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ia/Desktop/BookLine/"/>
    </mc:Choice>
  </mc:AlternateContent>
  <xr:revisionPtr revIDLastSave="0" documentId="8_{A8841D00-3143-5540-B8F6-B2E18E678252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BLANK Gantt Chart &amp; Burndow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3" i="2"/>
  <c r="L18" i="2"/>
  <c r="K15" i="2"/>
  <c r="G13" i="2"/>
  <c r="G14" i="2"/>
  <c r="G20" i="2"/>
  <c r="G19" i="2"/>
  <c r="G18" i="2"/>
  <c r="L19" i="2"/>
  <c r="K33" i="2"/>
  <c r="L33" i="2"/>
  <c r="G33" i="2"/>
  <c r="K32" i="2"/>
  <c r="L32" i="2"/>
  <c r="G32" i="2"/>
  <c r="G31" i="2"/>
  <c r="K31" i="2"/>
  <c r="L31" i="2"/>
  <c r="BV38" i="2"/>
  <c r="F36" i="2"/>
  <c r="E36" i="2"/>
  <c r="I36" i="2" s="1"/>
  <c r="L34" i="2"/>
  <c r="K34" i="2"/>
  <c r="G34" i="2"/>
  <c r="L30" i="2"/>
  <c r="K30" i="2"/>
  <c r="G30" i="2"/>
  <c r="L29" i="2"/>
  <c r="K29" i="2"/>
  <c r="G29" i="2"/>
  <c r="F28" i="2"/>
  <c r="E28" i="2"/>
  <c r="L27" i="2"/>
  <c r="K27" i="2"/>
  <c r="G27" i="2"/>
  <c r="L26" i="2"/>
  <c r="K26" i="2"/>
  <c r="G26" i="2"/>
  <c r="L25" i="2"/>
  <c r="K25" i="2"/>
  <c r="G25" i="2"/>
  <c r="L24" i="2"/>
  <c r="K24" i="2"/>
  <c r="L23" i="2"/>
  <c r="K23" i="2"/>
  <c r="F22" i="2"/>
  <c r="E22" i="2"/>
  <c r="L21" i="2"/>
  <c r="K21" i="2"/>
  <c r="G21" i="2"/>
  <c r="L20" i="2"/>
  <c r="K20" i="2"/>
  <c r="K19" i="2"/>
  <c r="K18" i="2"/>
  <c r="F17" i="2"/>
  <c r="E17" i="2"/>
  <c r="L16" i="2"/>
  <c r="K16" i="2"/>
  <c r="G16" i="2"/>
  <c r="L15" i="2"/>
  <c r="G15" i="2"/>
  <c r="L14" i="2"/>
  <c r="K14" i="2"/>
  <c r="L13" i="2"/>
  <c r="K13" i="2"/>
  <c r="L12" i="2"/>
  <c r="K12" i="2"/>
  <c r="G12" i="2"/>
  <c r="L11" i="2"/>
  <c r="K11" i="2"/>
  <c r="G11" i="2"/>
  <c r="L10" i="2"/>
  <c r="K10" i="2"/>
  <c r="G10" i="2"/>
  <c r="F9" i="2"/>
  <c r="E9" i="2"/>
  <c r="G28" i="2" l="1"/>
  <c r="G22" i="2"/>
  <c r="L22" i="2"/>
  <c r="G17" i="2"/>
  <c r="L17" i="2"/>
  <c r="G9" i="2"/>
  <c r="L28" i="2"/>
  <c r="G36" i="2"/>
  <c r="M37" i="2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M38" i="2"/>
  <c r="M40" i="2" s="1"/>
  <c r="N38" i="2" s="1"/>
  <c r="L9" i="2"/>
  <c r="N40" i="2" l="1"/>
  <c r="O38" i="2" l="1"/>
  <c r="O40" i="2" l="1"/>
  <c r="P38" i="2" l="1"/>
  <c r="P40" i="2" l="1"/>
  <c r="Q38" i="2" l="1"/>
  <c r="Q40" i="2" l="1"/>
  <c r="R38" i="2" l="1"/>
  <c r="R40" i="2" l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s="1"/>
  <c r="BV39" i="2" s="1"/>
  <c r="BV37" i="2" l="1"/>
</calcChain>
</file>

<file path=xl/sharedStrings.xml><?xml version="1.0" encoding="utf-8"?>
<sst xmlns="http://schemas.openxmlformats.org/spreadsheetml/2006/main" count="163" uniqueCount="85">
  <si>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</si>
  <si>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</si>
  <si>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</si>
  <si>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</si>
  <si>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</si>
  <si>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</si>
  <si>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</si>
  <si>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</si>
  <si>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</si>
  <si>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</si>
  <si>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</si>
  <si>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</si>
  <si>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</si>
  <si>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</si>
  <si>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</si>
  <si>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</si>
  <si>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</si>
  <si>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</si>
  <si>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</si>
  <si>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</si>
  <si>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</si>
  <si>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</si>
  <si>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</si>
  <si>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</si>
  <si>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</si>
  <si>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</si>
  <si>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</si>
  <si>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</si>
  <si>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</si>
  <si>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</si>
  <si>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</si>
  <si>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</si>
  <si>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</si>
  <si>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</si>
  <si>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</si>
  <si>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</si>
  <si>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1.1.1</t>
  </si>
  <si>
    <t>4.4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</si>
  <si>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</si>
  <si>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</si>
  <si>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</si>
  <si>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</si>
  <si>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</si>
  <si>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</si>
  <si>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</si>
  <si>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</si>
  <si>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</si>
  <si>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</si>
  <si>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Book Service</t>
  </si>
  <si>
    <t>User Service</t>
  </si>
  <si>
    <t>Reservation Service</t>
  </si>
  <si>
    <t>Definition and Planning</t>
  </si>
  <si>
    <t>4.3</t>
  </si>
  <si>
    <t>4.5</t>
  </si>
  <si>
    <t>Structure and architecture</t>
  </si>
  <si>
    <t>DB architecture and structure</t>
  </si>
  <si>
    <t xml:space="preserve">User stories </t>
  </si>
  <si>
    <t>Role management</t>
  </si>
  <si>
    <t xml:space="preserve">Profile management </t>
  </si>
  <si>
    <t>Books details</t>
  </si>
  <si>
    <t>Availabity and copies tracking</t>
  </si>
  <si>
    <t xml:space="preserve">Microservices definition </t>
  </si>
  <si>
    <t>Requirements specification</t>
  </si>
  <si>
    <t>Backend and frontend structure</t>
  </si>
  <si>
    <t>Dockerization</t>
  </si>
  <si>
    <t>Catalog staff management</t>
  </si>
  <si>
    <t>Books cover management</t>
  </si>
  <si>
    <t>Queue management</t>
  </si>
  <si>
    <t>Reservation management</t>
  </si>
  <si>
    <t>Entire team</t>
  </si>
  <si>
    <t>Catalog search and filtering</t>
  </si>
  <si>
    <t>User reservations details</t>
  </si>
  <si>
    <t>Librarian reservation fulfillment</t>
  </si>
  <si>
    <t>3.3</t>
  </si>
  <si>
    <t>3.4</t>
  </si>
  <si>
    <t>3.5</t>
  </si>
  <si>
    <t>Mattia T.</t>
  </si>
  <si>
    <t>Carlo S.</t>
  </si>
  <si>
    <t>Riccardo M.</t>
  </si>
  <si>
    <t>Login logout and registration</t>
  </si>
  <si>
    <t>User's Books management</t>
  </si>
  <si>
    <t>Analytics</t>
  </si>
  <si>
    <t>Librarian reservation completion</t>
  </si>
  <si>
    <t>4.1.1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</si>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</sst>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theme="0"/>
        <bgColor rgb="FF80875A"/>
      </patternFill>
    </fill>
  </fills>
  <borders count="5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/>
      <right/>
      <top/>
      <bottom style="medium">
        <color rgb="FFBFBFBF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rgb="FFBFBFBF"/>
      </left>
      <right style="hair">
        <color theme="2" tint="-0.249977111117893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left" vertical="center"/>
    </xf>
    <xf numFmtId="0" fontId="0" fillId="0" borderId="3" xfId="0" applyBorder="1"/>
    <xf numFmtId="0" fontId="0" fillId="5" borderId="3" xfId="0" applyFill="1" applyBorder="1"/>
    <xf numFmtId="0" fontId="0" fillId="0" borderId="4" xfId="0" applyBorder="1"/>
    <xf numFmtId="0" fontId="0" fillId="6" borderId="3" xfId="0" applyFill="1" applyBorder="1"/>
    <xf numFmtId="0" fontId="0" fillId="7" borderId="3" xfId="0" applyFill="1" applyBorder="1"/>
    <xf numFmtId="0" fontId="6" fillId="3" borderId="1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horizontal="center" vertical="center"/>
    </xf>
    <xf numFmtId="0" fontId="8" fillId="14" borderId="19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center" vertical="center"/>
    </xf>
    <xf numFmtId="0" fontId="8" fillId="15" borderId="19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49" fontId="9" fillId="17" borderId="20" xfId="0" applyNumberFormat="1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" fontId="9" fillId="3" borderId="25" xfId="0" applyNumberFormat="1" applyFont="1" applyFill="1" applyBorder="1" applyAlignment="1">
      <alignment horizontal="center" vertical="center"/>
    </xf>
    <xf numFmtId="9" fontId="5" fillId="3" borderId="25" xfId="0" applyNumberFormat="1" applyFont="1" applyFill="1" applyBorder="1" applyAlignment="1">
      <alignment horizontal="center" vertical="center"/>
    </xf>
    <xf numFmtId="0" fontId="10" fillId="3" borderId="26" xfId="0" applyFont="1" applyFill="1" applyBorder="1"/>
    <xf numFmtId="0" fontId="10" fillId="3" borderId="27" xfId="0" applyFont="1" applyFill="1" applyBorder="1"/>
    <xf numFmtId="0" fontId="10" fillId="3" borderId="28" xfId="0" applyFont="1" applyFill="1" applyBorder="1"/>
    <xf numFmtId="49" fontId="9" fillId="17" borderId="29" xfId="0" applyNumberFormat="1" applyFont="1" applyFill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1" fontId="9" fillId="17" borderId="27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18" borderId="27" xfId="0" applyFont="1" applyFill="1" applyBorder="1"/>
    <xf numFmtId="0" fontId="10" fillId="0" borderId="28" xfId="0" applyFont="1" applyBorder="1"/>
    <xf numFmtId="0" fontId="10" fillId="19" borderId="27" xfId="0" applyFont="1" applyFill="1" applyBorder="1"/>
    <xf numFmtId="0" fontId="10" fillId="20" borderId="27" xfId="0" applyFont="1" applyFill="1" applyBorder="1"/>
    <xf numFmtId="0" fontId="10" fillId="21" borderId="27" xfId="0" applyFont="1" applyFill="1" applyBorder="1"/>
    <xf numFmtId="0" fontId="9" fillId="3" borderId="26" xfId="0" applyFont="1" applyFill="1" applyBorder="1" applyAlignment="1">
      <alignment horizontal="left" vertical="center"/>
    </xf>
    <xf numFmtId="0" fontId="9" fillId="3" borderId="33" xfId="0" applyFont="1" applyFill="1" applyBorder="1" applyAlignment="1">
      <alignment horizontal="left" vertical="center"/>
    </xf>
    <xf numFmtId="14" fontId="9" fillId="3" borderId="34" xfId="0" applyNumberFormat="1" applyFont="1" applyFill="1" applyBorder="1" applyAlignment="1">
      <alignment horizontal="center" vertical="center"/>
    </xf>
    <xf numFmtId="14" fontId="9" fillId="3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3" xfId="0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26" xfId="0" applyFont="1" applyFill="1" applyBorder="1"/>
    <xf numFmtId="0" fontId="10" fillId="10" borderId="26" xfId="0" applyFont="1" applyFill="1" applyBorder="1"/>
    <xf numFmtId="0" fontId="10" fillId="11" borderId="26" xfId="0" applyFont="1" applyFill="1" applyBorder="1"/>
    <xf numFmtId="0" fontId="10" fillId="12" borderId="26" xfId="0" applyFont="1" applyFill="1" applyBorder="1"/>
    <xf numFmtId="0" fontId="7" fillId="12" borderId="1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7" fillId="9" borderId="1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49" fontId="17" fillId="17" borderId="29" xfId="0" applyNumberFormat="1" applyFont="1" applyFill="1" applyBorder="1" applyAlignment="1">
      <alignment horizontal="left" vertical="center"/>
    </xf>
    <xf numFmtId="49" fontId="17" fillId="17" borderId="35" xfId="0" applyNumberFormat="1" applyFont="1" applyFill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14" fontId="17" fillId="0" borderId="34" xfId="0" applyNumberFormat="1" applyFont="1" applyBorder="1" applyAlignment="1">
      <alignment horizontal="center" vertical="center"/>
    </xf>
    <xf numFmtId="1" fontId="17" fillId="17" borderId="27" xfId="0" applyNumberFormat="1" applyFont="1" applyFill="1" applyBorder="1" applyAlignment="1">
      <alignment horizontal="center" vertical="center"/>
    </xf>
    <xf numFmtId="9" fontId="18" fillId="2" borderId="25" xfId="0" applyNumberFormat="1" applyFont="1" applyFill="1" applyBorder="1" applyAlignment="1">
      <alignment horizontal="center" vertical="center"/>
    </xf>
    <xf numFmtId="0" fontId="19" fillId="0" borderId="26" xfId="0" applyFont="1" applyBorder="1"/>
    <xf numFmtId="0" fontId="19" fillId="0" borderId="27" xfId="0" applyFont="1" applyBorder="1"/>
    <xf numFmtId="0" fontId="19" fillId="18" borderId="27" xfId="0" applyFont="1" applyFill="1" applyBorder="1"/>
    <xf numFmtId="0" fontId="19" fillId="0" borderId="28" xfId="0" applyFont="1" applyBorder="1"/>
    <xf numFmtId="0" fontId="19" fillId="19" borderId="27" xfId="0" applyFont="1" applyFill="1" applyBorder="1"/>
    <xf numFmtId="0" fontId="19" fillId="20" borderId="27" xfId="0" applyFont="1" applyFill="1" applyBorder="1"/>
    <xf numFmtId="0" fontId="19" fillId="21" borderId="27" xfId="0" applyFont="1" applyFill="1" applyBorder="1"/>
    <xf numFmtId="0" fontId="19" fillId="21" borderId="40" xfId="0" applyFont="1" applyFill="1" applyBorder="1"/>
    <xf numFmtId="0" fontId="19" fillId="20" borderId="40" xfId="0" applyFont="1" applyFill="1" applyBorder="1"/>
    <xf numFmtId="0" fontId="19" fillId="19" borderId="40" xfId="0" applyFont="1" applyFill="1" applyBorder="1"/>
    <xf numFmtId="0" fontId="19" fillId="0" borderId="43" xfId="0" applyFont="1" applyBorder="1"/>
    <xf numFmtId="0" fontId="19" fillId="18" borderId="40" xfId="0" applyFont="1" applyFill="1" applyBorder="1"/>
    <xf numFmtId="0" fontId="19" fillId="0" borderId="40" xfId="0" applyFont="1" applyBorder="1"/>
    <xf numFmtId="0" fontId="19" fillId="0" borderId="36" xfId="0" applyFont="1" applyBorder="1"/>
    <xf numFmtId="9" fontId="18" fillId="2" borderId="42" xfId="0" applyNumberFormat="1" applyFont="1" applyFill="1" applyBorder="1" applyAlignment="1">
      <alignment horizontal="center" vertical="center"/>
    </xf>
    <xf numFmtId="1" fontId="17" fillId="17" borderId="41" xfId="0" applyNumberFormat="1" applyFont="1" applyFill="1" applyBorder="1" applyAlignment="1">
      <alignment horizontal="center" vertical="center"/>
    </xf>
    <xf numFmtId="0" fontId="17" fillId="17" borderId="39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14" fontId="17" fillId="3" borderId="24" xfId="0" applyNumberFormat="1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44" xfId="0" applyFont="1" applyBorder="1" applyAlignment="1">
      <alignment vertical="center"/>
    </xf>
    <xf numFmtId="0" fontId="18" fillId="4" borderId="45" xfId="0" applyFont="1" applyFill="1" applyBorder="1" applyAlignment="1">
      <alignment horizontal="center" vertical="center" wrapText="1"/>
    </xf>
    <xf numFmtId="0" fontId="18" fillId="5" borderId="46" xfId="0" applyFont="1" applyFill="1" applyBorder="1" applyAlignment="1">
      <alignment horizontal="center" vertical="center" wrapText="1"/>
    </xf>
    <xf numFmtId="0" fontId="18" fillId="6" borderId="46" xfId="0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18" fillId="3" borderId="47" xfId="0" applyFont="1" applyFill="1" applyBorder="1" applyAlignment="1">
      <alignment horizontal="center" vertical="center" wrapText="1"/>
    </xf>
    <xf numFmtId="0" fontId="20" fillId="0" borderId="49" xfId="0" applyFont="1" applyBorder="1" applyAlignment="1">
      <alignment horizontal="left" vertical="center"/>
    </xf>
    <xf numFmtId="0" fontId="4" fillId="0" borderId="50" xfId="0" applyFont="1" applyBorder="1"/>
    <xf numFmtId="0" fontId="4" fillId="0" borderId="48" xfId="0" applyFont="1" applyBorder="1"/>
    <xf numFmtId="0" fontId="18" fillId="3" borderId="51" xfId="0" applyFont="1" applyFill="1" applyBorder="1" applyAlignment="1">
      <alignment horizontal="center" vertical="center" wrapText="1"/>
    </xf>
    <xf numFmtId="0" fontId="19" fillId="9" borderId="26" xfId="0" applyFont="1" applyFill="1" applyBorder="1"/>
    <xf numFmtId="0" fontId="20" fillId="4" borderId="1" xfId="0" applyFont="1" applyFill="1" applyBorder="1" applyAlignment="1">
      <alignment horizontal="left" vertical="center"/>
    </xf>
    <xf numFmtId="0" fontId="17" fillId="0" borderId="52" xfId="0" applyFont="1" applyBorder="1" applyAlignment="1">
      <alignment horizontal="left" vertical="center"/>
    </xf>
    <xf numFmtId="0" fontId="19" fillId="10" borderId="26" xfId="0" applyFont="1" applyFill="1" applyBorder="1"/>
    <xf numFmtId="14" fontId="17" fillId="3" borderId="25" xfId="0" applyNumberFormat="1" applyFont="1" applyFill="1" applyBorder="1" applyAlignment="1">
      <alignment horizontal="center" vertical="center"/>
    </xf>
    <xf numFmtId="0" fontId="19" fillId="11" borderId="26" xfId="0" applyFont="1" applyFill="1" applyBorder="1"/>
    <xf numFmtId="0" fontId="19" fillId="22" borderId="26" xfId="0" applyFont="1" applyFill="1" applyBorder="1"/>
    <xf numFmtId="0" fontId="10" fillId="22" borderId="26" xfId="0" applyFont="1" applyFill="1" applyBorder="1"/>
    <xf numFmtId="0" fontId="19" fillId="12" borderId="26" xfId="0" applyFont="1" applyFill="1" applyBorder="1"/>
    <xf numFmtId="14" fontId="17" fillId="3" borderId="27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14</c:v>
                </c:pt>
                <c:pt idx="31">
                  <c:v>16</c:v>
                </c:pt>
                <c:pt idx="32">
                  <c:v>7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8</c:v>
                </c:pt>
                <c:pt idx="47">
                  <c:v>15</c:v>
                </c:pt>
                <c:pt idx="48">
                  <c:v>14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00E-4100-83E1-E7C19B5D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39654"/>
        <c:axId val="2016588161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306</c:v>
                </c:pt>
                <c:pt idx="1">
                  <c:v>300.89999999999998</c:v>
                </c:pt>
                <c:pt idx="2">
                  <c:v>295.79999999999995</c:v>
                </c:pt>
                <c:pt idx="3">
                  <c:v>290.69999999999993</c:v>
                </c:pt>
                <c:pt idx="4">
                  <c:v>285.59999999999991</c:v>
                </c:pt>
                <c:pt idx="5">
                  <c:v>280.49999999999989</c:v>
                </c:pt>
                <c:pt idx="6">
                  <c:v>275.39999999999986</c:v>
                </c:pt>
                <c:pt idx="7">
                  <c:v>270.29999999999984</c:v>
                </c:pt>
                <c:pt idx="8">
                  <c:v>265.19999999999982</c:v>
                </c:pt>
                <c:pt idx="9">
                  <c:v>260.0999999999998</c:v>
                </c:pt>
                <c:pt idx="10">
                  <c:v>254.9999999999998</c:v>
                </c:pt>
                <c:pt idx="11">
                  <c:v>249.89999999999981</c:v>
                </c:pt>
                <c:pt idx="12">
                  <c:v>244.79999999999981</c:v>
                </c:pt>
                <c:pt idx="13">
                  <c:v>239.69999999999982</c:v>
                </c:pt>
                <c:pt idx="14">
                  <c:v>234.59999999999982</c:v>
                </c:pt>
                <c:pt idx="15">
                  <c:v>229.49999999999983</c:v>
                </c:pt>
                <c:pt idx="16">
                  <c:v>224.39999999999984</c:v>
                </c:pt>
                <c:pt idx="17">
                  <c:v>219.29999999999984</c:v>
                </c:pt>
                <c:pt idx="18">
                  <c:v>214.19999999999985</c:v>
                </c:pt>
                <c:pt idx="19">
                  <c:v>209.09999999999985</c:v>
                </c:pt>
                <c:pt idx="20">
                  <c:v>203.99999999999986</c:v>
                </c:pt>
                <c:pt idx="21">
                  <c:v>198.89999999999986</c:v>
                </c:pt>
                <c:pt idx="22">
                  <c:v>193.79999999999987</c:v>
                </c:pt>
                <c:pt idx="23">
                  <c:v>188.69999999999987</c:v>
                </c:pt>
                <c:pt idx="24">
                  <c:v>183.59999999999988</c:v>
                </c:pt>
                <c:pt idx="25">
                  <c:v>178.49999999999989</c:v>
                </c:pt>
                <c:pt idx="26">
                  <c:v>173.39999999999989</c:v>
                </c:pt>
                <c:pt idx="27">
                  <c:v>168.2999999999999</c:v>
                </c:pt>
                <c:pt idx="28">
                  <c:v>163.1999999999999</c:v>
                </c:pt>
                <c:pt idx="29">
                  <c:v>158.09999999999991</c:v>
                </c:pt>
                <c:pt idx="30">
                  <c:v>152.99999999999991</c:v>
                </c:pt>
                <c:pt idx="31">
                  <c:v>147.89999999999992</c:v>
                </c:pt>
                <c:pt idx="32">
                  <c:v>142.79999999999993</c:v>
                </c:pt>
                <c:pt idx="33">
                  <c:v>137.69999999999993</c:v>
                </c:pt>
                <c:pt idx="34">
                  <c:v>132.59999999999994</c:v>
                </c:pt>
                <c:pt idx="35">
                  <c:v>127.49999999999994</c:v>
                </c:pt>
                <c:pt idx="36">
                  <c:v>122.39999999999995</c:v>
                </c:pt>
                <c:pt idx="37">
                  <c:v>117.29999999999995</c:v>
                </c:pt>
                <c:pt idx="38">
                  <c:v>112.19999999999996</c:v>
                </c:pt>
                <c:pt idx="39">
                  <c:v>107.09999999999997</c:v>
                </c:pt>
                <c:pt idx="40">
                  <c:v>101.99999999999997</c:v>
                </c:pt>
                <c:pt idx="41">
                  <c:v>96.899999999999977</c:v>
                </c:pt>
                <c:pt idx="42">
                  <c:v>91.799999999999983</c:v>
                </c:pt>
                <c:pt idx="43">
                  <c:v>86.699999999999989</c:v>
                </c:pt>
                <c:pt idx="44">
                  <c:v>81.599999999999994</c:v>
                </c:pt>
                <c:pt idx="45">
                  <c:v>76.5</c:v>
                </c:pt>
                <c:pt idx="46">
                  <c:v>71.400000000000006</c:v>
                </c:pt>
                <c:pt idx="47">
                  <c:v>66.300000000000011</c:v>
                </c:pt>
                <c:pt idx="48">
                  <c:v>61.20000000000001</c:v>
                </c:pt>
                <c:pt idx="49">
                  <c:v>56.100000000000009</c:v>
                </c:pt>
                <c:pt idx="50">
                  <c:v>51.000000000000007</c:v>
                </c:pt>
                <c:pt idx="51">
                  <c:v>45.900000000000006</c:v>
                </c:pt>
                <c:pt idx="52">
                  <c:v>40.800000000000004</c:v>
                </c:pt>
                <c:pt idx="53">
                  <c:v>35.700000000000003</c:v>
                </c:pt>
                <c:pt idx="54">
                  <c:v>30.6</c:v>
                </c:pt>
                <c:pt idx="55">
                  <c:v>25.5</c:v>
                </c:pt>
                <c:pt idx="56">
                  <c:v>20.399999999999999</c:v>
                </c:pt>
                <c:pt idx="57">
                  <c:v>15.299999999999999</c:v>
                </c:pt>
                <c:pt idx="58">
                  <c:v>10.199999999999999</c:v>
                </c:pt>
                <c:pt idx="5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E-4100-83E1-E7C19B5DA230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306</c:v>
                </c:pt>
                <c:pt idx="1">
                  <c:v>299</c:v>
                </c:pt>
                <c:pt idx="2">
                  <c:v>293</c:v>
                </c:pt>
                <c:pt idx="3">
                  <c:v>289</c:v>
                </c:pt>
                <c:pt idx="4">
                  <c:v>285</c:v>
                </c:pt>
                <c:pt idx="5">
                  <c:v>277</c:v>
                </c:pt>
                <c:pt idx="6">
                  <c:v>271</c:v>
                </c:pt>
                <c:pt idx="7">
                  <c:v>265</c:v>
                </c:pt>
                <c:pt idx="8">
                  <c:v>260</c:v>
                </c:pt>
                <c:pt idx="9">
                  <c:v>253</c:v>
                </c:pt>
                <c:pt idx="10">
                  <c:v>246</c:v>
                </c:pt>
                <c:pt idx="11">
                  <c:v>240</c:v>
                </c:pt>
                <c:pt idx="12">
                  <c:v>232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218</c:v>
                </c:pt>
                <c:pt idx="17">
                  <c:v>212</c:v>
                </c:pt>
                <c:pt idx="18">
                  <c:v>207</c:v>
                </c:pt>
                <c:pt idx="19">
                  <c:v>205</c:v>
                </c:pt>
                <c:pt idx="20">
                  <c:v>199</c:v>
                </c:pt>
                <c:pt idx="21">
                  <c:v>192</c:v>
                </c:pt>
                <c:pt idx="22">
                  <c:v>185</c:v>
                </c:pt>
                <c:pt idx="23">
                  <c:v>178</c:v>
                </c:pt>
                <c:pt idx="24">
                  <c:v>171</c:v>
                </c:pt>
                <c:pt idx="25">
                  <c:v>164</c:v>
                </c:pt>
                <c:pt idx="26">
                  <c:v>157</c:v>
                </c:pt>
                <c:pt idx="27">
                  <c:v>150</c:v>
                </c:pt>
                <c:pt idx="28">
                  <c:v>145</c:v>
                </c:pt>
                <c:pt idx="29">
                  <c:v>140</c:v>
                </c:pt>
                <c:pt idx="30">
                  <c:v>140</c:v>
                </c:pt>
                <c:pt idx="31">
                  <c:v>126</c:v>
                </c:pt>
                <c:pt idx="32">
                  <c:v>110</c:v>
                </c:pt>
                <c:pt idx="33">
                  <c:v>103</c:v>
                </c:pt>
                <c:pt idx="34">
                  <c:v>98</c:v>
                </c:pt>
                <c:pt idx="35">
                  <c:v>95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80</c:v>
                </c:pt>
                <c:pt idx="41">
                  <c:v>72</c:v>
                </c:pt>
                <c:pt idx="42">
                  <c:v>64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50</c:v>
                </c:pt>
                <c:pt idx="47">
                  <c:v>42</c:v>
                </c:pt>
                <c:pt idx="48">
                  <c:v>27</c:v>
                </c:pt>
                <c:pt idx="49">
                  <c:v>13</c:v>
                </c:pt>
                <c:pt idx="50">
                  <c:v>5</c:v>
                </c:pt>
                <c:pt idx="51">
                  <c:v>-8</c:v>
                </c:pt>
                <c:pt idx="52">
                  <c:v>-21</c:v>
                </c:pt>
                <c:pt idx="53">
                  <c:v>-26</c:v>
                </c:pt>
                <c:pt idx="54">
                  <c:v>-26</c:v>
                </c:pt>
                <c:pt idx="55">
                  <c:v>-26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4100-83E1-E7C19B5D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07491"/>
        <c:axId val="734039248"/>
      </c:lineChart>
      <c:catAx>
        <c:axId val="834307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12700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734039248"/>
        <c:crosses val="autoZero"/>
        <c:auto val="1"/>
        <c:lblAlgn val="ctr"/>
        <c:lblOffset val="100"/>
        <c:noMultiLvlLbl val="1"/>
      </c:catAx>
      <c:valAx>
        <c:axId val="73403924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834307491"/>
        <c:crosses val="autoZero"/>
        <c:crossBetween val="between"/>
      </c:valAx>
      <c:catAx>
        <c:axId val="14496396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588161"/>
        <c:crosses val="autoZero"/>
        <c:auto val="1"/>
        <c:lblAlgn val="ctr"/>
        <c:lblOffset val="100"/>
        <c:noMultiLvlLbl val="1"/>
      </c:catAx>
      <c:valAx>
        <c:axId val="20165881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4963965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40</xdr:row>
      <xdr:rowOff>619125</xdr:rowOff>
    </xdr:from>
    <xdr:ext cx="27632025" cy="7553325"/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abSelected="1" zoomScale="61" zoomScaleNormal="80" workbookViewId="0">
      <selection activeCell="J73" sqref="J73"/>
    </sheetView>
  </sheetViews>
  <sheetFormatPr baseColWidth="10" defaultColWidth="13.5" defaultRowHeight="15" customHeight="1"/>
  <cols>
    <col min="1" max="1" width="2.5" customWidth="1"/>
    <col min="2" max="2" width="10.5" customWidth="1"/>
    <col min="3" max="3" width="28.6640625" customWidth="1"/>
    <col min="4" max="4" width="22" customWidth="1"/>
    <col min="5" max="5" width="9" customWidth="1"/>
    <col min="6" max="6" width="10" customWidth="1"/>
    <col min="7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2:72" ht="36" customHeight="1">
      <c r="B1" s="1" t="s">
        <v>0</v>
      </c>
      <c r="C1" s="2"/>
      <c r="D1" s="2"/>
      <c r="E1" s="2"/>
      <c r="F1" s="129"/>
      <c r="G1" s="129"/>
      <c r="H1" s="129"/>
      <c r="I1" s="12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0"/>
    </row>
    <row r="2" spans="2:72" ht="36" customHeight="1" thickBot="1">
      <c r="B2" s="3" t="s">
        <v>1</v>
      </c>
      <c r="C2" s="2"/>
      <c r="D2" s="2"/>
      <c r="E2" s="2"/>
      <c r="F2" s="130"/>
      <c r="G2" s="129"/>
      <c r="H2" s="129"/>
      <c r="I2" s="129"/>
      <c r="J2" s="129"/>
      <c r="K2" s="129"/>
      <c r="L2" s="2"/>
    </row>
    <row r="3" spans="2:72" ht="18" customHeight="1">
      <c r="B3" s="4"/>
      <c r="C3" s="4"/>
      <c r="D3" s="4"/>
      <c r="E3" s="4"/>
      <c r="F3" s="4"/>
      <c r="G3" s="133"/>
      <c r="H3" s="133"/>
      <c r="I3" s="133"/>
      <c r="J3" s="134"/>
      <c r="K3" s="143" t="s">
        <v>2</v>
      </c>
      <c r="L3" s="135" t="s">
        <v>3</v>
      </c>
      <c r="M3" s="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</row>
    <row r="4" spans="2:72" ht="18" customHeight="1">
      <c r="B4" s="4"/>
      <c r="C4" s="4"/>
      <c r="D4" s="4"/>
      <c r="E4" s="4"/>
      <c r="F4" s="4"/>
      <c r="G4" s="4"/>
      <c r="H4" s="133"/>
      <c r="I4" s="133"/>
      <c r="J4" s="134"/>
      <c r="K4" s="141"/>
      <c r="L4" s="136" t="s">
        <v>4</v>
      </c>
      <c r="M4" s="8"/>
      <c r="N4" s="128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11"/>
    </row>
    <row r="5" spans="2:72" ht="18" customHeight="1">
      <c r="B5" s="3"/>
      <c r="C5" s="2"/>
      <c r="D5" s="2"/>
      <c r="E5" s="2"/>
      <c r="F5" s="2"/>
      <c r="G5" s="2"/>
      <c r="H5" s="2"/>
      <c r="I5" s="132"/>
      <c r="J5" s="131"/>
      <c r="K5" s="141"/>
      <c r="L5" s="137" t="s">
        <v>5</v>
      </c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11"/>
    </row>
    <row r="6" spans="2:72" ht="18" customHeight="1" thickBot="1">
      <c r="B6" s="3"/>
      <c r="C6" s="2"/>
      <c r="D6" s="2"/>
      <c r="E6" s="2"/>
      <c r="F6" s="2"/>
      <c r="G6" s="2"/>
      <c r="H6" s="2"/>
      <c r="I6" s="3"/>
      <c r="J6" s="140"/>
      <c r="K6" s="142"/>
      <c r="L6" s="138" t="s">
        <v>6</v>
      </c>
      <c r="M6" s="8"/>
      <c r="N6" s="8"/>
      <c r="O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1"/>
    </row>
    <row r="7" spans="2:72" ht="18" customHeight="1" thickBot="1">
      <c r="B7" s="76" t="s">
        <v>7</v>
      </c>
      <c r="C7" s="77" t="s">
        <v>8</v>
      </c>
      <c r="D7" s="78" t="s">
        <v>9</v>
      </c>
      <c r="E7" s="79" t="s">
        <v>10</v>
      </c>
      <c r="F7" s="79"/>
      <c r="G7" s="79"/>
      <c r="H7" s="80" t="s">
        <v>11</v>
      </c>
      <c r="I7" s="81" t="s">
        <v>12</v>
      </c>
      <c r="J7" s="82" t="s">
        <v>13</v>
      </c>
      <c r="K7" s="139" t="s">
        <v>14</v>
      </c>
      <c r="L7" s="83" t="s">
        <v>15</v>
      </c>
      <c r="M7" s="85" t="s">
        <v>16</v>
      </c>
      <c r="N7" s="85"/>
      <c r="O7" s="85"/>
      <c r="P7" s="85"/>
      <c r="Q7" s="85"/>
      <c r="R7" s="86" t="s">
        <v>17</v>
      </c>
      <c r="S7" s="86"/>
      <c r="T7" s="86"/>
      <c r="U7" s="86"/>
      <c r="V7" s="86"/>
      <c r="W7" s="86" t="s">
        <v>18</v>
      </c>
      <c r="X7" s="86"/>
      <c r="Y7" s="86"/>
      <c r="Z7" s="86"/>
      <c r="AA7" s="86"/>
      <c r="AB7" s="87" t="s">
        <v>19</v>
      </c>
      <c r="AC7" s="87"/>
      <c r="AD7" s="87"/>
      <c r="AE7" s="87"/>
      <c r="AF7" s="87"/>
      <c r="AG7" s="88" t="s">
        <v>20</v>
      </c>
      <c r="AH7" s="88"/>
      <c r="AI7" s="88"/>
      <c r="AJ7" s="88"/>
      <c r="AK7" s="88"/>
      <c r="AL7" s="88" t="s">
        <v>21</v>
      </c>
      <c r="AM7" s="88"/>
      <c r="AN7" s="88"/>
      <c r="AO7" s="88"/>
      <c r="AP7" s="88"/>
      <c r="AQ7" s="89" t="s">
        <v>22</v>
      </c>
      <c r="AR7" s="89"/>
      <c r="AS7" s="89"/>
      <c r="AT7" s="89"/>
      <c r="AU7" s="89"/>
      <c r="AV7" s="90" t="s">
        <v>23</v>
      </c>
      <c r="AW7" s="90"/>
      <c r="AX7" s="90"/>
      <c r="AY7" s="90"/>
      <c r="AZ7" s="90"/>
      <c r="BA7" s="90" t="s">
        <v>24</v>
      </c>
      <c r="BB7" s="90"/>
      <c r="BC7" s="90"/>
      <c r="BD7" s="90"/>
      <c r="BE7" s="90"/>
      <c r="BF7" s="91" t="s">
        <v>25</v>
      </c>
      <c r="BG7" s="91"/>
      <c r="BH7" s="91"/>
      <c r="BI7" s="91"/>
      <c r="BJ7" s="91"/>
      <c r="BK7" s="75" t="s">
        <v>26</v>
      </c>
      <c r="BL7" s="75"/>
      <c r="BM7" s="75"/>
      <c r="BN7" s="75"/>
      <c r="BO7" s="75"/>
      <c r="BP7" s="75" t="s">
        <v>27</v>
      </c>
      <c r="BQ7" s="75"/>
      <c r="BR7" s="75"/>
      <c r="BS7" s="75"/>
      <c r="BT7" s="75"/>
    </row>
    <row r="8" spans="2:72" ht="18" customHeight="1" thickBot="1">
      <c r="B8" s="76"/>
      <c r="C8" s="77"/>
      <c r="D8" s="78"/>
      <c r="E8" s="14" t="s">
        <v>28</v>
      </c>
      <c r="F8" s="15" t="s">
        <v>29</v>
      </c>
      <c r="G8" s="16" t="s">
        <v>30</v>
      </c>
      <c r="H8" s="80"/>
      <c r="I8" s="81"/>
      <c r="J8" s="82"/>
      <c r="K8" s="84"/>
      <c r="L8" s="83"/>
      <c r="M8" s="17" t="s">
        <v>31</v>
      </c>
      <c r="N8" s="18" t="s">
        <v>32</v>
      </c>
      <c r="O8" s="18" t="s">
        <v>33</v>
      </c>
      <c r="P8" s="18" t="s">
        <v>34</v>
      </c>
      <c r="Q8" s="18" t="s">
        <v>35</v>
      </c>
      <c r="R8" s="18" t="s">
        <v>31</v>
      </c>
      <c r="S8" s="18" t="s">
        <v>32</v>
      </c>
      <c r="T8" s="18" t="s">
        <v>33</v>
      </c>
      <c r="U8" s="18" t="s">
        <v>34</v>
      </c>
      <c r="V8" s="18" t="s">
        <v>35</v>
      </c>
      <c r="W8" s="18" t="s">
        <v>31</v>
      </c>
      <c r="X8" s="18" t="s">
        <v>32</v>
      </c>
      <c r="Y8" s="18" t="s">
        <v>33</v>
      </c>
      <c r="Z8" s="18" t="s">
        <v>34</v>
      </c>
      <c r="AA8" s="19" t="s">
        <v>35</v>
      </c>
      <c r="AB8" s="20" t="s">
        <v>31</v>
      </c>
      <c r="AC8" s="21" t="s">
        <v>32</v>
      </c>
      <c r="AD8" s="21" t="s">
        <v>33</v>
      </c>
      <c r="AE8" s="21" t="s">
        <v>34</v>
      </c>
      <c r="AF8" s="21" t="s">
        <v>35</v>
      </c>
      <c r="AG8" s="21" t="s">
        <v>31</v>
      </c>
      <c r="AH8" s="21" t="s">
        <v>32</v>
      </c>
      <c r="AI8" s="21" t="s">
        <v>33</v>
      </c>
      <c r="AJ8" s="21" t="s">
        <v>34</v>
      </c>
      <c r="AK8" s="21" t="s">
        <v>35</v>
      </c>
      <c r="AL8" s="21" t="s">
        <v>31</v>
      </c>
      <c r="AM8" s="21" t="s">
        <v>32</v>
      </c>
      <c r="AN8" s="21" t="s">
        <v>33</v>
      </c>
      <c r="AO8" s="21" t="s">
        <v>34</v>
      </c>
      <c r="AP8" s="22" t="s">
        <v>35</v>
      </c>
      <c r="AQ8" s="23" t="s">
        <v>31</v>
      </c>
      <c r="AR8" s="24" t="s">
        <v>32</v>
      </c>
      <c r="AS8" s="24" t="s">
        <v>33</v>
      </c>
      <c r="AT8" s="24" t="s">
        <v>34</v>
      </c>
      <c r="AU8" s="24" t="s">
        <v>35</v>
      </c>
      <c r="AV8" s="24" t="s">
        <v>31</v>
      </c>
      <c r="AW8" s="24" t="s">
        <v>32</v>
      </c>
      <c r="AX8" s="24" t="s">
        <v>33</v>
      </c>
      <c r="AY8" s="24" t="s">
        <v>34</v>
      </c>
      <c r="AZ8" s="24" t="s">
        <v>35</v>
      </c>
      <c r="BA8" s="24" t="s">
        <v>31</v>
      </c>
      <c r="BB8" s="24" t="s">
        <v>32</v>
      </c>
      <c r="BC8" s="24" t="s">
        <v>33</v>
      </c>
      <c r="BD8" s="24" t="s">
        <v>34</v>
      </c>
      <c r="BE8" s="25" t="s">
        <v>35</v>
      </c>
      <c r="BF8" s="26" t="s">
        <v>31</v>
      </c>
      <c r="BG8" s="27" t="s">
        <v>32</v>
      </c>
      <c r="BH8" s="27" t="s">
        <v>33</v>
      </c>
      <c r="BI8" s="27" t="s">
        <v>34</v>
      </c>
      <c r="BJ8" s="27" t="s">
        <v>35</v>
      </c>
      <c r="BK8" s="27" t="s">
        <v>31</v>
      </c>
      <c r="BL8" s="27" t="s">
        <v>32</v>
      </c>
      <c r="BM8" s="27" t="s">
        <v>33</v>
      </c>
      <c r="BN8" s="27" t="s">
        <v>34</v>
      </c>
      <c r="BO8" s="27" t="s">
        <v>35</v>
      </c>
      <c r="BP8" s="27" t="s">
        <v>31</v>
      </c>
      <c r="BQ8" s="27" t="s">
        <v>32</v>
      </c>
      <c r="BR8" s="27" t="s">
        <v>33</v>
      </c>
      <c r="BS8" s="27" t="s">
        <v>34</v>
      </c>
      <c r="BT8" s="28" t="s">
        <v>35</v>
      </c>
    </row>
    <row r="9" spans="2:72" ht="18" customHeight="1" thickTop="1">
      <c r="B9" s="29">
        <v>1</v>
      </c>
      <c r="C9" s="92" t="s">
        <v>51</v>
      </c>
      <c r="D9" s="30"/>
      <c r="E9" s="31">
        <f t="shared" ref="E9:G9" si="0">SUM(E10:E16)</f>
        <v>80</v>
      </c>
      <c r="F9" s="32">
        <f t="shared" si="0"/>
        <v>81</v>
      </c>
      <c r="G9" s="33">
        <f t="shared" si="0"/>
        <v>-1</v>
      </c>
      <c r="H9" s="124">
        <v>1</v>
      </c>
      <c r="I9" s="123">
        <v>45726</v>
      </c>
      <c r="J9" s="148">
        <v>45742</v>
      </c>
      <c r="K9" s="34"/>
      <c r="L9" s="35">
        <f t="shared" ref="L9:L34" si="1">F9/E9</f>
        <v>1.0125</v>
      </c>
      <c r="M9" s="36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8"/>
      <c r="AB9" s="36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8"/>
      <c r="AQ9" s="36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8"/>
      <c r="BF9" s="36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8"/>
    </row>
    <row r="10" spans="2:72" ht="18" customHeight="1">
      <c r="B10" s="39">
        <v>1.1000000000000001</v>
      </c>
      <c r="C10" s="93" t="s">
        <v>54</v>
      </c>
      <c r="D10" s="41" t="s">
        <v>69</v>
      </c>
      <c r="E10" s="42">
        <v>15</v>
      </c>
      <c r="F10" s="43">
        <v>13</v>
      </c>
      <c r="G10" s="44">
        <f t="shared" ref="G10:G16" si="2">E10-F10</f>
        <v>2</v>
      </c>
      <c r="H10" s="125">
        <v>1</v>
      </c>
      <c r="I10" s="45">
        <v>45726</v>
      </c>
      <c r="J10" s="46">
        <v>45727</v>
      </c>
      <c r="K10" s="47">
        <f t="shared" ref="K10:K16" si="3">J10-I10+1</f>
        <v>2</v>
      </c>
      <c r="L10" s="48">
        <f t="shared" si="1"/>
        <v>0.8666666666666667</v>
      </c>
      <c r="M10" s="71"/>
      <c r="N10" s="144"/>
      <c r="O10" s="50"/>
      <c r="P10" s="50"/>
      <c r="Q10" s="50"/>
      <c r="R10" s="51"/>
      <c r="S10" s="51"/>
      <c r="T10" s="51"/>
      <c r="U10" s="51"/>
      <c r="V10" s="51"/>
      <c r="W10" s="50"/>
      <c r="X10" s="50"/>
      <c r="Y10" s="50"/>
      <c r="Z10" s="50"/>
      <c r="AA10" s="52"/>
      <c r="AB10" s="49"/>
      <c r="AC10" s="50"/>
      <c r="AD10" s="50"/>
      <c r="AE10" s="50"/>
      <c r="AF10" s="50"/>
      <c r="AG10" s="53"/>
      <c r="AH10" s="53"/>
      <c r="AI10" s="53"/>
      <c r="AJ10" s="53"/>
      <c r="AK10" s="53"/>
      <c r="AL10" s="50"/>
      <c r="AM10" s="50"/>
      <c r="AN10" s="50"/>
      <c r="AO10" s="50"/>
      <c r="AP10" s="52"/>
      <c r="AQ10" s="49"/>
      <c r="AR10" s="50"/>
      <c r="AS10" s="50"/>
      <c r="AT10" s="50"/>
      <c r="AU10" s="50"/>
      <c r="AV10" s="54"/>
      <c r="AW10" s="54"/>
      <c r="AX10" s="54"/>
      <c r="AY10" s="54"/>
      <c r="AZ10" s="54"/>
      <c r="BA10" s="50"/>
      <c r="BB10" s="50"/>
      <c r="BC10" s="50"/>
      <c r="BD10" s="50"/>
      <c r="BE10" s="52"/>
      <c r="BF10" s="49"/>
      <c r="BG10" s="50"/>
      <c r="BH10" s="50"/>
      <c r="BI10" s="50"/>
      <c r="BJ10" s="50"/>
      <c r="BK10" s="55"/>
      <c r="BL10" s="55"/>
      <c r="BM10" s="55"/>
      <c r="BN10" s="55"/>
      <c r="BO10" s="55"/>
      <c r="BP10" s="50"/>
      <c r="BQ10" s="50"/>
      <c r="BR10" s="50"/>
      <c r="BS10" s="50"/>
      <c r="BT10" s="52"/>
    </row>
    <row r="11" spans="2:72" ht="18" customHeight="1">
      <c r="B11" s="39" t="s">
        <v>36</v>
      </c>
      <c r="C11" s="93" t="s">
        <v>62</v>
      </c>
      <c r="D11" s="41" t="s">
        <v>69</v>
      </c>
      <c r="E11" s="42">
        <v>8</v>
      </c>
      <c r="F11" s="43">
        <v>8</v>
      </c>
      <c r="G11" s="44">
        <f t="shared" si="2"/>
        <v>0</v>
      </c>
      <c r="H11" s="125">
        <v>1</v>
      </c>
      <c r="I11" s="45">
        <v>45728</v>
      </c>
      <c r="J11" s="99">
        <v>45729</v>
      </c>
      <c r="K11" s="47">
        <f t="shared" si="3"/>
        <v>2</v>
      </c>
      <c r="L11" s="48">
        <f t="shared" si="1"/>
        <v>1</v>
      </c>
      <c r="M11" s="49"/>
      <c r="N11" s="50"/>
      <c r="O11" s="144"/>
      <c r="P11" s="144"/>
      <c r="Q11" s="50"/>
      <c r="R11" s="51"/>
      <c r="S11" s="51"/>
      <c r="T11" s="51"/>
      <c r="U11" s="51"/>
      <c r="V11" s="51"/>
      <c r="W11" s="50"/>
      <c r="X11" s="50"/>
      <c r="Y11" s="50"/>
      <c r="Z11" s="50"/>
      <c r="AA11" s="52"/>
      <c r="AB11" s="49"/>
      <c r="AC11" s="50"/>
      <c r="AD11" s="50"/>
      <c r="AE11" s="50"/>
      <c r="AF11" s="50"/>
      <c r="AG11" s="53"/>
      <c r="AH11" s="53"/>
      <c r="AI11" s="53"/>
      <c r="AJ11" s="53"/>
      <c r="AK11" s="53"/>
      <c r="AL11" s="50"/>
      <c r="AM11" s="50"/>
      <c r="AN11" s="50"/>
      <c r="AO11" s="50"/>
      <c r="AP11" s="52"/>
      <c r="AQ11" s="49"/>
      <c r="AR11" s="50"/>
      <c r="AS11" s="50"/>
      <c r="AT11" s="50"/>
      <c r="AU11" s="50"/>
      <c r="AV11" s="54"/>
      <c r="AW11" s="54"/>
      <c r="AX11" s="54"/>
      <c r="AY11" s="54"/>
      <c r="AZ11" s="54"/>
      <c r="BA11" s="50"/>
      <c r="BB11" s="50"/>
      <c r="BC11" s="50"/>
      <c r="BD11" s="50"/>
      <c r="BE11" s="52"/>
      <c r="BF11" s="49"/>
      <c r="BG11" s="50"/>
      <c r="BH11" s="50"/>
      <c r="BI11" s="50"/>
      <c r="BJ11" s="50"/>
      <c r="BK11" s="55"/>
      <c r="BL11" s="55"/>
      <c r="BM11" s="55"/>
      <c r="BN11" s="55"/>
      <c r="BO11" s="55"/>
      <c r="BP11" s="50"/>
      <c r="BQ11" s="50"/>
      <c r="BR11" s="50"/>
      <c r="BS11" s="50"/>
      <c r="BT11" s="52"/>
    </row>
    <row r="12" spans="2:72" ht="18" customHeight="1">
      <c r="B12" s="39">
        <v>1.2</v>
      </c>
      <c r="C12" s="93" t="s">
        <v>56</v>
      </c>
      <c r="D12" s="41" t="s">
        <v>69</v>
      </c>
      <c r="E12" s="42">
        <v>6</v>
      </c>
      <c r="F12" s="43">
        <v>8</v>
      </c>
      <c r="G12" s="44">
        <f t="shared" si="2"/>
        <v>-2</v>
      </c>
      <c r="H12" s="125">
        <v>1</v>
      </c>
      <c r="I12" s="45">
        <v>45730</v>
      </c>
      <c r="J12" s="99">
        <v>45730</v>
      </c>
      <c r="K12" s="47">
        <f t="shared" si="3"/>
        <v>1</v>
      </c>
      <c r="L12" s="48">
        <f t="shared" si="1"/>
        <v>1.3333333333333333</v>
      </c>
      <c r="M12" s="49"/>
      <c r="N12" s="50"/>
      <c r="O12" s="50"/>
      <c r="P12" s="50"/>
      <c r="Q12" s="144"/>
      <c r="R12" s="51"/>
      <c r="S12" s="51"/>
      <c r="T12" s="51"/>
      <c r="U12" s="51"/>
      <c r="V12" s="51"/>
      <c r="W12" s="50"/>
      <c r="X12" s="50"/>
      <c r="Y12" s="50"/>
      <c r="Z12" s="50"/>
      <c r="AA12" s="52"/>
      <c r="AB12" s="49"/>
      <c r="AC12" s="50"/>
      <c r="AD12" s="50"/>
      <c r="AE12" s="50"/>
      <c r="AF12" s="50"/>
      <c r="AG12" s="53"/>
      <c r="AH12" s="53"/>
      <c r="AI12" s="53"/>
      <c r="AJ12" s="53"/>
      <c r="AK12" s="53"/>
      <c r="AL12" s="50"/>
      <c r="AM12" s="50"/>
      <c r="AN12" s="50"/>
      <c r="AO12" s="50"/>
      <c r="AP12" s="52"/>
      <c r="AQ12" s="49"/>
      <c r="AR12" s="50"/>
      <c r="AS12" s="50"/>
      <c r="AT12" s="50"/>
      <c r="AU12" s="50"/>
      <c r="AV12" s="54"/>
      <c r="AW12" s="54"/>
      <c r="AX12" s="54"/>
      <c r="AY12" s="54"/>
      <c r="AZ12" s="54"/>
      <c r="BA12" s="50"/>
      <c r="BB12" s="50"/>
      <c r="BC12" s="50"/>
      <c r="BD12" s="50"/>
      <c r="BE12" s="52"/>
      <c r="BF12" s="49"/>
      <c r="BG12" s="50"/>
      <c r="BH12" s="50"/>
      <c r="BI12" s="50"/>
      <c r="BJ12" s="50"/>
      <c r="BK12" s="55"/>
      <c r="BL12" s="55"/>
      <c r="BM12" s="55"/>
      <c r="BN12" s="55"/>
      <c r="BO12" s="55"/>
      <c r="BP12" s="50"/>
      <c r="BQ12" s="50"/>
      <c r="BR12" s="50"/>
      <c r="BS12" s="50"/>
      <c r="BT12" s="52"/>
    </row>
    <row r="13" spans="2:72" ht="18" customHeight="1">
      <c r="B13" s="39">
        <v>1.3</v>
      </c>
      <c r="C13" s="40" t="s">
        <v>55</v>
      </c>
      <c r="D13" s="41" t="s">
        <v>69</v>
      </c>
      <c r="E13" s="42">
        <v>12</v>
      </c>
      <c r="F13" s="43">
        <v>12</v>
      </c>
      <c r="G13" s="44">
        <f>E13-F13</f>
        <v>0</v>
      </c>
      <c r="H13" s="125">
        <v>1</v>
      </c>
      <c r="I13" s="45">
        <v>45733</v>
      </c>
      <c r="J13" s="99">
        <v>45734</v>
      </c>
      <c r="K13" s="47">
        <f t="shared" si="3"/>
        <v>2</v>
      </c>
      <c r="L13" s="48">
        <f t="shared" si="1"/>
        <v>1</v>
      </c>
      <c r="M13" s="49"/>
      <c r="N13" s="50"/>
      <c r="O13" s="50"/>
      <c r="P13" s="50"/>
      <c r="Q13" s="50"/>
      <c r="R13" s="144"/>
      <c r="S13" s="144"/>
      <c r="T13" s="51"/>
      <c r="U13" s="51"/>
      <c r="V13" s="51"/>
      <c r="W13" s="50"/>
      <c r="X13" s="50"/>
      <c r="Y13" s="50"/>
      <c r="Z13" s="50"/>
      <c r="AA13" s="52"/>
      <c r="AB13" s="49"/>
      <c r="AC13" s="50"/>
      <c r="AD13" s="50"/>
      <c r="AE13" s="50"/>
      <c r="AF13" s="50"/>
      <c r="AG13" s="53"/>
      <c r="AH13" s="53"/>
      <c r="AI13" s="53"/>
      <c r="AJ13" s="53"/>
      <c r="AK13" s="53"/>
      <c r="AL13" s="50"/>
      <c r="AM13" s="50"/>
      <c r="AN13" s="50"/>
      <c r="AO13" s="50"/>
      <c r="AP13" s="52"/>
      <c r="AQ13" s="49"/>
      <c r="AR13" s="50"/>
      <c r="AS13" s="50"/>
      <c r="AT13" s="50"/>
      <c r="AU13" s="50"/>
      <c r="AV13" s="54"/>
      <c r="AW13" s="54"/>
      <c r="AX13" s="54"/>
      <c r="AY13" s="54"/>
      <c r="AZ13" s="54"/>
      <c r="BA13" s="50"/>
      <c r="BB13" s="50"/>
      <c r="BC13" s="50"/>
      <c r="BD13" s="50"/>
      <c r="BE13" s="52"/>
      <c r="BF13" s="49"/>
      <c r="BG13" s="50"/>
      <c r="BH13" s="50"/>
      <c r="BI13" s="50"/>
      <c r="BJ13" s="50"/>
      <c r="BK13" s="55"/>
      <c r="BL13" s="55"/>
      <c r="BM13" s="55"/>
      <c r="BN13" s="55"/>
      <c r="BO13" s="55"/>
      <c r="BP13" s="50"/>
      <c r="BQ13" s="50"/>
      <c r="BR13" s="50"/>
      <c r="BS13" s="50"/>
      <c r="BT13" s="52"/>
    </row>
    <row r="14" spans="2:72" ht="18" customHeight="1">
      <c r="B14" s="39">
        <v>1.4</v>
      </c>
      <c r="C14" s="93" t="s">
        <v>61</v>
      </c>
      <c r="D14" s="41" t="s">
        <v>69</v>
      </c>
      <c r="E14" s="42">
        <v>5</v>
      </c>
      <c r="F14" s="43">
        <v>5</v>
      </c>
      <c r="G14" s="44">
        <f>E14-F14</f>
        <v>0</v>
      </c>
      <c r="H14" s="125">
        <v>1</v>
      </c>
      <c r="I14" s="45">
        <v>45735</v>
      </c>
      <c r="J14" s="99">
        <v>45735</v>
      </c>
      <c r="K14" s="47">
        <f t="shared" si="3"/>
        <v>1</v>
      </c>
      <c r="L14" s="48">
        <f t="shared" si="1"/>
        <v>1</v>
      </c>
      <c r="M14" s="49"/>
      <c r="N14" s="50"/>
      <c r="O14" s="50"/>
      <c r="P14" s="50"/>
      <c r="Q14" s="50"/>
      <c r="R14" s="51"/>
      <c r="S14" s="51"/>
      <c r="T14" s="144"/>
      <c r="U14" s="51"/>
      <c r="V14" s="51"/>
      <c r="W14" s="50"/>
      <c r="X14" s="50"/>
      <c r="Y14" s="50"/>
      <c r="Z14" s="50"/>
      <c r="AA14" s="52"/>
      <c r="AB14" s="49"/>
      <c r="AC14" s="50"/>
      <c r="AD14" s="50"/>
      <c r="AE14" s="50"/>
      <c r="AF14" s="50"/>
      <c r="AG14" s="53"/>
      <c r="AH14" s="53"/>
      <c r="AI14" s="53"/>
      <c r="AJ14" s="53"/>
      <c r="AK14" s="53"/>
      <c r="AL14" s="50"/>
      <c r="AM14" s="50"/>
      <c r="AN14" s="50"/>
      <c r="AO14" s="50"/>
      <c r="AP14" s="52"/>
      <c r="AQ14" s="49"/>
      <c r="AR14" s="50"/>
      <c r="AS14" s="50"/>
      <c r="AT14" s="50"/>
      <c r="AU14" s="50"/>
      <c r="AV14" s="54"/>
      <c r="AW14" s="54"/>
      <c r="AX14" s="54"/>
      <c r="AY14" s="54"/>
      <c r="AZ14" s="54"/>
      <c r="BA14" s="50"/>
      <c r="BB14" s="50"/>
      <c r="BC14" s="50"/>
      <c r="BD14" s="50"/>
      <c r="BE14" s="52"/>
      <c r="BF14" s="49"/>
      <c r="BG14" s="50"/>
      <c r="BH14" s="50"/>
      <c r="BI14" s="50"/>
      <c r="BJ14" s="50"/>
      <c r="BK14" s="55"/>
      <c r="BL14" s="55"/>
      <c r="BM14" s="55"/>
      <c r="BN14" s="55"/>
      <c r="BO14" s="55"/>
      <c r="BP14" s="50"/>
      <c r="BQ14" s="50"/>
      <c r="BR14" s="50"/>
      <c r="BS14" s="50"/>
      <c r="BT14" s="52"/>
    </row>
    <row r="15" spans="2:72" ht="18" customHeight="1">
      <c r="B15" s="39">
        <v>1.5</v>
      </c>
      <c r="C15" s="40" t="s">
        <v>63</v>
      </c>
      <c r="D15" s="41" t="s">
        <v>69</v>
      </c>
      <c r="E15" s="42">
        <v>20</v>
      </c>
      <c r="F15" s="43">
        <v>20</v>
      </c>
      <c r="G15" s="44">
        <f t="shared" si="2"/>
        <v>0</v>
      </c>
      <c r="H15" s="125">
        <v>1</v>
      </c>
      <c r="I15" s="45">
        <v>45736</v>
      </c>
      <c r="J15" s="99">
        <v>45740</v>
      </c>
      <c r="K15" s="47">
        <f>J15-I15+1</f>
        <v>5</v>
      </c>
      <c r="L15" s="48">
        <f t="shared" si="1"/>
        <v>1</v>
      </c>
      <c r="M15" s="49"/>
      <c r="N15" s="50"/>
      <c r="O15" s="50"/>
      <c r="P15" s="50"/>
      <c r="Q15" s="50"/>
      <c r="R15" s="51"/>
      <c r="S15" s="51"/>
      <c r="T15" s="51"/>
      <c r="U15" s="144"/>
      <c r="V15" s="144"/>
      <c r="W15" s="144"/>
      <c r="X15" s="50"/>
      <c r="Y15" s="50"/>
      <c r="Z15" s="50"/>
      <c r="AA15" s="52"/>
      <c r="AB15" s="49"/>
      <c r="AC15" s="50"/>
      <c r="AD15" s="50"/>
      <c r="AE15" s="50"/>
      <c r="AF15" s="50"/>
      <c r="AG15" s="53"/>
      <c r="AH15" s="53"/>
      <c r="AI15" s="53"/>
      <c r="AJ15" s="53"/>
      <c r="AK15" s="53"/>
      <c r="AL15" s="50"/>
      <c r="AM15" s="50"/>
      <c r="AN15" s="50"/>
      <c r="AO15" s="50"/>
      <c r="AP15" s="52"/>
      <c r="AQ15" s="49"/>
      <c r="AR15" s="50"/>
      <c r="AS15" s="50"/>
      <c r="AT15" s="50"/>
      <c r="AU15" s="50"/>
      <c r="AV15" s="54"/>
      <c r="AW15" s="54"/>
      <c r="AX15" s="54"/>
      <c r="AY15" s="54"/>
      <c r="AZ15" s="54"/>
      <c r="BA15" s="50"/>
      <c r="BB15" s="50"/>
      <c r="BC15" s="50"/>
      <c r="BD15" s="50"/>
      <c r="BE15" s="52"/>
      <c r="BF15" s="49"/>
      <c r="BG15" s="50"/>
      <c r="BH15" s="50"/>
      <c r="BI15" s="50"/>
      <c r="BJ15" s="50"/>
      <c r="BK15" s="55"/>
      <c r="BL15" s="55"/>
      <c r="BM15" s="55"/>
      <c r="BN15" s="55"/>
      <c r="BO15" s="55"/>
      <c r="BP15" s="50"/>
      <c r="BQ15" s="50"/>
      <c r="BR15" s="50"/>
      <c r="BS15" s="50"/>
      <c r="BT15" s="52"/>
    </row>
    <row r="16" spans="2:72" ht="18" customHeight="1">
      <c r="B16" s="39">
        <v>1.6</v>
      </c>
      <c r="C16" s="40" t="s">
        <v>64</v>
      </c>
      <c r="D16" s="41" t="s">
        <v>69</v>
      </c>
      <c r="E16" s="42">
        <v>14</v>
      </c>
      <c r="F16" s="43">
        <v>15</v>
      </c>
      <c r="G16" s="44">
        <f t="shared" si="2"/>
        <v>-1</v>
      </c>
      <c r="H16" s="125">
        <v>1</v>
      </c>
      <c r="I16" s="45">
        <v>45741</v>
      </c>
      <c r="J16" s="99">
        <v>45742</v>
      </c>
      <c r="K16" s="47">
        <f t="shared" si="3"/>
        <v>2</v>
      </c>
      <c r="L16" s="48">
        <f t="shared" si="1"/>
        <v>1.0714285714285714</v>
      </c>
      <c r="M16" s="49"/>
      <c r="N16" s="50"/>
      <c r="O16" s="50"/>
      <c r="P16" s="50"/>
      <c r="Q16" s="50"/>
      <c r="R16" s="51"/>
      <c r="S16" s="51"/>
      <c r="T16" s="51"/>
      <c r="U16" s="51"/>
      <c r="V16" s="51"/>
      <c r="W16" s="50"/>
      <c r="X16" s="144"/>
      <c r="Y16" s="144"/>
      <c r="Z16" s="50"/>
      <c r="AA16" s="52"/>
      <c r="AB16" s="49"/>
      <c r="AC16" s="50"/>
      <c r="AD16" s="50"/>
      <c r="AE16" s="50"/>
      <c r="AF16" s="50"/>
      <c r="AG16" s="53"/>
      <c r="AH16" s="53"/>
      <c r="AI16" s="53"/>
      <c r="AJ16" s="53"/>
      <c r="AK16" s="53"/>
      <c r="AL16" s="50"/>
      <c r="AM16" s="50"/>
      <c r="AN16" s="50"/>
      <c r="AO16" s="50"/>
      <c r="AP16" s="52"/>
      <c r="AQ16" s="49"/>
      <c r="AR16" s="50"/>
      <c r="AS16" s="50"/>
      <c r="AT16" s="50"/>
      <c r="AU16" s="50"/>
      <c r="AV16" s="54"/>
      <c r="AW16" s="54"/>
      <c r="AX16" s="54"/>
      <c r="AY16" s="54"/>
      <c r="AZ16" s="54"/>
      <c r="BA16" s="50"/>
      <c r="BB16" s="50"/>
      <c r="BC16" s="50"/>
      <c r="BD16" s="50"/>
      <c r="BE16" s="52"/>
      <c r="BF16" s="49"/>
      <c r="BG16" s="50"/>
      <c r="BH16" s="50"/>
      <c r="BI16" s="50"/>
      <c r="BJ16" s="50"/>
      <c r="BK16" s="55"/>
      <c r="BL16" s="55"/>
      <c r="BM16" s="55"/>
      <c r="BN16" s="55"/>
      <c r="BO16" s="55"/>
      <c r="BP16" s="50"/>
      <c r="BQ16" s="50"/>
      <c r="BR16" s="50"/>
      <c r="BS16" s="50"/>
      <c r="BT16" s="52"/>
    </row>
    <row r="17" spans="2:72" ht="18" customHeight="1">
      <c r="B17" s="39">
        <v>2</v>
      </c>
      <c r="C17" s="56" t="s">
        <v>49</v>
      </c>
      <c r="D17" s="57"/>
      <c r="E17" s="31">
        <f>SUM(E19:E21)</f>
        <v>60</v>
      </c>
      <c r="F17" s="32">
        <f t="shared" ref="F17:G17" si="4">SUM(F18:F21)</f>
        <v>85</v>
      </c>
      <c r="G17" s="33">
        <f t="shared" si="4"/>
        <v>-1</v>
      </c>
      <c r="H17" s="126">
        <v>2</v>
      </c>
      <c r="I17" s="123">
        <v>45754</v>
      </c>
      <c r="J17" s="59">
        <v>45771</v>
      </c>
      <c r="K17" s="59"/>
      <c r="L17" s="35">
        <f t="shared" si="1"/>
        <v>1.4166666666666667</v>
      </c>
      <c r="M17" s="36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8"/>
      <c r="AB17" s="36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8"/>
      <c r="AQ17" s="36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8"/>
      <c r="BF17" s="36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8"/>
    </row>
    <row r="18" spans="2:72" ht="18" customHeight="1">
      <c r="B18" s="39">
        <v>2.1</v>
      </c>
      <c r="C18" s="40" t="s">
        <v>79</v>
      </c>
      <c r="D18" s="146" t="s">
        <v>77</v>
      </c>
      <c r="E18" s="96">
        <v>24</v>
      </c>
      <c r="F18" s="43">
        <v>20</v>
      </c>
      <c r="G18" s="44">
        <f>E18-F18</f>
        <v>4</v>
      </c>
      <c r="H18" s="127">
        <v>2</v>
      </c>
      <c r="I18" s="45">
        <v>45754</v>
      </c>
      <c r="J18" s="99">
        <v>45757</v>
      </c>
      <c r="K18" s="47">
        <f t="shared" ref="K18:K21" si="5">J18-I18+1</f>
        <v>4</v>
      </c>
      <c r="L18" s="48">
        <f>F18/E18</f>
        <v>0.83333333333333337</v>
      </c>
      <c r="M18" s="49"/>
      <c r="N18" s="50"/>
      <c r="O18" s="50"/>
      <c r="P18" s="50"/>
      <c r="Q18" s="50"/>
      <c r="R18" s="51"/>
      <c r="S18" s="51"/>
      <c r="T18" s="51"/>
      <c r="U18" s="51"/>
      <c r="V18" s="51"/>
      <c r="W18" s="50"/>
      <c r="X18" s="50"/>
      <c r="Y18" s="50"/>
      <c r="Z18" s="50"/>
      <c r="AA18" s="52"/>
      <c r="AB18" s="72"/>
      <c r="AC18" s="72"/>
      <c r="AD18" s="72"/>
      <c r="AE18" s="147"/>
      <c r="AF18" s="50"/>
      <c r="AG18" s="53"/>
      <c r="AH18" s="53"/>
      <c r="AI18" s="53"/>
      <c r="AJ18" s="53"/>
      <c r="AK18" s="53"/>
      <c r="AL18" s="50"/>
      <c r="AM18" s="50"/>
      <c r="AN18" s="50"/>
      <c r="AO18" s="50"/>
      <c r="AP18" s="52"/>
      <c r="AQ18" s="49"/>
      <c r="AR18" s="50"/>
      <c r="AS18" s="50"/>
      <c r="AT18" s="50"/>
      <c r="AU18" s="50"/>
      <c r="AV18" s="54"/>
      <c r="AW18" s="54"/>
      <c r="AX18" s="54"/>
      <c r="AY18" s="54"/>
      <c r="AZ18" s="54"/>
      <c r="BA18" s="50"/>
      <c r="BB18" s="50"/>
      <c r="BC18" s="50"/>
      <c r="BD18" s="50"/>
      <c r="BE18" s="52"/>
      <c r="BF18" s="49"/>
      <c r="BG18" s="50"/>
      <c r="BH18" s="50"/>
      <c r="BI18" s="50"/>
      <c r="BJ18" s="50"/>
      <c r="BK18" s="55"/>
      <c r="BL18" s="55"/>
      <c r="BM18" s="55"/>
      <c r="BN18" s="55"/>
      <c r="BO18" s="55"/>
      <c r="BP18" s="50"/>
      <c r="BQ18" s="50"/>
      <c r="BR18" s="50"/>
      <c r="BS18" s="50"/>
      <c r="BT18" s="52"/>
    </row>
    <row r="19" spans="2:72" ht="18" customHeight="1">
      <c r="B19" s="39">
        <v>2.2000000000000002</v>
      </c>
      <c r="C19" s="40" t="s">
        <v>57</v>
      </c>
      <c r="D19" s="41" t="s">
        <v>78</v>
      </c>
      <c r="E19" s="96">
        <v>12</v>
      </c>
      <c r="F19" s="43">
        <v>13</v>
      </c>
      <c r="G19" s="44">
        <f>E19-F19</f>
        <v>-1</v>
      </c>
      <c r="H19" s="127">
        <v>2</v>
      </c>
      <c r="I19" s="45">
        <v>45758</v>
      </c>
      <c r="J19" s="99">
        <v>45761</v>
      </c>
      <c r="K19" s="47">
        <f t="shared" si="5"/>
        <v>4</v>
      </c>
      <c r="L19" s="48">
        <f>F19/E19</f>
        <v>1.0833333333333333</v>
      </c>
      <c r="M19" s="49"/>
      <c r="N19" s="50"/>
      <c r="O19" s="50"/>
      <c r="P19" s="50"/>
      <c r="Q19" s="50"/>
      <c r="R19" s="51"/>
      <c r="S19" s="51"/>
      <c r="T19" s="51"/>
      <c r="U19" s="51"/>
      <c r="V19" s="51"/>
      <c r="W19" s="50"/>
      <c r="X19" s="50"/>
      <c r="Y19" s="50"/>
      <c r="Z19" s="50"/>
      <c r="AA19" s="52"/>
      <c r="AB19" s="49"/>
      <c r="AC19" s="50"/>
      <c r="AD19" s="50"/>
      <c r="AE19" s="50"/>
      <c r="AF19" s="147"/>
      <c r="AG19" s="147"/>
      <c r="AH19" s="53"/>
      <c r="AI19" s="53"/>
      <c r="AJ19" s="53"/>
      <c r="AK19" s="53"/>
      <c r="AL19" s="50"/>
      <c r="AM19" s="50"/>
      <c r="AN19" s="50"/>
      <c r="AO19" s="50"/>
      <c r="AP19" s="52"/>
      <c r="AQ19" s="49"/>
      <c r="AR19" s="50"/>
      <c r="AS19" s="50"/>
      <c r="AT19" s="50"/>
      <c r="AU19" s="50"/>
      <c r="AV19" s="54"/>
      <c r="AW19" s="54"/>
      <c r="AX19" s="54"/>
      <c r="AY19" s="54"/>
      <c r="AZ19" s="54"/>
      <c r="BA19" s="50"/>
      <c r="BB19" s="50"/>
      <c r="BC19" s="50"/>
      <c r="BD19" s="50"/>
      <c r="BE19" s="52"/>
      <c r="BF19" s="49"/>
      <c r="BG19" s="50"/>
      <c r="BH19" s="50"/>
      <c r="BI19" s="50"/>
      <c r="BJ19" s="50"/>
      <c r="BK19" s="55"/>
      <c r="BL19" s="55"/>
      <c r="BM19" s="55"/>
      <c r="BN19" s="55"/>
      <c r="BO19" s="55"/>
      <c r="BP19" s="50"/>
      <c r="BQ19" s="50"/>
      <c r="BR19" s="50"/>
      <c r="BS19" s="50"/>
      <c r="BT19" s="52"/>
    </row>
    <row r="20" spans="2:72" ht="18" customHeight="1">
      <c r="B20" s="39">
        <v>2.2999999999999998</v>
      </c>
      <c r="C20" s="40" t="s">
        <v>58</v>
      </c>
      <c r="D20" s="41" t="s">
        <v>76</v>
      </c>
      <c r="E20" s="42">
        <v>24</v>
      </c>
      <c r="F20" s="43">
        <v>28</v>
      </c>
      <c r="G20" s="44">
        <f>E20-F20</f>
        <v>-4</v>
      </c>
      <c r="H20" s="127">
        <v>2</v>
      </c>
      <c r="I20" s="45">
        <v>45762</v>
      </c>
      <c r="J20" s="99">
        <v>45765</v>
      </c>
      <c r="K20" s="47">
        <f t="shared" si="5"/>
        <v>4</v>
      </c>
      <c r="L20" s="48">
        <f t="shared" si="1"/>
        <v>1.1666666666666667</v>
      </c>
      <c r="M20" s="49"/>
      <c r="N20" s="50"/>
      <c r="O20" s="50"/>
      <c r="P20" s="50"/>
      <c r="Q20" s="50"/>
      <c r="R20" s="51"/>
      <c r="S20" s="51"/>
      <c r="T20" s="51"/>
      <c r="U20" s="51"/>
      <c r="V20" s="51"/>
      <c r="W20" s="50"/>
      <c r="X20" s="50"/>
      <c r="Y20" s="50"/>
      <c r="Z20" s="50"/>
      <c r="AA20" s="52"/>
      <c r="AB20" s="49"/>
      <c r="AC20" s="50"/>
      <c r="AD20" s="50"/>
      <c r="AE20" s="50"/>
      <c r="AF20" s="50"/>
      <c r="AG20" s="53"/>
      <c r="AH20" s="147"/>
      <c r="AI20" s="147"/>
      <c r="AJ20" s="147"/>
      <c r="AK20" s="147"/>
      <c r="AL20" s="50"/>
      <c r="AM20" s="50"/>
      <c r="AN20" s="50"/>
      <c r="AO20" s="50"/>
      <c r="AP20" s="52"/>
      <c r="AQ20" s="49"/>
      <c r="AR20" s="50"/>
      <c r="AS20" s="50"/>
      <c r="AT20" s="50"/>
      <c r="AU20" s="50"/>
      <c r="AV20" s="54"/>
      <c r="AW20" s="54"/>
      <c r="AX20" s="54"/>
      <c r="AY20" s="54"/>
      <c r="AZ20" s="54"/>
      <c r="BA20" s="50"/>
      <c r="BB20" s="50"/>
      <c r="BC20" s="50"/>
      <c r="BD20" s="50"/>
      <c r="BE20" s="52"/>
      <c r="BF20" s="49"/>
      <c r="BG20" s="50"/>
      <c r="BH20" s="50"/>
      <c r="BI20" s="50"/>
      <c r="BJ20" s="50"/>
      <c r="BK20" s="55"/>
      <c r="BL20" s="55"/>
      <c r="BM20" s="55"/>
      <c r="BN20" s="55"/>
      <c r="BO20" s="55"/>
      <c r="BP20" s="50"/>
      <c r="BQ20" s="50"/>
      <c r="BR20" s="50"/>
      <c r="BS20" s="50"/>
      <c r="BT20" s="52"/>
    </row>
    <row r="21" spans="2:72" ht="18" customHeight="1">
      <c r="B21" s="39">
        <v>2.4</v>
      </c>
      <c r="C21" s="93" t="s">
        <v>80</v>
      </c>
      <c r="D21" s="41" t="s">
        <v>76</v>
      </c>
      <c r="E21" s="96">
        <v>24</v>
      </c>
      <c r="F21" s="43">
        <v>24</v>
      </c>
      <c r="G21" s="44">
        <f t="shared" ref="G21" si="6">E21-F21</f>
        <v>0</v>
      </c>
      <c r="H21" s="127">
        <v>2</v>
      </c>
      <c r="I21" s="45">
        <v>45768</v>
      </c>
      <c r="J21" s="99">
        <v>45771</v>
      </c>
      <c r="K21" s="47">
        <f t="shared" si="5"/>
        <v>4</v>
      </c>
      <c r="L21" s="48">
        <f t="shared" si="1"/>
        <v>1</v>
      </c>
      <c r="M21" s="49"/>
      <c r="N21" s="50"/>
      <c r="O21" s="50"/>
      <c r="P21" s="50"/>
      <c r="Q21" s="50"/>
      <c r="R21" s="51"/>
      <c r="S21" s="51"/>
      <c r="T21" s="51"/>
      <c r="U21" s="51"/>
      <c r="V21" s="51"/>
      <c r="W21" s="50"/>
      <c r="X21" s="50"/>
      <c r="Y21" s="50"/>
      <c r="Z21" s="50"/>
      <c r="AA21" s="52"/>
      <c r="AB21" s="49"/>
      <c r="AC21" s="50"/>
      <c r="AD21" s="50"/>
      <c r="AE21" s="50"/>
      <c r="AF21" s="50"/>
      <c r="AG21" s="53"/>
      <c r="AH21" s="53"/>
      <c r="AI21" s="53"/>
      <c r="AJ21" s="53"/>
      <c r="AK21" s="53"/>
      <c r="AL21" s="147"/>
      <c r="AM21" s="147"/>
      <c r="AN21" s="147"/>
      <c r="AO21" s="147"/>
      <c r="AP21" s="52"/>
      <c r="AQ21" s="49"/>
      <c r="AR21" s="50"/>
      <c r="AS21" s="50"/>
      <c r="AT21" s="50"/>
      <c r="AU21" s="50"/>
      <c r="AV21" s="54"/>
      <c r="AW21" s="54"/>
      <c r="AX21" s="54"/>
      <c r="AY21" s="54"/>
      <c r="AZ21" s="54"/>
      <c r="BA21" s="50"/>
      <c r="BB21" s="50"/>
      <c r="BC21" s="50"/>
      <c r="BD21" s="50"/>
      <c r="BE21" s="52"/>
      <c r="BF21" s="49"/>
      <c r="BG21" s="50"/>
      <c r="BH21" s="50"/>
      <c r="BI21" s="50"/>
      <c r="BJ21" s="50"/>
      <c r="BK21" s="55"/>
      <c r="BL21" s="55"/>
      <c r="BM21" s="55"/>
      <c r="BN21" s="55"/>
      <c r="BO21" s="55"/>
      <c r="BP21" s="50"/>
      <c r="BQ21" s="50"/>
      <c r="BR21" s="50"/>
      <c r="BS21" s="50"/>
      <c r="BT21" s="52"/>
    </row>
    <row r="22" spans="2:72" ht="15.75" customHeight="1">
      <c r="B22" s="39">
        <v>3</v>
      </c>
      <c r="C22" s="56" t="s">
        <v>48</v>
      </c>
      <c r="D22" s="57"/>
      <c r="E22" s="31">
        <f>SUM(E23:E27)</f>
        <v>77</v>
      </c>
      <c r="F22" s="32">
        <f>SUM(F23:F27)</f>
        <v>82</v>
      </c>
      <c r="G22" s="33">
        <f>SUM(G23:G27)</f>
        <v>-5</v>
      </c>
      <c r="H22" s="126">
        <v>3</v>
      </c>
      <c r="I22" s="58">
        <v>45845</v>
      </c>
      <c r="J22" s="59">
        <v>45861</v>
      </c>
      <c r="K22" s="59"/>
      <c r="L22" s="35">
        <f t="shared" si="1"/>
        <v>1.0649350649350648</v>
      </c>
      <c r="M22" s="36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8"/>
      <c r="AB22" s="36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6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8"/>
      <c r="BF22" s="36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8"/>
    </row>
    <row r="23" spans="2:72" ht="17" customHeight="1">
      <c r="B23" s="39">
        <v>3.1</v>
      </c>
      <c r="C23" s="40" t="s">
        <v>70</v>
      </c>
      <c r="D23" s="41" t="s">
        <v>76</v>
      </c>
      <c r="E23" s="42">
        <v>15</v>
      </c>
      <c r="F23" s="43">
        <v>15</v>
      </c>
      <c r="G23" s="44">
        <f>E23-F23</f>
        <v>0</v>
      </c>
      <c r="H23" s="125">
        <v>3</v>
      </c>
      <c r="I23" s="45">
        <v>45845</v>
      </c>
      <c r="J23" s="99">
        <v>45846</v>
      </c>
      <c r="K23" s="47">
        <f t="shared" ref="K23:K27" si="7">J23-I23+1</f>
        <v>2</v>
      </c>
      <c r="L23" s="48">
        <f t="shared" si="1"/>
        <v>1</v>
      </c>
      <c r="M23" s="49"/>
      <c r="N23" s="50"/>
      <c r="O23" s="50"/>
      <c r="P23" s="50"/>
      <c r="Q23" s="50"/>
      <c r="R23" s="51"/>
      <c r="S23" s="51"/>
      <c r="T23" s="51"/>
      <c r="U23" s="51"/>
      <c r="V23" s="51"/>
      <c r="W23" s="50"/>
      <c r="X23" s="50"/>
      <c r="Y23" s="50"/>
      <c r="Z23" s="50"/>
      <c r="AA23" s="52"/>
      <c r="AB23" s="49"/>
      <c r="AC23" s="50"/>
      <c r="AD23" s="50"/>
      <c r="AE23" s="50"/>
      <c r="AF23" s="50"/>
      <c r="AG23" s="53"/>
      <c r="AH23" s="53"/>
      <c r="AI23" s="53"/>
      <c r="AJ23" s="53"/>
      <c r="AK23" s="53"/>
      <c r="AL23" s="50"/>
      <c r="AM23" s="50"/>
      <c r="AN23" s="50"/>
      <c r="AO23" s="50"/>
      <c r="AP23" s="52"/>
      <c r="AQ23" s="73"/>
      <c r="AR23" s="73"/>
      <c r="AS23" s="50"/>
      <c r="AT23" s="50"/>
      <c r="AU23" s="50"/>
      <c r="AV23" s="54"/>
      <c r="AW23" s="54"/>
      <c r="AX23" s="54"/>
      <c r="AY23" s="54"/>
      <c r="AZ23" s="54"/>
      <c r="BA23" s="50"/>
      <c r="BB23" s="50"/>
      <c r="BC23" s="50"/>
      <c r="BD23" s="50"/>
      <c r="BE23" s="52"/>
      <c r="BF23" s="49"/>
      <c r="BG23" s="50"/>
      <c r="BH23" s="50"/>
      <c r="BI23" s="50"/>
      <c r="BJ23" s="50"/>
      <c r="BK23" s="55"/>
      <c r="BL23" s="55"/>
      <c r="BM23" s="55"/>
      <c r="BN23" s="55"/>
      <c r="BO23" s="55"/>
      <c r="BP23" s="50"/>
      <c r="BQ23" s="50"/>
      <c r="BR23" s="50"/>
      <c r="BS23" s="50"/>
      <c r="BT23" s="52"/>
    </row>
    <row r="24" spans="2:72" ht="18" customHeight="1">
      <c r="B24" s="39">
        <v>3.2</v>
      </c>
      <c r="C24" s="40" t="s">
        <v>65</v>
      </c>
      <c r="D24" s="41" t="s">
        <v>77</v>
      </c>
      <c r="E24" s="96">
        <v>20</v>
      </c>
      <c r="F24" s="43">
        <v>22</v>
      </c>
      <c r="G24" s="44">
        <f>E24-F24</f>
        <v>-2</v>
      </c>
      <c r="H24" s="125">
        <v>3</v>
      </c>
      <c r="I24" s="45">
        <v>45845</v>
      </c>
      <c r="J24" s="99">
        <v>45847</v>
      </c>
      <c r="K24" s="47">
        <f t="shared" si="7"/>
        <v>3</v>
      </c>
      <c r="L24" s="48">
        <f t="shared" si="1"/>
        <v>1.1000000000000001</v>
      </c>
      <c r="M24" s="49"/>
      <c r="N24" s="50"/>
      <c r="O24" s="50"/>
      <c r="P24" s="50"/>
      <c r="Q24" s="50"/>
      <c r="R24" s="51"/>
      <c r="S24" s="51"/>
      <c r="T24" s="51"/>
      <c r="U24" s="51"/>
      <c r="V24" s="51"/>
      <c r="W24" s="50"/>
      <c r="X24" s="50"/>
      <c r="Y24" s="50"/>
      <c r="Z24" s="50"/>
      <c r="AA24" s="52"/>
      <c r="AB24" s="49"/>
      <c r="AC24" s="50"/>
      <c r="AD24" s="50"/>
      <c r="AE24" s="50"/>
      <c r="AF24" s="50"/>
      <c r="AG24" s="53"/>
      <c r="AH24" s="53"/>
      <c r="AI24" s="53"/>
      <c r="AJ24" s="53"/>
      <c r="AK24" s="53"/>
      <c r="AL24" s="50"/>
      <c r="AM24" s="50"/>
      <c r="AN24" s="50"/>
      <c r="AO24" s="50"/>
      <c r="AP24" s="52"/>
      <c r="AQ24" s="73"/>
      <c r="AR24" s="73"/>
      <c r="AS24" s="73"/>
      <c r="AT24" s="103"/>
      <c r="AU24" s="151"/>
      <c r="AV24" s="54"/>
      <c r="AW24" s="54"/>
      <c r="AX24" s="54"/>
      <c r="AY24" s="54"/>
      <c r="AZ24" s="54"/>
      <c r="BA24" s="50"/>
      <c r="BB24" s="50"/>
      <c r="BC24" s="50"/>
      <c r="BD24" s="50"/>
      <c r="BE24" s="52"/>
      <c r="BF24" s="49"/>
      <c r="BG24" s="50"/>
      <c r="BH24" s="50"/>
      <c r="BI24" s="50"/>
      <c r="BJ24" s="50"/>
      <c r="BK24" s="55"/>
      <c r="BL24" s="55"/>
      <c r="BM24" s="55"/>
      <c r="BN24" s="55"/>
      <c r="BO24" s="55"/>
      <c r="BP24" s="50"/>
      <c r="BQ24" s="50"/>
      <c r="BR24" s="50"/>
      <c r="BS24" s="50"/>
      <c r="BT24" s="52"/>
    </row>
    <row r="25" spans="2:72" ht="17" customHeight="1">
      <c r="B25" s="94" t="s">
        <v>73</v>
      </c>
      <c r="C25" s="40" t="s">
        <v>59</v>
      </c>
      <c r="D25" s="41" t="s">
        <v>77</v>
      </c>
      <c r="E25" s="42">
        <v>10</v>
      </c>
      <c r="F25" s="43">
        <v>8</v>
      </c>
      <c r="G25" s="44">
        <f t="shared" ref="G25:G27" si="8">E25-F25</f>
        <v>2</v>
      </c>
      <c r="H25" s="125">
        <v>3</v>
      </c>
      <c r="I25" s="45">
        <v>45848</v>
      </c>
      <c r="J25" s="99">
        <v>45849</v>
      </c>
      <c r="K25" s="47">
        <f t="shared" si="7"/>
        <v>2</v>
      </c>
      <c r="L25" s="48">
        <f t="shared" si="1"/>
        <v>0.8</v>
      </c>
      <c r="M25" s="49"/>
      <c r="N25" s="50"/>
      <c r="O25" s="50"/>
      <c r="P25" s="50"/>
      <c r="Q25" s="50"/>
      <c r="R25" s="51"/>
      <c r="S25" s="51"/>
      <c r="T25" s="51"/>
      <c r="U25" s="51"/>
      <c r="V25" s="51"/>
      <c r="W25" s="50"/>
      <c r="X25" s="50"/>
      <c r="Y25" s="50"/>
      <c r="Z25" s="50"/>
      <c r="AA25" s="52"/>
      <c r="AB25" s="49"/>
      <c r="AC25" s="50"/>
      <c r="AD25" s="50"/>
      <c r="AE25" s="50"/>
      <c r="AF25" s="50"/>
      <c r="AG25" s="53"/>
      <c r="AH25" s="53"/>
      <c r="AI25" s="53"/>
      <c r="AJ25" s="53"/>
      <c r="AK25" s="53"/>
      <c r="AL25" s="50"/>
      <c r="AM25" s="50"/>
      <c r="AN25" s="50"/>
      <c r="AO25" s="50"/>
      <c r="AP25" s="52"/>
      <c r="AQ25" s="49"/>
      <c r="AR25" s="50"/>
      <c r="AS25" s="50"/>
      <c r="AT25" s="73"/>
      <c r="AU25" s="73"/>
      <c r="AV25" s="54"/>
      <c r="AW25" s="54"/>
      <c r="AX25" s="54"/>
      <c r="AY25" s="54"/>
      <c r="AZ25" s="54"/>
      <c r="BA25" s="50"/>
      <c r="BB25" s="50"/>
      <c r="BC25" s="50"/>
      <c r="BD25" s="50"/>
      <c r="BE25" s="52"/>
      <c r="BF25" s="49"/>
      <c r="BG25" s="50"/>
      <c r="BH25" s="50"/>
      <c r="BI25" s="50"/>
      <c r="BJ25" s="50"/>
      <c r="BK25" s="55"/>
      <c r="BL25" s="55"/>
      <c r="BM25" s="55"/>
      <c r="BN25" s="55"/>
      <c r="BO25" s="55"/>
      <c r="BP25" s="50"/>
      <c r="BQ25" s="50"/>
      <c r="BR25" s="50"/>
      <c r="BS25" s="50"/>
      <c r="BT25" s="52"/>
    </row>
    <row r="26" spans="2:72" ht="15.75" customHeight="1">
      <c r="B26" s="94" t="s">
        <v>74</v>
      </c>
      <c r="C26" s="40" t="s">
        <v>66</v>
      </c>
      <c r="D26" s="122" t="s">
        <v>76</v>
      </c>
      <c r="E26" s="42">
        <v>12</v>
      </c>
      <c r="F26" s="43">
        <v>7</v>
      </c>
      <c r="G26" s="44">
        <f t="shared" si="8"/>
        <v>5</v>
      </c>
      <c r="H26" s="125">
        <v>3</v>
      </c>
      <c r="I26" s="99">
        <v>45852</v>
      </c>
      <c r="J26" s="99">
        <v>45853</v>
      </c>
      <c r="K26" s="47">
        <f t="shared" si="7"/>
        <v>2</v>
      </c>
      <c r="L26" s="48">
        <f t="shared" si="1"/>
        <v>0.58333333333333337</v>
      </c>
      <c r="M26" s="49"/>
      <c r="N26" s="50"/>
      <c r="O26" s="50"/>
      <c r="P26" s="50"/>
      <c r="Q26" s="50"/>
      <c r="R26" s="51"/>
      <c r="S26" s="51"/>
      <c r="T26" s="51"/>
      <c r="U26" s="51"/>
      <c r="V26" s="51"/>
      <c r="W26" s="50"/>
      <c r="X26" s="50"/>
      <c r="Y26" s="50"/>
      <c r="Z26" s="50"/>
      <c r="AA26" s="52"/>
      <c r="AB26" s="49"/>
      <c r="AC26" s="50"/>
      <c r="AD26" s="50"/>
      <c r="AE26" s="50"/>
      <c r="AF26" s="50"/>
      <c r="AG26" s="53"/>
      <c r="AH26" s="53"/>
      <c r="AI26" s="53"/>
      <c r="AJ26" s="53"/>
      <c r="AK26" s="53"/>
      <c r="AL26" s="50"/>
      <c r="AM26" s="50"/>
      <c r="AN26" s="50"/>
      <c r="AO26" s="50"/>
      <c r="AP26" s="52"/>
      <c r="AQ26" s="49"/>
      <c r="AR26" s="50"/>
      <c r="AS26" s="50"/>
      <c r="AT26" s="50"/>
      <c r="AU26" s="50"/>
      <c r="AV26" s="73"/>
      <c r="AW26" s="73"/>
      <c r="AX26" s="54"/>
      <c r="AY26" s="54"/>
      <c r="AZ26" s="54"/>
      <c r="BA26" s="50"/>
      <c r="BB26" s="50"/>
      <c r="BC26" s="50"/>
      <c r="BD26" s="50"/>
      <c r="BE26" s="52"/>
      <c r="BF26" s="49"/>
      <c r="BG26" s="50"/>
      <c r="BH26" s="50"/>
      <c r="BI26" s="50"/>
      <c r="BJ26" s="50"/>
      <c r="BK26" s="55"/>
      <c r="BL26" s="55"/>
      <c r="BM26" s="55"/>
      <c r="BN26" s="55"/>
      <c r="BO26" s="55"/>
      <c r="BP26" s="50"/>
      <c r="BQ26" s="50"/>
      <c r="BR26" s="50"/>
      <c r="BS26" s="50"/>
      <c r="BT26" s="52"/>
    </row>
    <row r="27" spans="2:72" ht="15.75" customHeight="1">
      <c r="B27" s="94" t="s">
        <v>75</v>
      </c>
      <c r="C27" s="93" t="s">
        <v>60</v>
      </c>
      <c r="D27" s="122" t="s">
        <v>78</v>
      </c>
      <c r="E27" s="42">
        <v>20</v>
      </c>
      <c r="F27" s="43">
        <v>30</v>
      </c>
      <c r="G27" s="44">
        <f t="shared" si="8"/>
        <v>-10</v>
      </c>
      <c r="H27" s="125">
        <v>3</v>
      </c>
      <c r="I27" s="45">
        <v>45856</v>
      </c>
      <c r="J27" s="99">
        <v>45861</v>
      </c>
      <c r="K27" s="47">
        <f t="shared" si="7"/>
        <v>6</v>
      </c>
      <c r="L27" s="48">
        <f t="shared" si="1"/>
        <v>1.5</v>
      </c>
      <c r="M27" s="49"/>
      <c r="N27" s="50"/>
      <c r="O27" s="50"/>
      <c r="P27" s="50"/>
      <c r="Q27" s="50"/>
      <c r="R27" s="51"/>
      <c r="S27" s="51"/>
      <c r="T27" s="51"/>
      <c r="U27" s="51"/>
      <c r="V27" s="51"/>
      <c r="W27" s="50"/>
      <c r="X27" s="50"/>
      <c r="Y27" s="50"/>
      <c r="Z27" s="50"/>
      <c r="AA27" s="52"/>
      <c r="AB27" s="49"/>
      <c r="AC27" s="50"/>
      <c r="AD27" s="50"/>
      <c r="AE27" s="50"/>
      <c r="AF27" s="50"/>
      <c r="AG27" s="53"/>
      <c r="AH27" s="53"/>
      <c r="AI27" s="53"/>
      <c r="AJ27" s="53"/>
      <c r="AK27" s="53"/>
      <c r="AL27" s="50"/>
      <c r="AM27" s="50"/>
      <c r="AN27" s="50"/>
      <c r="AO27" s="50"/>
      <c r="AP27" s="52"/>
      <c r="AQ27" s="49"/>
      <c r="AR27" s="50"/>
      <c r="AS27" s="50"/>
      <c r="AT27" s="50"/>
      <c r="AU27" s="50"/>
      <c r="AV27" s="54"/>
      <c r="AW27" s="54"/>
      <c r="AX27" s="54"/>
      <c r="AY27" s="54"/>
      <c r="AZ27" s="149"/>
      <c r="BA27" s="149"/>
      <c r="BB27" s="149"/>
      <c r="BC27" s="149"/>
      <c r="BD27" s="150"/>
      <c r="BE27" s="52"/>
      <c r="BF27" s="49"/>
      <c r="BG27" s="50"/>
      <c r="BH27" s="50"/>
      <c r="BI27" s="50"/>
      <c r="BJ27" s="50"/>
      <c r="BK27" s="55"/>
      <c r="BL27" s="55"/>
      <c r="BM27" s="55"/>
      <c r="BN27" s="55"/>
      <c r="BO27" s="55"/>
      <c r="BP27" s="50"/>
      <c r="BQ27" s="50"/>
      <c r="BR27" s="50"/>
      <c r="BS27" s="50"/>
      <c r="BT27" s="52"/>
    </row>
    <row r="28" spans="2:72" ht="15.75" customHeight="1">
      <c r="B28" s="39">
        <v>4</v>
      </c>
      <c r="C28" s="56" t="s">
        <v>50</v>
      </c>
      <c r="D28" s="57"/>
      <c r="E28" s="31">
        <f>SUM(E29:E34)</f>
        <v>89</v>
      </c>
      <c r="F28" s="32">
        <f>SUM(F29:F34)</f>
        <v>92</v>
      </c>
      <c r="G28" s="33">
        <f>SUM(G29:G34)</f>
        <v>-3</v>
      </c>
      <c r="H28" s="126">
        <v>4</v>
      </c>
      <c r="I28" s="58">
        <v>45873</v>
      </c>
      <c r="J28" s="153">
        <v>45890</v>
      </c>
      <c r="K28" s="59"/>
      <c r="L28" s="35">
        <f t="shared" si="1"/>
        <v>1.0337078651685394</v>
      </c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8"/>
      <c r="AB28" s="36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8"/>
      <c r="AQ28" s="36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8"/>
      <c r="BF28" s="36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8"/>
    </row>
    <row r="29" spans="2:72" ht="15.75" customHeight="1">
      <c r="B29" s="39">
        <v>4.0999999999999996</v>
      </c>
      <c r="C29" s="40" t="s">
        <v>68</v>
      </c>
      <c r="D29" s="41" t="s">
        <v>78</v>
      </c>
      <c r="E29" s="42">
        <v>40</v>
      </c>
      <c r="F29" s="43">
        <v>45</v>
      </c>
      <c r="G29" s="44">
        <f t="shared" ref="G29:G34" si="9">E29-F29</f>
        <v>-5</v>
      </c>
      <c r="H29" s="125">
        <v>4</v>
      </c>
      <c r="I29" s="45">
        <v>45873</v>
      </c>
      <c r="J29" s="99">
        <v>45880</v>
      </c>
      <c r="K29" s="47">
        <f t="shared" ref="K29:K34" si="10">J29-I29+1</f>
        <v>8</v>
      </c>
      <c r="L29" s="48">
        <f t="shared" si="1"/>
        <v>1.125</v>
      </c>
      <c r="M29" s="49"/>
      <c r="N29" s="50"/>
      <c r="O29" s="50"/>
      <c r="P29" s="50"/>
      <c r="Q29" s="50"/>
      <c r="R29" s="51"/>
      <c r="S29" s="51"/>
      <c r="T29" s="51"/>
      <c r="U29" s="51"/>
      <c r="V29" s="51"/>
      <c r="W29" s="50"/>
      <c r="X29" s="50"/>
      <c r="Y29" s="50"/>
      <c r="Z29" s="50"/>
      <c r="AA29" s="52"/>
      <c r="AB29" s="49"/>
      <c r="AC29" s="50"/>
      <c r="AD29" s="50"/>
      <c r="AE29" s="50"/>
      <c r="AF29" s="50"/>
      <c r="AG29" s="53"/>
      <c r="AH29" s="53"/>
      <c r="AI29" s="53"/>
      <c r="AJ29" s="53"/>
      <c r="AK29" s="53"/>
      <c r="AL29" s="50"/>
      <c r="AM29" s="50"/>
      <c r="AN29" s="50"/>
      <c r="AO29" s="50"/>
      <c r="AP29" s="52"/>
      <c r="AQ29" s="49"/>
      <c r="AR29" s="50"/>
      <c r="AS29" s="50"/>
      <c r="AT29" s="50"/>
      <c r="AU29" s="50"/>
      <c r="AV29" s="54"/>
      <c r="AW29" s="54"/>
      <c r="AX29" s="54"/>
      <c r="AY29" s="54"/>
      <c r="AZ29" s="54"/>
      <c r="BA29" s="50"/>
      <c r="BB29" s="50"/>
      <c r="BC29" s="50"/>
      <c r="BD29" s="50"/>
      <c r="BE29" s="52"/>
      <c r="BF29" s="74"/>
      <c r="BG29" s="74"/>
      <c r="BH29" s="74"/>
      <c r="BI29" s="74"/>
      <c r="BJ29" s="74"/>
      <c r="BK29" s="74"/>
      <c r="BL29" s="55"/>
      <c r="BM29" s="55"/>
      <c r="BN29" s="55"/>
      <c r="BO29" s="55"/>
      <c r="BP29" s="50"/>
      <c r="BQ29" s="50"/>
      <c r="BR29" s="50"/>
      <c r="BS29" s="50"/>
      <c r="BT29" s="52"/>
    </row>
    <row r="30" spans="2:72" ht="15.75" customHeight="1">
      <c r="B30" s="39" t="s">
        <v>83</v>
      </c>
      <c r="C30" s="40" t="s">
        <v>67</v>
      </c>
      <c r="D30" s="122" t="s">
        <v>76</v>
      </c>
      <c r="E30" s="42">
        <v>15</v>
      </c>
      <c r="F30" s="43">
        <v>15</v>
      </c>
      <c r="G30" s="44">
        <f t="shared" si="9"/>
        <v>0</v>
      </c>
      <c r="H30" s="125">
        <v>4</v>
      </c>
      <c r="I30" s="45">
        <v>45875</v>
      </c>
      <c r="J30" s="99">
        <v>45876</v>
      </c>
      <c r="K30" s="47">
        <f t="shared" si="10"/>
        <v>2</v>
      </c>
      <c r="L30" s="48">
        <f t="shared" si="1"/>
        <v>1</v>
      </c>
      <c r="M30" s="49"/>
      <c r="N30" s="50"/>
      <c r="O30" s="50"/>
      <c r="P30" s="50"/>
      <c r="Q30" s="50"/>
      <c r="R30" s="51"/>
      <c r="S30" s="51"/>
      <c r="T30" s="51"/>
      <c r="U30" s="51"/>
      <c r="V30" s="51"/>
      <c r="W30" s="50"/>
      <c r="X30" s="50"/>
      <c r="Y30" s="50"/>
      <c r="Z30" s="50"/>
      <c r="AA30" s="52"/>
      <c r="AB30" s="49"/>
      <c r="AC30" s="50"/>
      <c r="AD30" s="50"/>
      <c r="AE30" s="50"/>
      <c r="AF30" s="50"/>
      <c r="AG30" s="53"/>
      <c r="AH30" s="53"/>
      <c r="AI30" s="53"/>
      <c r="AJ30" s="53"/>
      <c r="AK30" s="53"/>
      <c r="AL30" s="50"/>
      <c r="AM30" s="50"/>
      <c r="AN30" s="50"/>
      <c r="AO30" s="50"/>
      <c r="AP30" s="52"/>
      <c r="AQ30" s="49"/>
      <c r="AR30" s="50"/>
      <c r="AS30" s="50"/>
      <c r="AT30" s="50"/>
      <c r="AU30" s="50"/>
      <c r="AV30" s="54"/>
      <c r="AW30" s="54"/>
      <c r="AX30" s="54"/>
      <c r="AY30" s="54"/>
      <c r="AZ30" s="54"/>
      <c r="BA30" s="50"/>
      <c r="BB30" s="50"/>
      <c r="BC30" s="50"/>
      <c r="BD30" s="50"/>
      <c r="BE30" s="52"/>
      <c r="BF30" s="49"/>
      <c r="BG30" s="50"/>
      <c r="BH30" s="152"/>
      <c r="BI30" s="152"/>
      <c r="BJ30" s="50"/>
      <c r="BK30" s="108"/>
      <c r="BL30" s="108"/>
      <c r="BM30" s="108"/>
      <c r="BN30" s="108"/>
      <c r="BO30" s="108"/>
      <c r="BP30" s="50"/>
      <c r="BQ30" s="50"/>
      <c r="BR30" s="50"/>
      <c r="BS30" s="50"/>
      <c r="BT30" s="52"/>
    </row>
    <row r="31" spans="2:72" ht="15" customHeight="1">
      <c r="B31" s="94" t="s">
        <v>84</v>
      </c>
      <c r="C31" s="93" t="s">
        <v>81</v>
      </c>
      <c r="D31" s="122" t="s">
        <v>77</v>
      </c>
      <c r="E31" s="96">
        <v>12</v>
      </c>
      <c r="F31" s="97">
        <v>13</v>
      </c>
      <c r="G31" s="98">
        <f>E31-F31</f>
        <v>-1</v>
      </c>
      <c r="H31" s="125">
        <v>4</v>
      </c>
      <c r="I31" s="99">
        <v>45880</v>
      </c>
      <c r="J31" s="99">
        <v>45881</v>
      </c>
      <c r="K31" s="100">
        <f>J31-I31+1</f>
        <v>2</v>
      </c>
      <c r="L31" s="101">
        <f>F31/E31</f>
        <v>1.0833333333333333</v>
      </c>
      <c r="M31" s="102"/>
      <c r="N31" s="103"/>
      <c r="O31" s="103"/>
      <c r="P31" s="103"/>
      <c r="Q31" s="103"/>
      <c r="R31" s="104"/>
      <c r="S31" s="104"/>
      <c r="T31" s="104"/>
      <c r="U31" s="104"/>
      <c r="V31" s="104"/>
      <c r="W31" s="103"/>
      <c r="X31" s="103"/>
      <c r="Y31" s="103"/>
      <c r="Z31" s="103"/>
      <c r="AA31" s="105"/>
      <c r="AB31" s="102"/>
      <c r="AC31" s="103"/>
      <c r="AD31" s="103"/>
      <c r="AE31" s="103"/>
      <c r="AF31" s="103"/>
      <c r="AG31" s="106"/>
      <c r="AH31" s="106"/>
      <c r="AI31" s="106"/>
      <c r="AJ31" s="106"/>
      <c r="AK31" s="106"/>
      <c r="AL31" s="103"/>
      <c r="AM31" s="103"/>
      <c r="AN31" s="103"/>
      <c r="AO31" s="103"/>
      <c r="AP31" s="105"/>
      <c r="AQ31" s="102"/>
      <c r="AR31" s="103"/>
      <c r="AS31" s="103"/>
      <c r="AT31" s="103"/>
      <c r="AU31" s="103"/>
      <c r="AV31" s="107"/>
      <c r="AW31" s="107"/>
      <c r="AX31" s="107"/>
      <c r="AY31" s="107"/>
      <c r="AZ31" s="107"/>
      <c r="BA31" s="103"/>
      <c r="BB31" s="103"/>
      <c r="BC31" s="103"/>
      <c r="BD31" s="103"/>
      <c r="BE31" s="105"/>
      <c r="BF31" s="102"/>
      <c r="BG31" s="103"/>
      <c r="BH31" s="103"/>
      <c r="BI31" s="103"/>
      <c r="BJ31" s="103"/>
      <c r="BK31" s="152"/>
      <c r="BL31" s="152"/>
      <c r="BM31" s="108"/>
      <c r="BN31" s="108"/>
      <c r="BO31" s="108"/>
      <c r="BP31" s="103"/>
      <c r="BR31" s="103"/>
      <c r="BS31" s="103"/>
      <c r="BT31" s="105"/>
    </row>
    <row r="32" spans="2:72" ht="15.75" customHeight="1">
      <c r="B32" s="39" t="s">
        <v>52</v>
      </c>
      <c r="C32" s="40" t="s">
        <v>71</v>
      </c>
      <c r="D32" s="122" t="s">
        <v>78</v>
      </c>
      <c r="E32" s="42">
        <v>6</v>
      </c>
      <c r="F32" s="43">
        <v>6</v>
      </c>
      <c r="G32" s="44">
        <f>E32-F32</f>
        <v>0</v>
      </c>
      <c r="H32" s="125">
        <v>4</v>
      </c>
      <c r="I32" s="99">
        <v>45881</v>
      </c>
      <c r="J32" s="99">
        <v>45881</v>
      </c>
      <c r="K32" s="47">
        <f>J32-I32+1</f>
        <v>1</v>
      </c>
      <c r="L32" s="48">
        <f>F32/E32</f>
        <v>1</v>
      </c>
      <c r="M32" s="49"/>
      <c r="N32" s="50"/>
      <c r="O32" s="50"/>
      <c r="P32" s="50"/>
      <c r="Q32" s="50"/>
      <c r="R32" s="51"/>
      <c r="S32" s="51"/>
      <c r="T32" s="51"/>
      <c r="U32" s="51"/>
      <c r="V32" s="51"/>
      <c r="W32" s="50"/>
      <c r="X32" s="50"/>
      <c r="Y32" s="50"/>
      <c r="Z32" s="50"/>
      <c r="AA32" s="52"/>
      <c r="AB32" s="49"/>
      <c r="AC32" s="50"/>
      <c r="AD32" s="50"/>
      <c r="AE32" s="50"/>
      <c r="AF32" s="50"/>
      <c r="AG32" s="53"/>
      <c r="AH32" s="53"/>
      <c r="AI32" s="53"/>
      <c r="AJ32" s="53"/>
      <c r="AK32" s="53"/>
      <c r="AL32" s="50"/>
      <c r="AM32" s="50"/>
      <c r="AN32" s="50"/>
      <c r="AO32" s="50"/>
      <c r="AP32" s="52"/>
      <c r="AQ32" s="49"/>
      <c r="AR32" s="50"/>
      <c r="AS32" s="50"/>
      <c r="AT32" s="50"/>
      <c r="AU32" s="50"/>
      <c r="AV32" s="54"/>
      <c r="AW32" s="54"/>
      <c r="AX32" s="54"/>
      <c r="AY32" s="54"/>
      <c r="AZ32" s="54"/>
      <c r="BA32" s="50"/>
      <c r="BB32" s="50"/>
      <c r="BC32" s="50"/>
      <c r="BD32" s="50"/>
      <c r="BE32" s="52"/>
      <c r="BF32" s="49"/>
      <c r="BG32" s="50"/>
      <c r="BH32" s="50"/>
      <c r="BI32" s="50"/>
      <c r="BJ32" s="50"/>
      <c r="BK32" s="55"/>
      <c r="BL32" s="152"/>
      <c r="BM32" s="55"/>
      <c r="BN32" s="55"/>
      <c r="BO32" s="55"/>
      <c r="BP32" s="103"/>
      <c r="BQ32" s="50"/>
      <c r="BR32" s="50"/>
      <c r="BS32" s="50"/>
      <c r="BT32" s="52"/>
    </row>
    <row r="33" spans="2:74" ht="15.75" customHeight="1">
      <c r="B33" s="39" t="s">
        <v>37</v>
      </c>
      <c r="C33" s="40" t="s">
        <v>72</v>
      </c>
      <c r="D33" s="122" t="s">
        <v>78</v>
      </c>
      <c r="E33" s="42">
        <v>12</v>
      </c>
      <c r="F33" s="43">
        <v>10</v>
      </c>
      <c r="G33" s="44">
        <f>E33-F33</f>
        <v>2</v>
      </c>
      <c r="H33" s="125">
        <v>4</v>
      </c>
      <c r="I33" s="99">
        <v>45882</v>
      </c>
      <c r="J33" s="99">
        <v>45887</v>
      </c>
      <c r="K33" s="47">
        <f>J33-I33+1</f>
        <v>6</v>
      </c>
      <c r="L33" s="48">
        <f>F33/E33</f>
        <v>0.83333333333333337</v>
      </c>
      <c r="M33" s="49"/>
      <c r="N33" s="50"/>
      <c r="O33" s="50"/>
      <c r="P33" s="50"/>
      <c r="Q33" s="50"/>
      <c r="R33" s="51"/>
      <c r="S33" s="51"/>
      <c r="T33" s="51"/>
      <c r="U33" s="51"/>
      <c r="V33" s="51"/>
      <c r="W33" s="50"/>
      <c r="X33" s="50"/>
      <c r="Y33" s="50"/>
      <c r="Z33" s="50"/>
      <c r="AA33" s="52"/>
      <c r="AB33" s="49"/>
      <c r="AC33" s="50"/>
      <c r="AD33" s="50"/>
      <c r="AE33" s="50"/>
      <c r="AF33" s="50"/>
      <c r="AG33" s="53"/>
      <c r="AH33" s="53"/>
      <c r="AI33" s="53"/>
      <c r="AJ33" s="53"/>
      <c r="AK33" s="53"/>
      <c r="AL33" s="50"/>
      <c r="AM33" s="50"/>
      <c r="AN33" s="50"/>
      <c r="AO33" s="50"/>
      <c r="AP33" s="52"/>
      <c r="AQ33" s="49"/>
      <c r="AR33" s="50"/>
      <c r="AS33" s="50"/>
      <c r="AT33" s="50"/>
      <c r="AU33" s="50"/>
      <c r="AV33" s="54"/>
      <c r="AW33" s="54"/>
      <c r="AX33" s="54"/>
      <c r="AY33" s="54"/>
      <c r="AZ33" s="54"/>
      <c r="BA33" s="50"/>
      <c r="BB33" s="50"/>
      <c r="BC33" s="50"/>
      <c r="BD33" s="50"/>
      <c r="BE33" s="52"/>
      <c r="BF33" s="49"/>
      <c r="BG33" s="50"/>
      <c r="BH33" s="50"/>
      <c r="BI33" s="50"/>
      <c r="BJ33" s="50"/>
      <c r="BK33" s="55"/>
      <c r="BL33" s="55"/>
      <c r="BM33" s="152"/>
      <c r="BN33" s="55"/>
      <c r="BO33" s="55"/>
      <c r="BP33" s="152"/>
      <c r="BQ33" s="103"/>
      <c r="BR33" s="103"/>
      <c r="BS33" s="50"/>
      <c r="BT33" s="52"/>
    </row>
    <row r="34" spans="2:74" ht="16.5" customHeight="1" thickBot="1">
      <c r="B34" s="95" t="s">
        <v>53</v>
      </c>
      <c r="C34" s="121" t="s">
        <v>82</v>
      </c>
      <c r="D34" s="121" t="s">
        <v>77</v>
      </c>
      <c r="E34" s="120">
        <v>4</v>
      </c>
      <c r="F34" s="119">
        <v>3</v>
      </c>
      <c r="G34" s="118">
        <f t="shared" si="9"/>
        <v>1</v>
      </c>
      <c r="H34" s="125">
        <v>4</v>
      </c>
      <c r="I34" s="45">
        <v>45890</v>
      </c>
      <c r="J34" s="99">
        <v>45890</v>
      </c>
      <c r="K34" s="117">
        <f t="shared" si="10"/>
        <v>1</v>
      </c>
      <c r="L34" s="116">
        <f t="shared" si="1"/>
        <v>0.75</v>
      </c>
      <c r="M34" s="115"/>
      <c r="N34" s="114"/>
      <c r="O34" s="114"/>
      <c r="P34" s="114"/>
      <c r="Q34" s="114"/>
      <c r="R34" s="113"/>
      <c r="S34" s="113"/>
      <c r="T34" s="113"/>
      <c r="U34" s="113"/>
      <c r="V34" s="113"/>
      <c r="W34" s="114"/>
      <c r="X34" s="114"/>
      <c r="Y34" s="114"/>
      <c r="Z34" s="114"/>
      <c r="AA34" s="112"/>
      <c r="AB34" s="115"/>
      <c r="AC34" s="114"/>
      <c r="AD34" s="114"/>
      <c r="AE34" s="114"/>
      <c r="AF34" s="114"/>
      <c r="AG34" s="111"/>
      <c r="AH34" s="111"/>
      <c r="AI34" s="111"/>
      <c r="AJ34" s="111"/>
      <c r="AK34" s="111"/>
      <c r="AL34" s="114"/>
      <c r="AM34" s="114"/>
      <c r="AN34" s="114"/>
      <c r="AO34" s="114"/>
      <c r="AP34" s="112"/>
      <c r="AQ34" s="115"/>
      <c r="AR34" s="114"/>
      <c r="AS34" s="114"/>
      <c r="AT34" s="114"/>
      <c r="AU34" s="114"/>
      <c r="AV34" s="110"/>
      <c r="AW34" s="110"/>
      <c r="AX34" s="110"/>
      <c r="AY34" s="110"/>
      <c r="AZ34" s="110"/>
      <c r="BA34" s="114"/>
      <c r="BB34" s="114"/>
      <c r="BC34" s="114"/>
      <c r="BD34" s="114"/>
      <c r="BE34" s="112"/>
      <c r="BF34" s="115"/>
      <c r="BG34" s="114"/>
      <c r="BH34" s="114"/>
      <c r="BI34" s="114"/>
      <c r="BJ34" s="114"/>
      <c r="BK34" s="109"/>
      <c r="BL34" s="109"/>
      <c r="BM34" s="109"/>
      <c r="BN34" s="109"/>
      <c r="BO34" s="109"/>
      <c r="BP34" s="114"/>
      <c r="BQ34" s="114"/>
      <c r="BR34" s="114"/>
      <c r="BS34" s="152"/>
      <c r="BT34" s="112"/>
    </row>
    <row r="35" spans="2:74" ht="18" customHeight="1">
      <c r="E35" s="60" t="s">
        <v>28</v>
      </c>
      <c r="F35" s="60" t="s">
        <v>29</v>
      </c>
      <c r="G35" s="60" t="s">
        <v>30</v>
      </c>
      <c r="H35" s="60" t="s">
        <v>38</v>
      </c>
      <c r="I35" s="60" t="s">
        <v>39</v>
      </c>
      <c r="BV35" s="61" t="s">
        <v>41</v>
      </c>
    </row>
    <row r="36" spans="2:74" ht="18" customHeight="1">
      <c r="C36" s="3" t="s">
        <v>40</v>
      </c>
      <c r="D36" s="61" t="s">
        <v>41</v>
      </c>
      <c r="E36" s="62">
        <f>SUM(E10:E16,E19:E21,E23:E27,E29:E34)</f>
        <v>306</v>
      </c>
      <c r="F36" s="62">
        <f>SUM(F10:F16,F18:F21,F23:F27,F29:F34)</f>
        <v>340</v>
      </c>
      <c r="G36" s="62">
        <f>SUM(G10:G16,G18:G21,G23:G27,G29:G34)</f>
        <v>-10</v>
      </c>
      <c r="H36" s="62">
        <v>60</v>
      </c>
      <c r="I36" s="62">
        <f>E36/H36</f>
        <v>5.0999999999999996</v>
      </c>
      <c r="L36" s="63" t="s">
        <v>42</v>
      </c>
      <c r="M36" s="64">
        <v>1</v>
      </c>
      <c r="N36" s="64">
        <v>2</v>
      </c>
      <c r="O36" s="64">
        <v>3</v>
      </c>
      <c r="P36" s="64">
        <v>4</v>
      </c>
      <c r="Q36" s="64">
        <v>5</v>
      </c>
      <c r="R36" s="64">
        <v>6</v>
      </c>
      <c r="S36" s="64">
        <v>7</v>
      </c>
      <c r="T36" s="64">
        <v>8</v>
      </c>
      <c r="U36" s="64">
        <v>9</v>
      </c>
      <c r="V36" s="64">
        <v>10</v>
      </c>
      <c r="W36" s="64">
        <v>11</v>
      </c>
      <c r="X36" s="64">
        <v>12</v>
      </c>
      <c r="Y36" s="64">
        <v>13</v>
      </c>
      <c r="Z36" s="64">
        <v>14</v>
      </c>
      <c r="AA36" s="64">
        <v>15</v>
      </c>
      <c r="AB36" s="64">
        <v>16</v>
      </c>
      <c r="AC36" s="64">
        <v>17</v>
      </c>
      <c r="AD36" s="64">
        <v>18</v>
      </c>
      <c r="AE36" s="64">
        <v>19</v>
      </c>
      <c r="AF36" s="64">
        <v>20</v>
      </c>
      <c r="AG36" s="64">
        <v>21</v>
      </c>
      <c r="AH36" s="64">
        <v>22</v>
      </c>
      <c r="AI36" s="64">
        <v>23</v>
      </c>
      <c r="AJ36" s="64">
        <v>24</v>
      </c>
      <c r="AK36" s="64">
        <v>25</v>
      </c>
      <c r="AL36" s="64">
        <v>26</v>
      </c>
      <c r="AM36" s="64">
        <v>27</v>
      </c>
      <c r="AN36" s="64">
        <v>28</v>
      </c>
      <c r="AO36" s="64">
        <v>29</v>
      </c>
      <c r="AP36" s="64">
        <v>30</v>
      </c>
      <c r="AQ36" s="64">
        <v>31</v>
      </c>
      <c r="AR36" s="64">
        <v>32</v>
      </c>
      <c r="AS36" s="64">
        <v>33</v>
      </c>
      <c r="AT36" s="64">
        <v>34</v>
      </c>
      <c r="AU36" s="64">
        <v>35</v>
      </c>
      <c r="AV36" s="64">
        <v>36</v>
      </c>
      <c r="AW36" s="64">
        <v>37</v>
      </c>
      <c r="AX36" s="64">
        <v>38</v>
      </c>
      <c r="AY36" s="64">
        <v>39</v>
      </c>
      <c r="AZ36" s="64">
        <v>40</v>
      </c>
      <c r="BA36" s="64">
        <v>41</v>
      </c>
      <c r="BB36" s="64">
        <v>42</v>
      </c>
      <c r="BC36" s="64">
        <v>43</v>
      </c>
      <c r="BD36" s="64">
        <v>44</v>
      </c>
      <c r="BE36" s="64">
        <v>45</v>
      </c>
      <c r="BF36" s="64">
        <v>46</v>
      </c>
      <c r="BG36" s="64">
        <v>47</v>
      </c>
      <c r="BH36" s="64">
        <v>48</v>
      </c>
      <c r="BI36" s="64">
        <v>49</v>
      </c>
      <c r="BJ36" s="64">
        <v>50</v>
      </c>
      <c r="BK36" s="64">
        <v>51</v>
      </c>
      <c r="BL36" s="64">
        <v>52</v>
      </c>
      <c r="BM36" s="64">
        <v>53</v>
      </c>
      <c r="BN36" s="64">
        <v>54</v>
      </c>
      <c r="BO36" s="64">
        <v>55</v>
      </c>
      <c r="BP36" s="64">
        <v>56</v>
      </c>
      <c r="BQ36" s="64">
        <v>57</v>
      </c>
      <c r="BR36" s="64">
        <v>58</v>
      </c>
      <c r="BS36" s="64">
        <v>59</v>
      </c>
      <c r="BT36" s="64">
        <v>60</v>
      </c>
      <c r="BV36" s="62"/>
    </row>
    <row r="37" spans="2:74" ht="18" customHeight="1">
      <c r="H37" s="65" t="s">
        <v>43</v>
      </c>
      <c r="L37" s="63" t="s">
        <v>44</v>
      </c>
      <c r="M37" s="66">
        <f>E36</f>
        <v>306</v>
      </c>
      <c r="N37" s="67">
        <f>M37-I36</f>
        <v>300.89999999999998</v>
      </c>
      <c r="O37" s="67">
        <f>N37-I36</f>
        <v>295.79999999999995</v>
      </c>
      <c r="P37" s="67">
        <f>O37-I36</f>
        <v>290.69999999999993</v>
      </c>
      <c r="Q37" s="67">
        <f>P37-I36</f>
        <v>285.59999999999991</v>
      </c>
      <c r="R37" s="67">
        <f>Q37-I36</f>
        <v>280.49999999999989</v>
      </c>
      <c r="S37" s="67">
        <f>R37-I36</f>
        <v>275.39999999999986</v>
      </c>
      <c r="T37" s="67">
        <f>S37-I36</f>
        <v>270.29999999999984</v>
      </c>
      <c r="U37" s="67">
        <f>T37-I36</f>
        <v>265.19999999999982</v>
      </c>
      <c r="V37" s="67">
        <f>U37-I36</f>
        <v>260.0999999999998</v>
      </c>
      <c r="W37" s="67">
        <f>V37-I36</f>
        <v>254.9999999999998</v>
      </c>
      <c r="X37" s="67">
        <f>W37-I36</f>
        <v>249.89999999999981</v>
      </c>
      <c r="Y37" s="67">
        <f>X37-I36</f>
        <v>244.79999999999981</v>
      </c>
      <c r="Z37" s="67">
        <f>Y37-I36</f>
        <v>239.69999999999982</v>
      </c>
      <c r="AA37" s="67">
        <f>Z37-I36</f>
        <v>234.59999999999982</v>
      </c>
      <c r="AB37" s="67">
        <f>AA37-I36</f>
        <v>229.49999999999983</v>
      </c>
      <c r="AC37" s="67">
        <f>AB37-I36</f>
        <v>224.39999999999984</v>
      </c>
      <c r="AD37" s="67">
        <f>AC37-I36</f>
        <v>219.29999999999984</v>
      </c>
      <c r="AE37" s="67">
        <f>AD37-I36</f>
        <v>214.19999999999985</v>
      </c>
      <c r="AF37" s="67">
        <f>AE37-I36</f>
        <v>209.09999999999985</v>
      </c>
      <c r="AG37" s="67">
        <f>AF37-I36</f>
        <v>203.99999999999986</v>
      </c>
      <c r="AH37" s="67">
        <f>AG37-I36</f>
        <v>198.89999999999986</v>
      </c>
      <c r="AI37" s="67">
        <f>AH37-I36</f>
        <v>193.79999999999987</v>
      </c>
      <c r="AJ37" s="67">
        <f>AI37-I36</f>
        <v>188.69999999999987</v>
      </c>
      <c r="AK37" s="67">
        <f>AJ37-I36</f>
        <v>183.59999999999988</v>
      </c>
      <c r="AL37" s="67">
        <f>AK37-I36</f>
        <v>178.49999999999989</v>
      </c>
      <c r="AM37" s="67">
        <f>AL37-I36</f>
        <v>173.39999999999989</v>
      </c>
      <c r="AN37" s="67">
        <f>AM37-I36</f>
        <v>168.2999999999999</v>
      </c>
      <c r="AO37" s="67">
        <f>AN37-I36</f>
        <v>163.1999999999999</v>
      </c>
      <c r="AP37" s="67">
        <f>AO37-I36</f>
        <v>158.09999999999991</v>
      </c>
      <c r="AQ37" s="67">
        <f>AP37-I36</f>
        <v>152.99999999999991</v>
      </c>
      <c r="AR37" s="67">
        <f>AQ37-I36</f>
        <v>147.89999999999992</v>
      </c>
      <c r="AS37" s="67">
        <f>AR37-I36</f>
        <v>142.79999999999993</v>
      </c>
      <c r="AT37" s="67">
        <f>AS37-I36</f>
        <v>137.69999999999993</v>
      </c>
      <c r="AU37" s="67">
        <f>AT37-I36</f>
        <v>132.59999999999994</v>
      </c>
      <c r="AV37" s="67">
        <f>AU37-I36</f>
        <v>127.49999999999994</v>
      </c>
      <c r="AW37" s="67">
        <f>AV37-I36</f>
        <v>122.39999999999995</v>
      </c>
      <c r="AX37" s="67">
        <f>AW37-I36</f>
        <v>117.29999999999995</v>
      </c>
      <c r="AY37" s="67">
        <f>AX37-I36</f>
        <v>112.19999999999996</v>
      </c>
      <c r="AZ37" s="67">
        <f>AY37-I36</f>
        <v>107.09999999999997</v>
      </c>
      <c r="BA37" s="67">
        <f>AZ37-I36</f>
        <v>101.99999999999997</v>
      </c>
      <c r="BB37" s="67">
        <f>BA37-I36</f>
        <v>96.899999999999977</v>
      </c>
      <c r="BC37" s="67">
        <f>BB37-I36</f>
        <v>91.799999999999983</v>
      </c>
      <c r="BD37" s="67">
        <f>BC37-I36</f>
        <v>86.699999999999989</v>
      </c>
      <c r="BE37" s="67">
        <f>BD37-I36</f>
        <v>81.599999999999994</v>
      </c>
      <c r="BF37" s="67">
        <f>BE37-I36</f>
        <v>76.5</v>
      </c>
      <c r="BG37" s="67">
        <f>BF37-I36</f>
        <v>71.400000000000006</v>
      </c>
      <c r="BH37" s="67">
        <f>BG37-I36</f>
        <v>66.300000000000011</v>
      </c>
      <c r="BI37" s="67">
        <f>BH37-I36</f>
        <v>61.20000000000001</v>
      </c>
      <c r="BJ37" s="67">
        <f>BI37-I36</f>
        <v>56.100000000000009</v>
      </c>
      <c r="BK37" s="67">
        <f>BJ37-I36</f>
        <v>51.000000000000007</v>
      </c>
      <c r="BL37" s="67">
        <f>BK37-I36</f>
        <v>45.900000000000006</v>
      </c>
      <c r="BM37" s="67">
        <f>BL37-I36</f>
        <v>40.800000000000004</v>
      </c>
      <c r="BN37" s="67">
        <f>BM37-I36</f>
        <v>35.700000000000003</v>
      </c>
      <c r="BO37" s="67">
        <f>BN37-I36</f>
        <v>30.6</v>
      </c>
      <c r="BP37" s="67">
        <f>BO37-I36</f>
        <v>25.5</v>
      </c>
      <c r="BQ37" s="67">
        <f>BP37-I36</f>
        <v>20.399999999999999</v>
      </c>
      <c r="BR37" s="67">
        <f>BQ37-I36</f>
        <v>15.299999999999999</v>
      </c>
      <c r="BS37" s="67">
        <f>BR37-I36</f>
        <v>10.199999999999999</v>
      </c>
      <c r="BT37" s="67">
        <f>BS37-I36</f>
        <v>5.0999999999999996</v>
      </c>
      <c r="BV37" s="62">
        <f t="shared" ref="BV37:BV39" si="11">SUM(M38:BT38)</f>
        <v>8032</v>
      </c>
    </row>
    <row r="38" spans="2:74" ht="15.75" customHeight="1">
      <c r="L38" s="63" t="s">
        <v>28</v>
      </c>
      <c r="M38" s="66">
        <f>E36</f>
        <v>306</v>
      </c>
      <c r="N38" s="66">
        <f t="shared" ref="N38:BT38" si="12">M40</f>
        <v>299</v>
      </c>
      <c r="O38" s="66">
        <f t="shared" si="12"/>
        <v>293</v>
      </c>
      <c r="P38" s="66">
        <f t="shared" si="12"/>
        <v>289</v>
      </c>
      <c r="Q38" s="66">
        <f t="shared" si="12"/>
        <v>285</v>
      </c>
      <c r="R38" s="66">
        <f t="shared" si="12"/>
        <v>277</v>
      </c>
      <c r="S38" s="66">
        <f t="shared" si="12"/>
        <v>271</v>
      </c>
      <c r="T38" s="66">
        <f t="shared" si="12"/>
        <v>265</v>
      </c>
      <c r="U38" s="66">
        <f t="shared" si="12"/>
        <v>260</v>
      </c>
      <c r="V38" s="66">
        <f t="shared" si="12"/>
        <v>253</v>
      </c>
      <c r="W38" s="66">
        <f t="shared" si="12"/>
        <v>246</v>
      </c>
      <c r="X38" s="66">
        <f t="shared" si="12"/>
        <v>240</v>
      </c>
      <c r="Y38" s="66">
        <f t="shared" si="12"/>
        <v>232</v>
      </c>
      <c r="Z38" s="66">
        <f t="shared" si="12"/>
        <v>225</v>
      </c>
      <c r="AA38" s="66">
        <f t="shared" si="12"/>
        <v>225</v>
      </c>
      <c r="AB38" s="66">
        <f t="shared" si="12"/>
        <v>225</v>
      </c>
      <c r="AC38" s="66">
        <f t="shared" si="12"/>
        <v>218</v>
      </c>
      <c r="AD38" s="66">
        <f t="shared" si="12"/>
        <v>212</v>
      </c>
      <c r="AE38" s="66">
        <f t="shared" si="12"/>
        <v>207</v>
      </c>
      <c r="AF38" s="66">
        <f t="shared" si="12"/>
        <v>205</v>
      </c>
      <c r="AG38" s="66">
        <f t="shared" si="12"/>
        <v>199</v>
      </c>
      <c r="AH38" s="66">
        <f t="shared" si="12"/>
        <v>192</v>
      </c>
      <c r="AI38" s="66">
        <f t="shared" si="12"/>
        <v>185</v>
      </c>
      <c r="AJ38" s="66">
        <f t="shared" si="12"/>
        <v>178</v>
      </c>
      <c r="AK38" s="66">
        <f t="shared" si="12"/>
        <v>171</v>
      </c>
      <c r="AL38" s="66">
        <f t="shared" si="12"/>
        <v>164</v>
      </c>
      <c r="AM38" s="66">
        <f t="shared" si="12"/>
        <v>157</v>
      </c>
      <c r="AN38" s="66">
        <f t="shared" si="12"/>
        <v>150</v>
      </c>
      <c r="AO38" s="66">
        <f t="shared" si="12"/>
        <v>145</v>
      </c>
      <c r="AP38" s="66">
        <f t="shared" si="12"/>
        <v>140</v>
      </c>
      <c r="AQ38" s="66">
        <f t="shared" si="12"/>
        <v>140</v>
      </c>
      <c r="AR38" s="66">
        <f t="shared" si="12"/>
        <v>126</v>
      </c>
      <c r="AS38" s="66">
        <f t="shared" si="12"/>
        <v>110</v>
      </c>
      <c r="AT38" s="66">
        <f t="shared" si="12"/>
        <v>103</v>
      </c>
      <c r="AU38" s="66">
        <f t="shared" si="12"/>
        <v>98</v>
      </c>
      <c r="AV38" s="66">
        <f t="shared" si="12"/>
        <v>95</v>
      </c>
      <c r="AW38" s="66">
        <f t="shared" si="12"/>
        <v>89</v>
      </c>
      <c r="AX38" s="66">
        <f t="shared" si="12"/>
        <v>88</v>
      </c>
      <c r="AY38" s="66">
        <f t="shared" si="12"/>
        <v>88</v>
      </c>
      <c r="AZ38" s="66">
        <f t="shared" si="12"/>
        <v>88</v>
      </c>
      <c r="BA38" s="66">
        <f t="shared" si="12"/>
        <v>80</v>
      </c>
      <c r="BB38" s="66">
        <f t="shared" si="12"/>
        <v>72</v>
      </c>
      <c r="BC38" s="66">
        <f t="shared" si="12"/>
        <v>64</v>
      </c>
      <c r="BD38" s="66">
        <f t="shared" si="12"/>
        <v>58</v>
      </c>
      <c r="BE38" s="66">
        <f t="shared" si="12"/>
        <v>58</v>
      </c>
      <c r="BF38" s="66">
        <f t="shared" si="12"/>
        <v>58</v>
      </c>
      <c r="BG38" s="66">
        <f t="shared" si="12"/>
        <v>50</v>
      </c>
      <c r="BH38" s="66">
        <f t="shared" si="12"/>
        <v>42</v>
      </c>
      <c r="BI38" s="66">
        <f t="shared" si="12"/>
        <v>27</v>
      </c>
      <c r="BJ38" s="66">
        <f t="shared" si="12"/>
        <v>13</v>
      </c>
      <c r="BK38" s="66">
        <f t="shared" si="12"/>
        <v>5</v>
      </c>
      <c r="BL38" s="66">
        <f t="shared" si="12"/>
        <v>-8</v>
      </c>
      <c r="BM38" s="66">
        <f t="shared" si="12"/>
        <v>-21</v>
      </c>
      <c r="BN38" s="66">
        <f t="shared" si="12"/>
        <v>-26</v>
      </c>
      <c r="BO38" s="66">
        <f t="shared" si="12"/>
        <v>-26</v>
      </c>
      <c r="BP38" s="66">
        <f t="shared" si="12"/>
        <v>-26</v>
      </c>
      <c r="BQ38" s="66">
        <f t="shared" si="12"/>
        <v>-31</v>
      </c>
      <c r="BR38" s="66">
        <f t="shared" si="12"/>
        <v>-31</v>
      </c>
      <c r="BS38" s="66">
        <f t="shared" si="12"/>
        <v>-31</v>
      </c>
      <c r="BT38" s="66">
        <f t="shared" si="12"/>
        <v>-34</v>
      </c>
      <c r="BV38" s="62">
        <f t="shared" si="11"/>
        <v>340</v>
      </c>
    </row>
    <row r="39" spans="2:74" ht="15.75" customHeight="1">
      <c r="K39" s="68" t="s">
        <v>45</v>
      </c>
      <c r="L39" s="154" t="s">
        <v>46</v>
      </c>
      <c r="M39" s="43">
        <v>7</v>
      </c>
      <c r="N39" s="43">
        <v>6</v>
      </c>
      <c r="O39" s="43">
        <v>4</v>
      </c>
      <c r="P39" s="43">
        <v>4</v>
      </c>
      <c r="Q39" s="43">
        <v>8</v>
      </c>
      <c r="R39" s="43">
        <v>6</v>
      </c>
      <c r="S39" s="43">
        <v>6</v>
      </c>
      <c r="T39" s="43">
        <v>5</v>
      </c>
      <c r="U39" s="43">
        <v>7</v>
      </c>
      <c r="V39" s="43">
        <v>7</v>
      </c>
      <c r="W39" s="43">
        <v>6</v>
      </c>
      <c r="X39" s="43">
        <v>8</v>
      </c>
      <c r="Y39" s="43">
        <v>7</v>
      </c>
      <c r="Z39" s="43">
        <v>0</v>
      </c>
      <c r="AA39" s="43">
        <v>0</v>
      </c>
      <c r="AB39" s="43">
        <v>7</v>
      </c>
      <c r="AC39" s="43">
        <v>6</v>
      </c>
      <c r="AD39" s="43">
        <v>5</v>
      </c>
      <c r="AE39" s="43">
        <v>2</v>
      </c>
      <c r="AF39" s="43">
        <v>6</v>
      </c>
      <c r="AG39" s="43">
        <v>7</v>
      </c>
      <c r="AH39" s="43">
        <v>7</v>
      </c>
      <c r="AI39" s="43">
        <v>7</v>
      </c>
      <c r="AJ39" s="43">
        <v>7</v>
      </c>
      <c r="AK39" s="43">
        <v>7</v>
      </c>
      <c r="AL39" s="43">
        <v>7</v>
      </c>
      <c r="AM39" s="43">
        <v>7</v>
      </c>
      <c r="AN39" s="43">
        <v>5</v>
      </c>
      <c r="AO39" s="43">
        <v>5</v>
      </c>
      <c r="AP39" s="43">
        <v>0</v>
      </c>
      <c r="AQ39" s="43">
        <v>14</v>
      </c>
      <c r="AR39" s="43">
        <v>16</v>
      </c>
      <c r="AS39" s="43">
        <v>7</v>
      </c>
      <c r="AT39" s="43">
        <v>5</v>
      </c>
      <c r="AU39" s="43">
        <v>3</v>
      </c>
      <c r="AV39" s="43">
        <v>6</v>
      </c>
      <c r="AW39" s="43">
        <v>1</v>
      </c>
      <c r="AX39" s="43">
        <v>0</v>
      </c>
      <c r="AY39" s="43">
        <v>0</v>
      </c>
      <c r="AZ39" s="43">
        <v>8</v>
      </c>
      <c r="BA39" s="43">
        <v>8</v>
      </c>
      <c r="BB39" s="43">
        <v>8</v>
      </c>
      <c r="BC39" s="43">
        <v>6</v>
      </c>
      <c r="BD39" s="43">
        <v>0</v>
      </c>
      <c r="BE39" s="43">
        <v>0</v>
      </c>
      <c r="BF39" s="43">
        <v>8</v>
      </c>
      <c r="BG39" s="43">
        <v>8</v>
      </c>
      <c r="BH39" s="43">
        <v>15</v>
      </c>
      <c r="BI39" s="43">
        <v>14</v>
      </c>
      <c r="BJ39" s="43">
        <v>8</v>
      </c>
      <c r="BK39" s="43">
        <v>13</v>
      </c>
      <c r="BL39" s="43">
        <v>13</v>
      </c>
      <c r="BM39" s="43">
        <v>5</v>
      </c>
      <c r="BN39" s="43">
        <v>0</v>
      </c>
      <c r="BO39" s="43">
        <v>0</v>
      </c>
      <c r="BP39" s="43">
        <v>5</v>
      </c>
      <c r="BQ39" s="43">
        <v>0</v>
      </c>
      <c r="BR39" s="43">
        <v>0</v>
      </c>
      <c r="BS39" s="43">
        <v>3</v>
      </c>
      <c r="BT39" s="43">
        <v>0</v>
      </c>
      <c r="BV39" s="62">
        <f t="shared" si="11"/>
        <v>7692</v>
      </c>
    </row>
    <row r="40" spans="2:74" ht="17.25" customHeight="1">
      <c r="L40" s="63" t="s">
        <v>47</v>
      </c>
      <c r="M40" s="66">
        <f t="shared" ref="M40:BT40" si="13">M38-M39</f>
        <v>299</v>
      </c>
      <c r="N40" s="66">
        <f t="shared" si="13"/>
        <v>293</v>
      </c>
      <c r="O40" s="66">
        <f t="shared" si="13"/>
        <v>289</v>
      </c>
      <c r="P40" s="66">
        <f t="shared" si="13"/>
        <v>285</v>
      </c>
      <c r="Q40" s="66">
        <f t="shared" si="13"/>
        <v>277</v>
      </c>
      <c r="R40" s="66">
        <f t="shared" si="13"/>
        <v>271</v>
      </c>
      <c r="S40" s="66">
        <f t="shared" si="13"/>
        <v>265</v>
      </c>
      <c r="T40" s="66">
        <f t="shared" si="13"/>
        <v>260</v>
      </c>
      <c r="U40" s="66">
        <f t="shared" si="13"/>
        <v>253</v>
      </c>
      <c r="V40" s="66">
        <f t="shared" si="13"/>
        <v>246</v>
      </c>
      <c r="W40" s="66">
        <f t="shared" si="13"/>
        <v>240</v>
      </c>
      <c r="X40" s="66">
        <f t="shared" si="13"/>
        <v>232</v>
      </c>
      <c r="Y40" s="66">
        <f t="shared" si="13"/>
        <v>225</v>
      </c>
      <c r="Z40" s="66">
        <f t="shared" si="13"/>
        <v>225</v>
      </c>
      <c r="AA40" s="66">
        <f t="shared" si="13"/>
        <v>225</v>
      </c>
      <c r="AB40" s="66">
        <f t="shared" si="13"/>
        <v>218</v>
      </c>
      <c r="AC40" s="66">
        <f t="shared" si="13"/>
        <v>212</v>
      </c>
      <c r="AD40" s="66">
        <f t="shared" si="13"/>
        <v>207</v>
      </c>
      <c r="AE40" s="66">
        <f t="shared" si="13"/>
        <v>205</v>
      </c>
      <c r="AF40" s="66">
        <f t="shared" si="13"/>
        <v>199</v>
      </c>
      <c r="AG40" s="66">
        <f t="shared" si="13"/>
        <v>192</v>
      </c>
      <c r="AH40" s="66">
        <f t="shared" si="13"/>
        <v>185</v>
      </c>
      <c r="AI40" s="66">
        <f t="shared" si="13"/>
        <v>178</v>
      </c>
      <c r="AJ40" s="66">
        <f t="shared" si="13"/>
        <v>171</v>
      </c>
      <c r="AK40" s="66">
        <f t="shared" si="13"/>
        <v>164</v>
      </c>
      <c r="AL40" s="66">
        <f t="shared" si="13"/>
        <v>157</v>
      </c>
      <c r="AM40" s="66">
        <f t="shared" si="13"/>
        <v>150</v>
      </c>
      <c r="AN40" s="66">
        <f t="shared" si="13"/>
        <v>145</v>
      </c>
      <c r="AO40" s="66">
        <f t="shared" si="13"/>
        <v>140</v>
      </c>
      <c r="AP40" s="66">
        <f t="shared" si="13"/>
        <v>140</v>
      </c>
      <c r="AQ40" s="66">
        <f t="shared" si="13"/>
        <v>126</v>
      </c>
      <c r="AR40" s="66">
        <f t="shared" si="13"/>
        <v>110</v>
      </c>
      <c r="AS40" s="66">
        <f t="shared" si="13"/>
        <v>103</v>
      </c>
      <c r="AT40" s="66">
        <f t="shared" si="13"/>
        <v>98</v>
      </c>
      <c r="AU40" s="66">
        <f t="shared" si="13"/>
        <v>95</v>
      </c>
      <c r="AV40" s="66">
        <f t="shared" si="13"/>
        <v>89</v>
      </c>
      <c r="AW40" s="66">
        <f t="shared" si="13"/>
        <v>88</v>
      </c>
      <c r="AX40" s="66">
        <f t="shared" si="13"/>
        <v>88</v>
      </c>
      <c r="AY40" s="66">
        <f t="shared" si="13"/>
        <v>88</v>
      </c>
      <c r="AZ40" s="66">
        <f t="shared" si="13"/>
        <v>80</v>
      </c>
      <c r="BA40" s="66">
        <f t="shared" si="13"/>
        <v>72</v>
      </c>
      <c r="BB40" s="66">
        <f t="shared" si="13"/>
        <v>64</v>
      </c>
      <c r="BC40" s="66">
        <f t="shared" si="13"/>
        <v>58</v>
      </c>
      <c r="BD40" s="66">
        <f t="shared" si="13"/>
        <v>58</v>
      </c>
      <c r="BE40" s="66">
        <f t="shared" si="13"/>
        <v>58</v>
      </c>
      <c r="BF40" s="66">
        <f t="shared" si="13"/>
        <v>50</v>
      </c>
      <c r="BG40" s="66">
        <f t="shared" si="13"/>
        <v>42</v>
      </c>
      <c r="BH40" s="66">
        <f t="shared" si="13"/>
        <v>27</v>
      </c>
      <c r="BI40" s="66">
        <f t="shared" si="13"/>
        <v>13</v>
      </c>
      <c r="BJ40" s="66">
        <f t="shared" si="13"/>
        <v>5</v>
      </c>
      <c r="BK40" s="66">
        <f t="shared" si="13"/>
        <v>-8</v>
      </c>
      <c r="BL40" s="66">
        <f t="shared" si="13"/>
        <v>-21</v>
      </c>
      <c r="BM40" s="66">
        <f t="shared" si="13"/>
        <v>-26</v>
      </c>
      <c r="BN40" s="66">
        <f t="shared" si="13"/>
        <v>-26</v>
      </c>
      <c r="BO40" s="66">
        <f t="shared" si="13"/>
        <v>-26</v>
      </c>
      <c r="BP40" s="66">
        <f t="shared" si="13"/>
        <v>-31</v>
      </c>
      <c r="BQ40" s="66">
        <f t="shared" si="13"/>
        <v>-31</v>
      </c>
      <c r="BR40" s="66">
        <f t="shared" si="13"/>
        <v>-31</v>
      </c>
      <c r="BS40" s="66">
        <f t="shared" si="13"/>
        <v>-34</v>
      </c>
      <c r="BT40" s="66">
        <f t="shared" si="13"/>
        <v>-34</v>
      </c>
    </row>
    <row r="41" spans="2:74" ht="223.5" customHeight="1"/>
    <row r="42" spans="2:74" ht="15.75" customHeight="1"/>
    <row r="43" spans="2:74" ht="36" customHeight="1"/>
    <row r="44" spans="2:74" ht="15.75" customHeight="1"/>
    <row r="45" spans="2:74" ht="15.75" customHeight="1"/>
    <row r="46" spans="2:74" ht="15.75" customHeight="1"/>
    <row r="47" spans="2:74" ht="15.75" customHeight="1"/>
    <row r="48" spans="2:74" ht="18.75" customHeight="1"/>
    <row r="49" spans="3:4" ht="15.75" customHeight="1">
      <c r="C49" s="69"/>
      <c r="D49" s="69"/>
    </row>
    <row r="50" spans="3:4" ht="15.75" customHeight="1"/>
    <row r="51" spans="3:4" ht="15.75" customHeight="1"/>
    <row r="52" spans="3:4" ht="15.75" customHeight="1"/>
    <row r="53" spans="3:4" ht="15.75" customHeight="1"/>
    <row r="54" spans="3:4" ht="15.75" customHeight="1"/>
    <row r="55" spans="3:4" ht="15.75" customHeight="1"/>
    <row r="56" spans="3:4" ht="15.75" customHeight="1"/>
    <row r="57" spans="3:4" ht="15.75" customHeight="1"/>
    <row r="58" spans="3:4" ht="15.75" customHeight="1"/>
    <row r="59" spans="3:4" ht="15.75" customHeight="1"/>
    <row r="60" spans="3:4" ht="15.75" customHeight="1"/>
    <row r="61" spans="3:4" ht="15.75" customHeight="1"/>
    <row r="62" spans="3:4" ht="15.75" customHeight="1"/>
    <row r="63" spans="3:4" ht="15.75" customHeight="1"/>
    <row r="64" spans="3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BF7:BJ7"/>
    <mergeCell ref="BK7:BO7"/>
    <mergeCell ref="BP7:BT7"/>
    <mergeCell ref="J7:J8"/>
    <mergeCell ref="K7:K8"/>
    <mergeCell ref="L7:L8"/>
    <mergeCell ref="M7:Q7"/>
    <mergeCell ref="R7:V7"/>
    <mergeCell ref="W7:AA7"/>
    <mergeCell ref="AB7:AF7"/>
    <mergeCell ref="AG7:AK7"/>
    <mergeCell ref="AL7:AP7"/>
    <mergeCell ref="AQ7:AU7"/>
    <mergeCell ref="AV7:AZ7"/>
    <mergeCell ref="BA7:BE7"/>
    <mergeCell ref="K3:K6"/>
    <mergeCell ref="B7:B8"/>
    <mergeCell ref="C7:C8"/>
    <mergeCell ref="D7:D8"/>
    <mergeCell ref="E7:G7"/>
    <mergeCell ref="H7:H8"/>
    <mergeCell ref="I7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BLANK Gantt Chart &amp;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tarantino</cp:lastModifiedBy>
  <dcterms:created xsi:type="dcterms:W3CDTF">2025-08-26T13:19:41Z</dcterms:created>
  <dcterms:modified xsi:type="dcterms:W3CDTF">2025-09-01T11:36:57Z</dcterms:modified>
</cp:coreProperties>
</file>