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17552d7f24da9/Desktop/DOCTORATE (UA)/Projects/Fowl River Sedimentation Project/Manuscript/Edits/Files for Submission/"/>
    </mc:Choice>
  </mc:AlternateContent>
  <xr:revisionPtr revIDLastSave="0" documentId="8_{AA1C51AD-ADD6-4F78-825D-FB57315ECA18}" xr6:coauthVersionLast="47" xr6:coauthVersionMax="47" xr10:uidLastSave="{00000000-0000-0000-0000-000000000000}"/>
  <bookViews>
    <workbookView xWindow="-120" yWindow="-120" windowWidth="20730" windowHeight="11040" activeTab="1" xr2:uid="{4CAA2F1B-F9B5-493C-ACEA-B0B4238F3F8F}"/>
  </bookViews>
  <sheets>
    <sheet name="Raw Data and Calculations" sheetId="1" r:id="rId1"/>
    <sheet name="Data Used in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9" i="1" l="1"/>
  <c r="L169" i="1"/>
  <c r="O168" i="1"/>
  <c r="L168" i="1"/>
  <c r="O167" i="1"/>
  <c r="L167" i="1"/>
  <c r="O166" i="1"/>
  <c r="L166" i="1"/>
  <c r="O165" i="1"/>
  <c r="L165" i="1"/>
  <c r="O164" i="1"/>
  <c r="L164" i="1"/>
  <c r="O163" i="1"/>
  <c r="L163" i="1"/>
  <c r="O162" i="1"/>
  <c r="L162" i="1"/>
  <c r="O161" i="1"/>
  <c r="L161" i="1"/>
  <c r="O160" i="1"/>
  <c r="L160" i="1"/>
  <c r="O159" i="1"/>
  <c r="L159" i="1"/>
  <c r="O158" i="1"/>
  <c r="L158" i="1"/>
  <c r="P157" i="1"/>
  <c r="O157" i="1"/>
  <c r="L157" i="1"/>
  <c r="G157" i="1"/>
  <c r="E157" i="1"/>
  <c r="M157" i="1" s="1"/>
  <c r="P156" i="1"/>
  <c r="O156" i="1"/>
  <c r="M156" i="1"/>
  <c r="L156" i="1"/>
  <c r="G156" i="1"/>
  <c r="O155" i="1"/>
  <c r="L155" i="1"/>
  <c r="O154" i="1"/>
  <c r="L154" i="1"/>
  <c r="O153" i="1"/>
  <c r="L153" i="1"/>
  <c r="O152" i="1"/>
  <c r="L152" i="1"/>
  <c r="O151" i="1"/>
  <c r="L151" i="1"/>
  <c r="O150" i="1"/>
  <c r="L150" i="1"/>
  <c r="O149" i="1"/>
  <c r="L149" i="1"/>
  <c r="O148" i="1"/>
  <c r="L148" i="1"/>
  <c r="O147" i="1"/>
  <c r="L147" i="1"/>
  <c r="O146" i="1"/>
  <c r="L146" i="1"/>
  <c r="O145" i="1"/>
  <c r="L145" i="1"/>
  <c r="O144" i="1"/>
  <c r="L144" i="1"/>
  <c r="O143" i="1"/>
  <c r="P143" i="1" s="1"/>
  <c r="L143" i="1"/>
  <c r="M143" i="1" s="1"/>
  <c r="E143" i="1"/>
  <c r="O142" i="1"/>
  <c r="P142" i="1" s="1"/>
  <c r="L142" i="1"/>
  <c r="M142" i="1" s="1"/>
  <c r="G142" i="1"/>
  <c r="O141" i="1"/>
  <c r="L141" i="1"/>
  <c r="B141" i="1"/>
  <c r="O140" i="1"/>
  <c r="L140" i="1"/>
  <c r="O139" i="1"/>
  <c r="L139" i="1"/>
  <c r="O138" i="1"/>
  <c r="L138" i="1"/>
  <c r="O137" i="1"/>
  <c r="L137" i="1"/>
  <c r="B137" i="1"/>
  <c r="B138" i="1" s="1"/>
  <c r="B139" i="1" s="1"/>
  <c r="B140" i="1" s="1"/>
  <c r="O136" i="1"/>
  <c r="L136" i="1"/>
  <c r="B136" i="1"/>
  <c r="O135" i="1"/>
  <c r="L135" i="1"/>
  <c r="O134" i="1"/>
  <c r="L134" i="1"/>
  <c r="B134" i="1"/>
  <c r="O133" i="1"/>
  <c r="L133" i="1"/>
  <c r="O132" i="1"/>
  <c r="L132" i="1"/>
  <c r="O131" i="1"/>
  <c r="P131" i="1" s="1"/>
  <c r="L131" i="1"/>
  <c r="M131" i="1" s="1"/>
  <c r="E131" i="1"/>
  <c r="O130" i="1"/>
  <c r="P130" i="1" s="1"/>
  <c r="M130" i="1"/>
  <c r="L130" i="1"/>
  <c r="E130" i="1"/>
  <c r="G130" i="1" s="1"/>
  <c r="B130" i="1"/>
  <c r="B131" i="1" s="1"/>
  <c r="B132" i="1" s="1"/>
  <c r="B133" i="1" s="1"/>
  <c r="O129" i="1"/>
  <c r="P129" i="1" s="1"/>
  <c r="L129" i="1"/>
  <c r="M129" i="1" s="1"/>
  <c r="E129" i="1"/>
  <c r="G129" i="1" s="1"/>
  <c r="B129" i="1"/>
  <c r="P128" i="1"/>
  <c r="O128" i="1"/>
  <c r="L128" i="1"/>
  <c r="M128" i="1" s="1"/>
  <c r="G128" i="1"/>
  <c r="O127" i="1"/>
  <c r="P127" i="1" s="1"/>
  <c r="L127" i="1"/>
  <c r="M127" i="1" s="1"/>
  <c r="G127" i="1"/>
  <c r="O126" i="1"/>
  <c r="P126" i="1" s="1"/>
  <c r="M126" i="1"/>
  <c r="L126" i="1"/>
  <c r="G126" i="1"/>
  <c r="O125" i="1"/>
  <c r="P125" i="1" s="1"/>
  <c r="L125" i="1"/>
  <c r="M125" i="1" s="1"/>
  <c r="G125" i="1"/>
  <c r="P124" i="1"/>
  <c r="O124" i="1"/>
  <c r="L124" i="1"/>
  <c r="M124" i="1" s="1"/>
  <c r="G124" i="1"/>
  <c r="O123" i="1"/>
  <c r="P123" i="1" s="1"/>
  <c r="L123" i="1"/>
  <c r="M123" i="1" s="1"/>
  <c r="G123" i="1"/>
  <c r="O122" i="1"/>
  <c r="P122" i="1" s="1"/>
  <c r="M122" i="1"/>
  <c r="L122" i="1"/>
  <c r="G122" i="1"/>
  <c r="O121" i="1"/>
  <c r="P121" i="1" s="1"/>
  <c r="L121" i="1"/>
  <c r="M121" i="1" s="1"/>
  <c r="G121" i="1"/>
  <c r="P120" i="1"/>
  <c r="O120" i="1"/>
  <c r="L120" i="1"/>
  <c r="M120" i="1" s="1"/>
  <c r="G120" i="1"/>
  <c r="O119" i="1"/>
  <c r="P119" i="1" s="1"/>
  <c r="L119" i="1"/>
  <c r="M119" i="1" s="1"/>
  <c r="G119" i="1"/>
  <c r="O118" i="1"/>
  <c r="P118" i="1" s="1"/>
  <c r="M118" i="1"/>
  <c r="L118" i="1"/>
  <c r="G118" i="1"/>
  <c r="O117" i="1"/>
  <c r="P117" i="1" s="1"/>
  <c r="M117" i="1"/>
  <c r="L117" i="1"/>
  <c r="G117" i="1"/>
  <c r="P116" i="1"/>
  <c r="O116" i="1"/>
  <c r="L116" i="1"/>
  <c r="M116" i="1" s="1"/>
  <c r="G116" i="1"/>
  <c r="P115" i="1"/>
  <c r="O115" i="1"/>
  <c r="L115" i="1"/>
  <c r="M115" i="1" s="1"/>
  <c r="G115" i="1"/>
  <c r="O114" i="1"/>
  <c r="P114" i="1" s="1"/>
  <c r="M114" i="1"/>
  <c r="L114" i="1"/>
  <c r="G114" i="1"/>
  <c r="O113" i="1"/>
  <c r="P113" i="1" s="1"/>
  <c r="M113" i="1"/>
  <c r="L113" i="1"/>
  <c r="G113" i="1"/>
  <c r="P112" i="1"/>
  <c r="O112" i="1"/>
  <c r="L112" i="1"/>
  <c r="M112" i="1" s="1"/>
  <c r="G112" i="1"/>
  <c r="P111" i="1"/>
  <c r="O111" i="1"/>
  <c r="L111" i="1"/>
  <c r="M111" i="1" s="1"/>
  <c r="G111" i="1"/>
  <c r="O110" i="1"/>
  <c r="P110" i="1" s="1"/>
  <c r="M110" i="1"/>
  <c r="L110" i="1"/>
  <c r="G110" i="1"/>
  <c r="O109" i="1"/>
  <c r="P109" i="1" s="1"/>
  <c r="M109" i="1"/>
  <c r="L109" i="1"/>
  <c r="G109" i="1"/>
  <c r="P108" i="1"/>
  <c r="O108" i="1"/>
  <c r="L108" i="1"/>
  <c r="M108" i="1" s="1"/>
  <c r="G108" i="1"/>
  <c r="P107" i="1"/>
  <c r="O107" i="1"/>
  <c r="L107" i="1"/>
  <c r="M107" i="1" s="1"/>
  <c r="G107" i="1"/>
  <c r="O106" i="1"/>
  <c r="P106" i="1" s="1"/>
  <c r="M106" i="1"/>
  <c r="L106" i="1"/>
  <c r="G106" i="1"/>
  <c r="O105" i="1"/>
  <c r="P105" i="1" s="1"/>
  <c r="M105" i="1"/>
  <c r="L105" i="1"/>
  <c r="G105" i="1"/>
  <c r="P104" i="1"/>
  <c r="O104" i="1"/>
  <c r="L104" i="1"/>
  <c r="M104" i="1" s="1"/>
  <c r="G104" i="1"/>
  <c r="P103" i="1"/>
  <c r="O103" i="1"/>
  <c r="L103" i="1"/>
  <c r="M103" i="1" s="1"/>
  <c r="G103" i="1"/>
  <c r="O102" i="1"/>
  <c r="P102" i="1" s="1"/>
  <c r="M102" i="1"/>
  <c r="L102" i="1"/>
  <c r="G102" i="1"/>
  <c r="O101" i="1"/>
  <c r="P101" i="1" s="1"/>
  <c r="M101" i="1"/>
  <c r="L101" i="1"/>
  <c r="G101" i="1"/>
  <c r="P100" i="1"/>
  <c r="O100" i="1"/>
  <c r="L100" i="1"/>
  <c r="M100" i="1" s="1"/>
  <c r="G100" i="1"/>
  <c r="P99" i="1"/>
  <c r="O99" i="1"/>
  <c r="L99" i="1"/>
  <c r="M99" i="1" s="1"/>
  <c r="G99" i="1"/>
  <c r="E99" i="1"/>
  <c r="O98" i="1"/>
  <c r="P98" i="1" s="1"/>
  <c r="L98" i="1"/>
  <c r="E98" i="1"/>
  <c r="P97" i="1"/>
  <c r="O97" i="1"/>
  <c r="L97" i="1"/>
  <c r="M97" i="1" s="1"/>
  <c r="G97" i="1"/>
  <c r="E97" i="1"/>
  <c r="O96" i="1"/>
  <c r="P96" i="1" s="1"/>
  <c r="L96" i="1"/>
  <c r="E96" i="1"/>
  <c r="P95" i="1"/>
  <c r="O95" i="1"/>
  <c r="L95" i="1"/>
  <c r="M95" i="1" s="1"/>
  <c r="G95" i="1"/>
  <c r="E95" i="1"/>
  <c r="O94" i="1"/>
  <c r="P94" i="1" s="1"/>
  <c r="L94" i="1"/>
  <c r="E94" i="1"/>
  <c r="P93" i="1"/>
  <c r="O93" i="1"/>
  <c r="L93" i="1"/>
  <c r="M93" i="1" s="1"/>
  <c r="G93" i="1"/>
  <c r="E93" i="1"/>
  <c r="O92" i="1"/>
  <c r="P92" i="1" s="1"/>
  <c r="L92" i="1"/>
  <c r="E92" i="1"/>
  <c r="P91" i="1"/>
  <c r="O91" i="1"/>
  <c r="L91" i="1"/>
  <c r="M91" i="1" s="1"/>
  <c r="G91" i="1"/>
  <c r="E91" i="1"/>
  <c r="O90" i="1"/>
  <c r="P90" i="1" s="1"/>
  <c r="L90" i="1"/>
  <c r="E90" i="1"/>
  <c r="P89" i="1"/>
  <c r="O89" i="1"/>
  <c r="L89" i="1"/>
  <c r="M89" i="1" s="1"/>
  <c r="G89" i="1"/>
  <c r="E89" i="1"/>
  <c r="O88" i="1"/>
  <c r="P88" i="1" s="1"/>
  <c r="L88" i="1"/>
  <c r="E88" i="1"/>
  <c r="P87" i="1"/>
  <c r="O87" i="1"/>
  <c r="L87" i="1"/>
  <c r="M87" i="1" s="1"/>
  <c r="G87" i="1"/>
  <c r="E87" i="1"/>
  <c r="O86" i="1"/>
  <c r="P86" i="1" s="1"/>
  <c r="M86" i="1"/>
  <c r="L86" i="1"/>
  <c r="G86" i="1"/>
  <c r="O85" i="1"/>
  <c r="L85" i="1"/>
  <c r="O84" i="1"/>
  <c r="L84" i="1"/>
  <c r="O83" i="1"/>
  <c r="L83" i="1"/>
  <c r="O82" i="1"/>
  <c r="L82" i="1"/>
  <c r="O81" i="1"/>
  <c r="L81" i="1"/>
  <c r="O80" i="1"/>
  <c r="L80" i="1"/>
  <c r="O79" i="1"/>
  <c r="L79" i="1"/>
  <c r="O78" i="1"/>
  <c r="L78" i="1"/>
  <c r="O77" i="1"/>
  <c r="L77" i="1"/>
  <c r="O76" i="1"/>
  <c r="L76" i="1"/>
  <c r="O75" i="1"/>
  <c r="L75" i="1"/>
  <c r="O74" i="1"/>
  <c r="L74" i="1"/>
  <c r="O73" i="1"/>
  <c r="L73" i="1"/>
  <c r="E73" i="1"/>
  <c r="P72" i="1"/>
  <c r="O72" i="1"/>
  <c r="L72" i="1"/>
  <c r="M72" i="1" s="1"/>
  <c r="G72" i="1"/>
  <c r="P71" i="1"/>
  <c r="O71" i="1"/>
  <c r="L71" i="1"/>
  <c r="M71" i="1" s="1"/>
  <c r="G71" i="1"/>
  <c r="O70" i="1"/>
  <c r="P70" i="1" s="1"/>
  <c r="M70" i="1"/>
  <c r="L70" i="1"/>
  <c r="G70" i="1"/>
  <c r="O69" i="1"/>
  <c r="P69" i="1" s="1"/>
  <c r="M69" i="1"/>
  <c r="L69" i="1"/>
  <c r="G69" i="1"/>
  <c r="P68" i="1"/>
  <c r="O68" i="1"/>
  <c r="L68" i="1"/>
  <c r="M68" i="1" s="1"/>
  <c r="G68" i="1"/>
  <c r="P67" i="1"/>
  <c r="O67" i="1"/>
  <c r="L67" i="1"/>
  <c r="M67" i="1" s="1"/>
  <c r="G67" i="1"/>
  <c r="O66" i="1"/>
  <c r="P66" i="1" s="1"/>
  <c r="M66" i="1"/>
  <c r="L66" i="1"/>
  <c r="G66" i="1"/>
  <c r="P65" i="1"/>
  <c r="O65" i="1"/>
  <c r="M65" i="1"/>
  <c r="L65" i="1"/>
  <c r="G65" i="1"/>
  <c r="P64" i="1"/>
  <c r="O64" i="1"/>
  <c r="L64" i="1"/>
  <c r="M64" i="1" s="1"/>
  <c r="G64" i="1"/>
  <c r="P63" i="1"/>
  <c r="O63" i="1"/>
  <c r="L63" i="1"/>
  <c r="M63" i="1" s="1"/>
  <c r="G63" i="1"/>
  <c r="O62" i="1"/>
  <c r="P62" i="1" s="1"/>
  <c r="M62" i="1"/>
  <c r="L62" i="1"/>
  <c r="G62" i="1"/>
  <c r="O61" i="1"/>
  <c r="P61" i="1" s="1"/>
  <c r="M61" i="1"/>
  <c r="L61" i="1"/>
  <c r="G61" i="1"/>
  <c r="P60" i="1"/>
  <c r="O60" i="1"/>
  <c r="L60" i="1"/>
  <c r="M60" i="1" s="1"/>
  <c r="G60" i="1"/>
  <c r="P59" i="1"/>
  <c r="O59" i="1"/>
  <c r="L59" i="1"/>
  <c r="M59" i="1" s="1"/>
  <c r="G59" i="1"/>
  <c r="O58" i="1"/>
  <c r="P58" i="1" s="1"/>
  <c r="M58" i="1"/>
  <c r="L58" i="1"/>
  <c r="G58" i="1"/>
  <c r="P57" i="1"/>
  <c r="O57" i="1"/>
  <c r="M57" i="1"/>
  <c r="L57" i="1"/>
  <c r="G57" i="1"/>
  <c r="P56" i="1"/>
  <c r="O56" i="1"/>
  <c r="L56" i="1"/>
  <c r="M56" i="1" s="1"/>
  <c r="G56" i="1"/>
  <c r="P55" i="1"/>
  <c r="O55" i="1"/>
  <c r="L55" i="1"/>
  <c r="M55" i="1" s="1"/>
  <c r="G55" i="1"/>
  <c r="O54" i="1"/>
  <c r="P54" i="1" s="1"/>
  <c r="L54" i="1"/>
  <c r="M54" i="1" s="1"/>
  <c r="G54" i="1"/>
  <c r="O53" i="1"/>
  <c r="P53" i="1" s="1"/>
  <c r="M53" i="1"/>
  <c r="L53" i="1"/>
  <c r="G53" i="1"/>
  <c r="O52" i="1"/>
  <c r="P52" i="1" s="1"/>
  <c r="L52" i="1"/>
  <c r="M52" i="1" s="1"/>
  <c r="G52" i="1"/>
  <c r="P51" i="1"/>
  <c r="O51" i="1"/>
  <c r="L51" i="1"/>
  <c r="M51" i="1" s="1"/>
  <c r="G51" i="1"/>
  <c r="O50" i="1"/>
  <c r="P50" i="1" s="1"/>
  <c r="L50" i="1"/>
  <c r="M50" i="1" s="1"/>
  <c r="G50" i="1"/>
  <c r="P49" i="1"/>
  <c r="O49" i="1"/>
  <c r="M49" i="1"/>
  <c r="L49" i="1"/>
  <c r="G49" i="1"/>
  <c r="O48" i="1"/>
  <c r="P48" i="1" s="1"/>
  <c r="L48" i="1"/>
  <c r="M48" i="1" s="1"/>
  <c r="G48" i="1"/>
  <c r="P47" i="1"/>
  <c r="O47" i="1"/>
  <c r="L47" i="1"/>
  <c r="M47" i="1" s="1"/>
  <c r="G47" i="1"/>
  <c r="O46" i="1"/>
  <c r="P46" i="1" s="1"/>
  <c r="L46" i="1"/>
  <c r="M46" i="1" s="1"/>
  <c r="G46" i="1"/>
  <c r="O45" i="1"/>
  <c r="P45" i="1" s="1"/>
  <c r="M45" i="1"/>
  <c r="L45" i="1"/>
  <c r="G45" i="1"/>
  <c r="O44" i="1"/>
  <c r="P44" i="1" s="1"/>
  <c r="L44" i="1"/>
  <c r="M44" i="1" s="1"/>
  <c r="G44" i="1"/>
  <c r="G43" i="1"/>
  <c r="G42" i="1"/>
  <c r="G41" i="1"/>
  <c r="G40" i="1"/>
  <c r="G39" i="1"/>
  <c r="G38" i="1"/>
  <c r="G37" i="1"/>
  <c r="O36" i="1"/>
  <c r="P36" i="1" s="1"/>
  <c r="L36" i="1"/>
  <c r="M36" i="1" s="1"/>
  <c r="G36" i="1"/>
  <c r="P35" i="1"/>
  <c r="O35" i="1"/>
  <c r="M35" i="1"/>
  <c r="L35" i="1"/>
  <c r="G35" i="1"/>
  <c r="O34" i="1"/>
  <c r="P34" i="1" s="1"/>
  <c r="M34" i="1"/>
  <c r="L34" i="1"/>
  <c r="G34" i="1"/>
  <c r="O33" i="1"/>
  <c r="P33" i="1" s="1"/>
  <c r="L33" i="1"/>
  <c r="M33" i="1" s="1"/>
  <c r="G33" i="1"/>
  <c r="P32" i="1"/>
  <c r="O32" i="1"/>
  <c r="L32" i="1"/>
  <c r="M32" i="1" s="1"/>
  <c r="G32" i="1"/>
  <c r="O31" i="1"/>
  <c r="P31" i="1" s="1"/>
  <c r="L31" i="1"/>
  <c r="M31" i="1" s="1"/>
  <c r="G31" i="1"/>
  <c r="O30" i="1"/>
  <c r="P30" i="1" s="1"/>
  <c r="M30" i="1"/>
  <c r="L30" i="1"/>
  <c r="G30" i="1"/>
  <c r="O29" i="1"/>
  <c r="P29" i="1" s="1"/>
  <c r="L29" i="1"/>
  <c r="M29" i="1" s="1"/>
  <c r="G29" i="1"/>
  <c r="P28" i="1"/>
  <c r="O28" i="1"/>
  <c r="L28" i="1"/>
  <c r="M28" i="1" s="1"/>
  <c r="G28" i="1"/>
  <c r="O27" i="1"/>
  <c r="P27" i="1" s="1"/>
  <c r="L27" i="1"/>
  <c r="M27" i="1" s="1"/>
  <c r="G27" i="1"/>
  <c r="O26" i="1"/>
  <c r="P26" i="1" s="1"/>
  <c r="M26" i="1"/>
  <c r="L26" i="1"/>
  <c r="O25" i="1"/>
  <c r="P25" i="1" s="1"/>
  <c r="M25" i="1"/>
  <c r="L25" i="1"/>
  <c r="G25" i="1"/>
  <c r="O24" i="1"/>
  <c r="P24" i="1" s="1"/>
  <c r="L24" i="1"/>
  <c r="M24" i="1" s="1"/>
  <c r="G24" i="1"/>
  <c r="P23" i="1"/>
  <c r="O23" i="1"/>
  <c r="L23" i="1"/>
  <c r="M23" i="1" s="1"/>
  <c r="G23" i="1"/>
  <c r="G22" i="1"/>
  <c r="G21" i="1"/>
  <c r="G20" i="1"/>
  <c r="G19" i="1"/>
  <c r="G18" i="1"/>
  <c r="G17" i="1"/>
  <c r="G16" i="1"/>
  <c r="P15" i="1"/>
  <c r="O15" i="1"/>
  <c r="L15" i="1"/>
  <c r="M15" i="1" s="1"/>
  <c r="G15" i="1"/>
  <c r="O14" i="1"/>
  <c r="P14" i="1" s="1"/>
  <c r="L14" i="1"/>
  <c r="M14" i="1" s="1"/>
  <c r="G14" i="1"/>
  <c r="O13" i="1"/>
  <c r="P13" i="1" s="1"/>
  <c r="M13" i="1"/>
  <c r="L13" i="1"/>
  <c r="G13" i="1"/>
  <c r="O12" i="1"/>
  <c r="P12" i="1" s="1"/>
  <c r="L12" i="1"/>
  <c r="M12" i="1" s="1"/>
  <c r="G12" i="1"/>
  <c r="P11" i="1"/>
  <c r="O11" i="1"/>
  <c r="L11" i="1"/>
  <c r="M11" i="1" s="1"/>
  <c r="G11" i="1"/>
  <c r="O10" i="1"/>
  <c r="P10" i="1" s="1"/>
  <c r="L10" i="1"/>
  <c r="M10" i="1" s="1"/>
  <c r="G10" i="1"/>
  <c r="O9" i="1"/>
  <c r="P9" i="1" s="1"/>
  <c r="M9" i="1"/>
  <c r="L9" i="1"/>
  <c r="G9" i="1"/>
  <c r="O8" i="1"/>
  <c r="P8" i="1" s="1"/>
  <c r="L8" i="1"/>
  <c r="M8" i="1" s="1"/>
  <c r="G8" i="1"/>
  <c r="P7" i="1"/>
  <c r="O7" i="1"/>
  <c r="L7" i="1"/>
  <c r="M7" i="1" s="1"/>
  <c r="G7" i="1"/>
  <c r="O6" i="1"/>
  <c r="P6" i="1" s="1"/>
  <c r="L6" i="1"/>
  <c r="M6" i="1" s="1"/>
  <c r="G6" i="1"/>
  <c r="O5" i="1"/>
  <c r="P5" i="1" s="1"/>
  <c r="M5" i="1"/>
  <c r="L5" i="1"/>
  <c r="G5" i="1"/>
  <c r="O4" i="1"/>
  <c r="P4" i="1" s="1"/>
  <c r="L4" i="1"/>
  <c r="M4" i="1" s="1"/>
  <c r="G4" i="1"/>
  <c r="P3" i="1"/>
  <c r="O3" i="1"/>
  <c r="L3" i="1"/>
  <c r="M3" i="1" s="1"/>
  <c r="G3" i="1"/>
  <c r="O2" i="1"/>
  <c r="P2" i="1" s="1"/>
  <c r="L2" i="1"/>
  <c r="M2" i="1" s="1"/>
  <c r="G2" i="1"/>
  <c r="E74" i="1" l="1"/>
  <c r="G73" i="1"/>
  <c r="M74" i="1"/>
  <c r="M73" i="1"/>
  <c r="P73" i="1"/>
  <c r="M88" i="1"/>
  <c r="G88" i="1"/>
  <c r="M90" i="1"/>
  <c r="G90" i="1"/>
  <c r="M92" i="1"/>
  <c r="G92" i="1"/>
  <c r="M94" i="1"/>
  <c r="G94" i="1"/>
  <c r="M96" i="1"/>
  <c r="G96" i="1"/>
  <c r="M98" i="1"/>
  <c r="G98" i="1"/>
  <c r="E132" i="1"/>
  <c r="G131" i="1"/>
  <c r="M132" i="1"/>
  <c r="E144" i="1"/>
  <c r="G143" i="1"/>
  <c r="E158" i="1"/>
  <c r="G144" i="1" l="1"/>
  <c r="E145" i="1"/>
  <c r="E159" i="1"/>
  <c r="P158" i="1"/>
  <c r="G158" i="1"/>
  <c r="M158" i="1"/>
  <c r="M144" i="1"/>
  <c r="P144" i="1"/>
  <c r="E133" i="1"/>
  <c r="P132" i="1"/>
  <c r="G132" i="1"/>
  <c r="P74" i="1"/>
  <c r="E75" i="1"/>
  <c r="G74" i="1"/>
  <c r="M159" i="1" l="1"/>
  <c r="E160" i="1"/>
  <c r="G159" i="1"/>
  <c r="P159" i="1"/>
  <c r="E146" i="1"/>
  <c r="G145" i="1"/>
  <c r="P145" i="1"/>
  <c r="M145" i="1"/>
  <c r="E76" i="1"/>
  <c r="G75" i="1"/>
  <c r="M75" i="1"/>
  <c r="P75" i="1"/>
  <c r="G133" i="1"/>
  <c r="E134" i="1"/>
  <c r="P133" i="1"/>
  <c r="M133" i="1"/>
  <c r="E135" i="1" l="1"/>
  <c r="G134" i="1"/>
  <c r="M134" i="1"/>
  <c r="P134" i="1"/>
  <c r="E161" i="1"/>
  <c r="P160" i="1"/>
  <c r="G160" i="1"/>
  <c r="M160" i="1"/>
  <c r="P76" i="1"/>
  <c r="E77" i="1"/>
  <c r="G76" i="1"/>
  <c r="M76" i="1"/>
  <c r="G146" i="1"/>
  <c r="E147" i="1"/>
  <c r="M146" i="1"/>
  <c r="P146" i="1"/>
  <c r="E148" i="1" l="1"/>
  <c r="G147" i="1"/>
  <c r="M147" i="1"/>
  <c r="P147" i="1"/>
  <c r="E78" i="1"/>
  <c r="G77" i="1"/>
  <c r="M77" i="1"/>
  <c r="P77" i="1"/>
  <c r="M161" i="1"/>
  <c r="E162" i="1"/>
  <c r="P161" i="1"/>
  <c r="G161" i="1"/>
  <c r="E136" i="1"/>
  <c r="P135" i="1"/>
  <c r="G135" i="1"/>
  <c r="M135" i="1"/>
  <c r="E163" i="1" l="1"/>
  <c r="P162" i="1"/>
  <c r="G162" i="1"/>
  <c r="M162" i="1"/>
  <c r="G136" i="1"/>
  <c r="E137" i="1"/>
  <c r="M136" i="1"/>
  <c r="P136" i="1"/>
  <c r="P78" i="1"/>
  <c r="E79" i="1"/>
  <c r="G78" i="1"/>
  <c r="M78" i="1"/>
  <c r="G148" i="1"/>
  <c r="E149" i="1"/>
  <c r="P148" i="1"/>
  <c r="M148" i="1"/>
  <c r="E150" i="1" l="1"/>
  <c r="G149" i="1"/>
  <c r="P149" i="1"/>
  <c r="M149" i="1"/>
  <c r="E80" i="1"/>
  <c r="G79" i="1"/>
  <c r="M79" i="1"/>
  <c r="P79" i="1"/>
  <c r="P137" i="1"/>
  <c r="G137" i="1"/>
  <c r="E138" i="1"/>
  <c r="M137" i="1"/>
  <c r="M163" i="1"/>
  <c r="E164" i="1"/>
  <c r="G163" i="1"/>
  <c r="P163" i="1"/>
  <c r="E165" i="1" l="1"/>
  <c r="M164" i="1"/>
  <c r="P164" i="1"/>
  <c r="E139" i="1"/>
  <c r="G138" i="1"/>
  <c r="M138" i="1"/>
  <c r="P138" i="1"/>
  <c r="P80" i="1"/>
  <c r="E81" i="1"/>
  <c r="G80" i="1"/>
  <c r="M80" i="1"/>
  <c r="G150" i="1"/>
  <c r="E151" i="1"/>
  <c r="M150" i="1"/>
  <c r="P150" i="1"/>
  <c r="E140" i="1" l="1"/>
  <c r="M139" i="1"/>
  <c r="G139" i="1"/>
  <c r="P139" i="1"/>
  <c r="E152" i="1"/>
  <c r="G151" i="1"/>
  <c r="P151" i="1"/>
  <c r="M151" i="1"/>
  <c r="M81" i="1"/>
  <c r="E82" i="1"/>
  <c r="P81" i="1"/>
  <c r="G165" i="1"/>
  <c r="E166" i="1"/>
  <c r="M165" i="1"/>
  <c r="P165" i="1"/>
  <c r="P82" i="1" l="1"/>
  <c r="G82" i="1"/>
  <c r="E83" i="1"/>
  <c r="M82" i="1"/>
  <c r="E167" i="1"/>
  <c r="G166" i="1"/>
  <c r="M166" i="1"/>
  <c r="P166" i="1"/>
  <c r="G152" i="1"/>
  <c r="E153" i="1"/>
  <c r="M152" i="1"/>
  <c r="P152" i="1"/>
  <c r="G140" i="1"/>
  <c r="E141" i="1"/>
  <c r="M140" i="1"/>
  <c r="P140" i="1"/>
  <c r="M83" i="1" l="1"/>
  <c r="E84" i="1"/>
  <c r="G83" i="1"/>
  <c r="P83" i="1"/>
  <c r="P141" i="1"/>
  <c r="G141" i="1"/>
  <c r="M141" i="1"/>
  <c r="E154" i="1"/>
  <c r="G153" i="1"/>
  <c r="P153" i="1"/>
  <c r="M153" i="1"/>
  <c r="G167" i="1"/>
  <c r="E168" i="1"/>
  <c r="P167" i="1"/>
  <c r="M167" i="1"/>
  <c r="E169" i="1" l="1"/>
  <c r="G168" i="1"/>
  <c r="M168" i="1"/>
  <c r="P168" i="1"/>
  <c r="G154" i="1"/>
  <c r="E155" i="1"/>
  <c r="M154" i="1"/>
  <c r="P154" i="1"/>
  <c r="P84" i="1"/>
  <c r="G84" i="1"/>
  <c r="E85" i="1"/>
  <c r="M84" i="1"/>
  <c r="P85" i="1" l="1"/>
  <c r="M85" i="1"/>
  <c r="G155" i="1"/>
  <c r="M155" i="1"/>
  <c r="P155" i="1"/>
  <c r="G169" i="1"/>
  <c r="M169" i="1"/>
  <c r="P169" i="1"/>
</calcChain>
</file>

<file path=xl/sharedStrings.xml><?xml version="1.0" encoding="utf-8"?>
<sst xmlns="http://schemas.openxmlformats.org/spreadsheetml/2006/main" count="1192" uniqueCount="56">
  <si>
    <t>Sample</t>
  </si>
  <si>
    <t>Marsh</t>
  </si>
  <si>
    <t>Distance</t>
  </si>
  <si>
    <t>Span</t>
  </si>
  <si>
    <t>Days</t>
  </si>
  <si>
    <t>Total (mg)</t>
  </si>
  <si>
    <t>Sedimentation Rate, Plates (mg cm2 day)</t>
  </si>
  <si>
    <t>Organic Matter, Plates (%)</t>
  </si>
  <si>
    <t>Sedimentation Rate, Mimics (mg cm2 day)</t>
  </si>
  <si>
    <t>Organic Matter, Mimics (%)</t>
  </si>
  <si>
    <t>Change in Height, Internal Pole (cm)</t>
  </si>
  <si>
    <t>Change in Height, Internal Pole (mm)</t>
  </si>
  <si>
    <t>Height Change Rate, Internal Pole (mm/day)</t>
  </si>
  <si>
    <t>Change in Height, Edge Pole (cm)</t>
  </si>
  <si>
    <t>Change in Height, Edge Pole (mm)</t>
  </si>
  <si>
    <t>Height Change Rate, Edge Pole (mm/day)</t>
  </si>
  <si>
    <t>C0</t>
  </si>
  <si>
    <t>Constructed</t>
  </si>
  <si>
    <t>August-September</t>
  </si>
  <si>
    <t>C100</t>
  </si>
  <si>
    <t>C125</t>
  </si>
  <si>
    <t>C150</t>
  </si>
  <si>
    <t>C25</t>
  </si>
  <si>
    <t>C50</t>
  </si>
  <si>
    <t>C75</t>
  </si>
  <si>
    <t>July-August</t>
  </si>
  <si>
    <t>June-July</t>
  </si>
  <si>
    <t xml:space="preserve"> </t>
  </si>
  <si>
    <t>N0</t>
  </si>
  <si>
    <t>Natural</t>
  </si>
  <si>
    <t>N100</t>
  </si>
  <si>
    <t>N125</t>
  </si>
  <si>
    <t>N150</t>
  </si>
  <si>
    <t>N25</t>
  </si>
  <si>
    <t>N50</t>
  </si>
  <si>
    <t>N75</t>
  </si>
  <si>
    <t>September-October</t>
  </si>
  <si>
    <t>October-November</t>
  </si>
  <si>
    <t>November-December</t>
  </si>
  <si>
    <t>December-January</t>
  </si>
  <si>
    <t>January-February</t>
  </si>
  <si>
    <t>February-March</t>
  </si>
  <si>
    <t>March-April</t>
  </si>
  <si>
    <t>April-May</t>
  </si>
  <si>
    <t>May-July</t>
  </si>
  <si>
    <t>Season</t>
  </si>
  <si>
    <t>Petri_Area (cm2)</t>
  </si>
  <si>
    <t>total_mg</t>
  </si>
  <si>
    <t>sed_rate</t>
  </si>
  <si>
    <t>organic</t>
  </si>
  <si>
    <t>edge_rate</t>
  </si>
  <si>
    <t>internal_rate</t>
  </si>
  <si>
    <t>Fall</t>
  </si>
  <si>
    <t>Summer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</si>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</sst>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4EBC-5EEA-480B-A14E-9B44F8C9C7B2}">
  <dimension ref="A1:P169"/>
  <sheetViews>
    <sheetView workbookViewId="0">
      <selection activeCell="G2" sqref="G2"/>
    </sheetView>
  </sheetViews>
  <sheetFormatPr defaultRowHeight="15" x14ac:dyDescent="0.25"/>
  <cols>
    <col min="4" max="4" width="19" bestFit="1" customWidth="1"/>
    <col min="7" max="7" width="39.140625" bestFit="1" customWidth="1"/>
    <col min="8" max="8" width="24.42578125" bestFit="1" customWidth="1"/>
    <col min="9" max="9" width="39" bestFit="1" customWidth="1"/>
    <col min="10" max="10" width="14.28515625" bestFit="1" customWidth="1"/>
    <col min="11" max="11" width="33.5703125" style="1" bestFit="1" customWidth="1"/>
    <col min="12" max="13" width="33.5703125" customWidth="1"/>
    <col min="14" max="14" width="30.85546875" bestFit="1" customWidth="1"/>
    <col min="15" max="15" width="30.85546875" customWidth="1"/>
    <col min="16" max="16" width="3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 t="s">
        <v>18</v>
      </c>
      <c r="E2">
        <v>38</v>
      </c>
      <c r="F2">
        <v>6456.7000000000007</v>
      </c>
      <c r="G2">
        <f>F2/(E2*78.53)</f>
        <v>2.1636719456861946</v>
      </c>
      <c r="H2">
        <v>9.8084160639335884</v>
      </c>
      <c r="K2" s="1">
        <v>2.5</v>
      </c>
      <c r="L2">
        <f t="shared" ref="L2:L15" si="0">K2*10</f>
        <v>25</v>
      </c>
      <c r="M2">
        <f t="shared" ref="M2:M15" si="1">L2/E2</f>
        <v>0.65789473684210531</v>
      </c>
      <c r="N2">
        <v>1</v>
      </c>
      <c r="O2">
        <f t="shared" ref="O2:O15" si="2">N2*10</f>
        <v>10</v>
      </c>
      <c r="P2">
        <f t="shared" ref="P2:P15" si="3">O2/E2</f>
        <v>0.26315789473684209</v>
      </c>
    </row>
    <row r="3" spans="1:16" x14ac:dyDescent="0.25">
      <c r="A3" t="s">
        <v>19</v>
      </c>
      <c r="B3" t="s">
        <v>17</v>
      </c>
      <c r="C3">
        <v>100</v>
      </c>
      <c r="D3" t="s">
        <v>18</v>
      </c>
      <c r="E3">
        <v>38</v>
      </c>
      <c r="F3">
        <v>1834.5000000000002</v>
      </c>
      <c r="G3">
        <f t="shared" ref="G3:G66" si="4">F3/(E3*78.53)</f>
        <v>0.61474997821818023</v>
      </c>
      <c r="H3">
        <v>20.305260288907078</v>
      </c>
      <c r="K3" s="1">
        <v>2</v>
      </c>
      <c r="L3">
        <f t="shared" si="0"/>
        <v>20</v>
      </c>
      <c r="M3">
        <f t="shared" si="1"/>
        <v>0.52631578947368418</v>
      </c>
      <c r="N3">
        <v>0</v>
      </c>
      <c r="O3">
        <f t="shared" si="2"/>
        <v>0</v>
      </c>
      <c r="P3">
        <f t="shared" si="3"/>
        <v>0</v>
      </c>
    </row>
    <row r="4" spans="1:16" x14ac:dyDescent="0.25">
      <c r="A4" t="s">
        <v>20</v>
      </c>
      <c r="B4" t="s">
        <v>17</v>
      </c>
      <c r="C4">
        <v>125</v>
      </c>
      <c r="D4" t="s">
        <v>18</v>
      </c>
      <c r="E4">
        <v>38</v>
      </c>
      <c r="F4">
        <v>416.70000000000005</v>
      </c>
      <c r="G4">
        <f t="shared" si="4"/>
        <v>0.13963822072690962</v>
      </c>
      <c r="H4">
        <v>18.334533237340999</v>
      </c>
      <c r="K4" s="1">
        <v>2</v>
      </c>
      <c r="L4">
        <f t="shared" si="0"/>
        <v>20</v>
      </c>
      <c r="M4">
        <f t="shared" si="1"/>
        <v>0.52631578947368418</v>
      </c>
      <c r="N4">
        <v>-2.5</v>
      </c>
      <c r="O4">
        <f t="shared" si="2"/>
        <v>-25</v>
      </c>
      <c r="P4">
        <f t="shared" si="3"/>
        <v>-0.65789473684210531</v>
      </c>
    </row>
    <row r="5" spans="1:16" x14ac:dyDescent="0.25">
      <c r="A5" t="s">
        <v>21</v>
      </c>
      <c r="B5" t="s">
        <v>17</v>
      </c>
      <c r="C5">
        <v>150</v>
      </c>
      <c r="D5" t="s">
        <v>18</v>
      </c>
      <c r="E5">
        <v>38</v>
      </c>
      <c r="F5">
        <v>3712.7000000000003</v>
      </c>
      <c r="G5">
        <f t="shared" si="4"/>
        <v>1.2441440414993936</v>
      </c>
      <c r="H5">
        <v>13.084816979556656</v>
      </c>
      <c r="K5" s="1">
        <v>-1</v>
      </c>
      <c r="L5">
        <f t="shared" si="0"/>
        <v>-10</v>
      </c>
      <c r="M5">
        <f t="shared" si="1"/>
        <v>-0.26315789473684209</v>
      </c>
      <c r="N5">
        <v>-1.5</v>
      </c>
      <c r="O5">
        <f t="shared" si="2"/>
        <v>-15</v>
      </c>
      <c r="P5">
        <f t="shared" si="3"/>
        <v>-0.39473684210526316</v>
      </c>
    </row>
    <row r="6" spans="1:16" x14ac:dyDescent="0.25">
      <c r="A6" t="s">
        <v>22</v>
      </c>
      <c r="B6" t="s">
        <v>17</v>
      </c>
      <c r="C6">
        <v>25</v>
      </c>
      <c r="D6" t="s">
        <v>18</v>
      </c>
      <c r="E6">
        <v>38</v>
      </c>
      <c r="G6">
        <f t="shared" si="4"/>
        <v>0</v>
      </c>
      <c r="K6" s="1">
        <v>-0.5</v>
      </c>
      <c r="L6">
        <f t="shared" si="0"/>
        <v>-5</v>
      </c>
      <c r="M6">
        <f t="shared" si="1"/>
        <v>-0.13157894736842105</v>
      </c>
      <c r="N6">
        <v>1</v>
      </c>
      <c r="O6">
        <f t="shared" si="2"/>
        <v>10</v>
      </c>
      <c r="P6">
        <f t="shared" si="3"/>
        <v>0.26315789473684209</v>
      </c>
    </row>
    <row r="7" spans="1:16" x14ac:dyDescent="0.25">
      <c r="A7" t="s">
        <v>23</v>
      </c>
      <c r="B7" t="s">
        <v>17</v>
      </c>
      <c r="C7">
        <v>50</v>
      </c>
      <c r="D7" t="s">
        <v>18</v>
      </c>
      <c r="E7">
        <v>38</v>
      </c>
      <c r="F7">
        <v>1537.9</v>
      </c>
      <c r="G7">
        <f t="shared" si="4"/>
        <v>0.51535785854551064</v>
      </c>
      <c r="H7">
        <v>11.918850380388834</v>
      </c>
      <c r="K7" s="1">
        <v>0</v>
      </c>
      <c r="L7">
        <f t="shared" si="0"/>
        <v>0</v>
      </c>
      <c r="M7">
        <f t="shared" si="1"/>
        <v>0</v>
      </c>
      <c r="N7">
        <v>-0.5</v>
      </c>
      <c r="O7">
        <f t="shared" si="2"/>
        <v>-5</v>
      </c>
      <c r="P7">
        <f t="shared" si="3"/>
        <v>-0.13157894736842105</v>
      </c>
    </row>
    <row r="8" spans="1:16" x14ac:dyDescent="0.25">
      <c r="A8" t="s">
        <v>24</v>
      </c>
      <c r="B8" t="s">
        <v>17</v>
      </c>
      <c r="C8">
        <v>75</v>
      </c>
      <c r="D8" t="s">
        <v>18</v>
      </c>
      <c r="E8">
        <v>38</v>
      </c>
      <c r="F8">
        <v>1794.6999999999998</v>
      </c>
      <c r="G8">
        <f t="shared" si="4"/>
        <v>0.60141280234841521</v>
      </c>
      <c r="H8">
        <v>18.32618264891066</v>
      </c>
      <c r="K8" s="1">
        <v>0</v>
      </c>
      <c r="L8">
        <f t="shared" si="0"/>
        <v>0</v>
      </c>
      <c r="M8">
        <f t="shared" si="1"/>
        <v>0</v>
      </c>
      <c r="N8">
        <v>-3</v>
      </c>
      <c r="O8">
        <f t="shared" si="2"/>
        <v>-30</v>
      </c>
      <c r="P8">
        <f t="shared" si="3"/>
        <v>-0.78947368421052633</v>
      </c>
    </row>
    <row r="9" spans="1:16" x14ac:dyDescent="0.25">
      <c r="A9" t="s">
        <v>16</v>
      </c>
      <c r="B9" t="s">
        <v>17</v>
      </c>
      <c r="C9">
        <v>0</v>
      </c>
      <c r="D9" t="s">
        <v>25</v>
      </c>
      <c r="E9">
        <v>18</v>
      </c>
      <c r="F9">
        <v>14769.2</v>
      </c>
      <c r="G9">
        <f t="shared" si="4"/>
        <v>10.448377831543501</v>
      </c>
      <c r="H9">
        <v>5.6455426810000002</v>
      </c>
      <c r="K9" s="1">
        <v>1</v>
      </c>
      <c r="L9">
        <f t="shared" si="0"/>
        <v>10</v>
      </c>
      <c r="M9">
        <f t="shared" si="1"/>
        <v>0.55555555555555558</v>
      </c>
      <c r="N9">
        <v>2</v>
      </c>
      <c r="O9">
        <f t="shared" si="2"/>
        <v>20</v>
      </c>
      <c r="P9">
        <f t="shared" si="3"/>
        <v>1.1111111111111112</v>
      </c>
    </row>
    <row r="10" spans="1:16" x14ac:dyDescent="0.25">
      <c r="A10" t="s">
        <v>19</v>
      </c>
      <c r="B10" t="s">
        <v>17</v>
      </c>
      <c r="C10">
        <v>100</v>
      </c>
      <c r="D10" t="s">
        <v>25</v>
      </c>
      <c r="E10">
        <v>18</v>
      </c>
      <c r="F10">
        <v>241.2</v>
      </c>
      <c r="G10">
        <f t="shared" si="4"/>
        <v>0.17063542595186554</v>
      </c>
      <c r="H10">
        <v>21.233738979999998</v>
      </c>
      <c r="K10" s="1">
        <v>4.5</v>
      </c>
      <c r="L10">
        <f t="shared" si="0"/>
        <v>45</v>
      </c>
      <c r="M10">
        <f t="shared" si="1"/>
        <v>2.5</v>
      </c>
      <c r="N10">
        <v>5</v>
      </c>
      <c r="O10">
        <f t="shared" si="2"/>
        <v>50</v>
      </c>
      <c r="P10">
        <f t="shared" si="3"/>
        <v>2.7777777777777777</v>
      </c>
    </row>
    <row r="11" spans="1:16" x14ac:dyDescent="0.25">
      <c r="A11" t="s">
        <v>20</v>
      </c>
      <c r="B11" t="s">
        <v>17</v>
      </c>
      <c r="C11">
        <v>125</v>
      </c>
      <c r="D11" t="s">
        <v>25</v>
      </c>
      <c r="E11">
        <v>18</v>
      </c>
      <c r="F11">
        <v>564.9</v>
      </c>
      <c r="G11">
        <f t="shared" si="4"/>
        <v>0.39963495903900842</v>
      </c>
      <c r="H11">
        <v>28.0565371</v>
      </c>
      <c r="I11">
        <v>0.769910443</v>
      </c>
      <c r="J11">
        <v>19.02</v>
      </c>
      <c r="K11" s="1">
        <v>0.5</v>
      </c>
      <c r="L11">
        <f t="shared" si="0"/>
        <v>5</v>
      </c>
      <c r="M11">
        <f t="shared" si="1"/>
        <v>0.27777777777777779</v>
      </c>
      <c r="N11">
        <v>1.5</v>
      </c>
      <c r="O11">
        <f t="shared" si="2"/>
        <v>15</v>
      </c>
      <c r="P11">
        <f t="shared" si="3"/>
        <v>0.83333333333333337</v>
      </c>
    </row>
    <row r="12" spans="1:16" x14ac:dyDescent="0.25">
      <c r="A12" t="s">
        <v>21</v>
      </c>
      <c r="B12" t="s">
        <v>17</v>
      </c>
      <c r="C12">
        <v>150</v>
      </c>
      <c r="D12" t="s">
        <v>25</v>
      </c>
      <c r="E12">
        <v>18</v>
      </c>
      <c r="F12">
        <v>637</v>
      </c>
      <c r="G12">
        <f t="shared" si="4"/>
        <v>0.45064165145662666</v>
      </c>
      <c r="H12">
        <v>16.561139690000001</v>
      </c>
      <c r="I12">
        <v>1.037531459</v>
      </c>
      <c r="J12">
        <v>18.27</v>
      </c>
      <c r="K12" s="1">
        <v>0</v>
      </c>
      <c r="L12">
        <f t="shared" si="0"/>
        <v>0</v>
      </c>
      <c r="M12">
        <f t="shared" si="1"/>
        <v>0</v>
      </c>
      <c r="N12">
        <v>1.5</v>
      </c>
      <c r="O12">
        <f t="shared" si="2"/>
        <v>15</v>
      </c>
      <c r="P12">
        <f t="shared" si="3"/>
        <v>0.83333333333333337</v>
      </c>
    </row>
    <row r="13" spans="1:16" x14ac:dyDescent="0.25">
      <c r="A13" t="s">
        <v>22</v>
      </c>
      <c r="B13" t="s">
        <v>17</v>
      </c>
      <c r="C13">
        <v>25</v>
      </c>
      <c r="D13" t="s">
        <v>25</v>
      </c>
      <c r="E13">
        <v>18</v>
      </c>
      <c r="F13">
        <v>3700.3</v>
      </c>
      <c r="G13">
        <f t="shared" si="4"/>
        <v>2.6177540076686903</v>
      </c>
      <c r="H13">
        <v>12.11708157</v>
      </c>
      <c r="I13">
        <v>2.6379800850000001</v>
      </c>
      <c r="J13">
        <v>12.07</v>
      </c>
      <c r="K13" s="1">
        <v>0</v>
      </c>
      <c r="L13">
        <f t="shared" si="0"/>
        <v>0</v>
      </c>
      <c r="M13">
        <f t="shared" si="1"/>
        <v>0</v>
      </c>
      <c r="N13">
        <v>1.5</v>
      </c>
      <c r="O13">
        <f t="shared" si="2"/>
        <v>15</v>
      </c>
      <c r="P13">
        <f t="shared" si="3"/>
        <v>0.83333333333333337</v>
      </c>
    </row>
    <row r="14" spans="1:16" x14ac:dyDescent="0.25">
      <c r="A14" t="s">
        <v>23</v>
      </c>
      <c r="B14" t="s">
        <v>17</v>
      </c>
      <c r="C14">
        <v>50</v>
      </c>
      <c r="D14" t="s">
        <v>25</v>
      </c>
      <c r="E14">
        <v>18</v>
      </c>
      <c r="F14">
        <v>1972</v>
      </c>
      <c r="G14">
        <f t="shared" si="4"/>
        <v>1.3950790214638427</v>
      </c>
      <c r="H14">
        <v>15.050167220000001</v>
      </c>
      <c r="I14">
        <v>1.582995951</v>
      </c>
      <c r="J14">
        <v>10.82</v>
      </c>
      <c r="K14" s="1">
        <v>-1</v>
      </c>
      <c r="L14">
        <f t="shared" si="0"/>
        <v>-10</v>
      </c>
      <c r="M14">
        <f t="shared" si="1"/>
        <v>-0.55555555555555558</v>
      </c>
      <c r="N14">
        <v>-0.5</v>
      </c>
      <c r="O14">
        <f t="shared" si="2"/>
        <v>-5</v>
      </c>
      <c r="P14">
        <f t="shared" si="3"/>
        <v>-0.27777777777777779</v>
      </c>
    </row>
    <row r="15" spans="1:16" x14ac:dyDescent="0.25">
      <c r="A15" t="s">
        <v>24</v>
      </c>
      <c r="B15" t="s">
        <v>17</v>
      </c>
      <c r="C15">
        <v>75</v>
      </c>
      <c r="D15" t="s">
        <v>25</v>
      </c>
      <c r="E15">
        <v>18</v>
      </c>
      <c r="F15">
        <v>4277.2</v>
      </c>
      <c r="G15">
        <f t="shared" si="4"/>
        <v>3.0258782913819204</v>
      </c>
      <c r="H15">
        <v>15.35841125</v>
      </c>
      <c r="K15" s="1">
        <v>2.5</v>
      </c>
      <c r="L15">
        <f t="shared" si="0"/>
        <v>25</v>
      </c>
      <c r="M15">
        <f t="shared" si="1"/>
        <v>1.3888888888888888</v>
      </c>
      <c r="N15">
        <v>2.5</v>
      </c>
      <c r="O15">
        <f t="shared" si="2"/>
        <v>25</v>
      </c>
      <c r="P15">
        <f t="shared" si="3"/>
        <v>1.3888888888888888</v>
      </c>
    </row>
    <row r="16" spans="1:16" x14ac:dyDescent="0.25">
      <c r="A16" t="s">
        <v>16</v>
      </c>
      <c r="B16" t="s">
        <v>17</v>
      </c>
      <c r="C16">
        <v>0</v>
      </c>
      <c r="D16" t="s">
        <v>26</v>
      </c>
      <c r="E16">
        <v>35</v>
      </c>
      <c r="F16">
        <v>7880</v>
      </c>
      <c r="G16">
        <f t="shared" si="4"/>
        <v>2.8669662185515996</v>
      </c>
      <c r="H16">
        <v>6.3633395659999996</v>
      </c>
      <c r="I16">
        <v>2.717287217</v>
      </c>
      <c r="J16">
        <v>10.18</v>
      </c>
      <c r="O16" t="s">
        <v>27</v>
      </c>
    </row>
    <row r="17" spans="1:16" x14ac:dyDescent="0.25">
      <c r="A17" t="s">
        <v>19</v>
      </c>
      <c r="B17" t="s">
        <v>17</v>
      </c>
      <c r="C17">
        <v>100</v>
      </c>
      <c r="D17" t="s">
        <v>26</v>
      </c>
      <c r="E17">
        <v>35</v>
      </c>
      <c r="G17">
        <f t="shared" si="4"/>
        <v>0</v>
      </c>
    </row>
    <row r="18" spans="1:16" x14ac:dyDescent="0.25">
      <c r="A18" t="s">
        <v>20</v>
      </c>
      <c r="B18" t="s">
        <v>17</v>
      </c>
      <c r="C18">
        <v>125</v>
      </c>
      <c r="D18" t="s">
        <v>26</v>
      </c>
      <c r="E18">
        <v>35</v>
      </c>
      <c r="F18">
        <v>2080</v>
      </c>
      <c r="G18">
        <f t="shared" si="4"/>
        <v>0.75676265667351872</v>
      </c>
      <c r="H18">
        <v>15.554530550000001</v>
      </c>
    </row>
    <row r="19" spans="1:16" x14ac:dyDescent="0.25">
      <c r="A19" t="s">
        <v>21</v>
      </c>
      <c r="B19" t="s">
        <v>17</v>
      </c>
      <c r="C19">
        <v>150</v>
      </c>
      <c r="D19" t="s">
        <v>26</v>
      </c>
      <c r="E19">
        <v>35</v>
      </c>
      <c r="F19">
        <v>150</v>
      </c>
      <c r="G19">
        <f t="shared" si="4"/>
        <v>5.4574230048571058E-2</v>
      </c>
      <c r="H19">
        <v>15.042826549999999</v>
      </c>
      <c r="I19">
        <v>0.73952624</v>
      </c>
      <c r="J19">
        <v>17.66</v>
      </c>
    </row>
    <row r="20" spans="1:16" x14ac:dyDescent="0.25">
      <c r="A20" t="s">
        <v>22</v>
      </c>
      <c r="B20" t="s">
        <v>17</v>
      </c>
      <c r="C20">
        <v>25</v>
      </c>
      <c r="D20" t="s">
        <v>26</v>
      </c>
      <c r="E20">
        <v>35</v>
      </c>
      <c r="F20">
        <v>2020</v>
      </c>
      <c r="G20">
        <f t="shared" si="4"/>
        <v>0.7349329646540903</v>
      </c>
      <c r="H20">
        <v>11.35464659</v>
      </c>
      <c r="I20">
        <v>0.301140301</v>
      </c>
      <c r="J20">
        <v>7.21</v>
      </c>
    </row>
    <row r="21" spans="1:16" x14ac:dyDescent="0.25">
      <c r="A21" t="s">
        <v>23</v>
      </c>
      <c r="B21" t="s">
        <v>17</v>
      </c>
      <c r="C21">
        <v>50</v>
      </c>
      <c r="D21" t="s">
        <v>26</v>
      </c>
      <c r="E21">
        <v>35</v>
      </c>
      <c r="F21">
        <v>9080</v>
      </c>
      <c r="G21">
        <f t="shared" si="4"/>
        <v>3.3035600589401684</v>
      </c>
      <c r="H21">
        <v>12.647779740000001</v>
      </c>
      <c r="I21">
        <v>2.2796257799999999</v>
      </c>
      <c r="J21">
        <v>23.67</v>
      </c>
    </row>
    <row r="22" spans="1:16" x14ac:dyDescent="0.25">
      <c r="A22" t="s">
        <v>24</v>
      </c>
      <c r="B22" t="s">
        <v>17</v>
      </c>
      <c r="C22">
        <v>75</v>
      </c>
      <c r="D22" t="s">
        <v>26</v>
      </c>
      <c r="E22">
        <v>35</v>
      </c>
      <c r="F22">
        <v>970</v>
      </c>
      <c r="G22">
        <f t="shared" si="4"/>
        <v>0.35291335431409288</v>
      </c>
      <c r="H22">
        <v>15.016611299999999</v>
      </c>
    </row>
    <row r="23" spans="1:16" x14ac:dyDescent="0.25">
      <c r="A23" t="s">
        <v>28</v>
      </c>
      <c r="B23" t="s">
        <v>29</v>
      </c>
      <c r="C23">
        <v>0</v>
      </c>
      <c r="D23" t="s">
        <v>18</v>
      </c>
      <c r="E23">
        <v>38</v>
      </c>
      <c r="F23">
        <v>452.60000000000036</v>
      </c>
      <c r="G23">
        <f t="shared" si="4"/>
        <v>0.15166848740340613</v>
      </c>
      <c r="H23">
        <v>16.239505081749918</v>
      </c>
      <c r="K23" s="1">
        <v>3</v>
      </c>
      <c r="L23">
        <f t="shared" ref="L23:L100" si="5">K23*10</f>
        <v>30</v>
      </c>
      <c r="M23">
        <f t="shared" ref="M23:M86" si="6">L23/E23</f>
        <v>0.78947368421052633</v>
      </c>
      <c r="N23">
        <v>-13</v>
      </c>
      <c r="O23">
        <f t="shared" ref="O23:O99" si="7">N23*10</f>
        <v>-130</v>
      </c>
      <c r="P23">
        <f t="shared" ref="P23:P86" si="8">O23/E23</f>
        <v>-3.4210526315789473</v>
      </c>
    </row>
    <row r="24" spans="1:16" x14ac:dyDescent="0.25">
      <c r="A24" t="s">
        <v>30</v>
      </c>
      <c r="B24" t="s">
        <v>29</v>
      </c>
      <c r="C24">
        <v>100</v>
      </c>
      <c r="D24" t="s">
        <v>18</v>
      </c>
      <c r="E24">
        <v>38</v>
      </c>
      <c r="F24">
        <v>5746.3</v>
      </c>
      <c r="G24">
        <f t="shared" si="4"/>
        <v>1.9256134095585329</v>
      </c>
      <c r="H24">
        <v>12.378400013922008</v>
      </c>
      <c r="K24" s="1">
        <v>1</v>
      </c>
      <c r="L24">
        <f t="shared" si="5"/>
        <v>10</v>
      </c>
      <c r="M24">
        <f t="shared" si="6"/>
        <v>0.26315789473684209</v>
      </c>
      <c r="N24">
        <v>-3</v>
      </c>
      <c r="O24">
        <f t="shared" si="7"/>
        <v>-30</v>
      </c>
      <c r="P24">
        <f t="shared" si="8"/>
        <v>-0.78947368421052633</v>
      </c>
    </row>
    <row r="25" spans="1:16" x14ac:dyDescent="0.25">
      <c r="A25" t="s">
        <v>31</v>
      </c>
      <c r="B25" t="s">
        <v>29</v>
      </c>
      <c r="C25">
        <v>125</v>
      </c>
      <c r="D25" t="s">
        <v>18</v>
      </c>
      <c r="E25">
        <v>38</v>
      </c>
      <c r="F25">
        <v>14799.900000000001</v>
      </c>
      <c r="G25">
        <f t="shared" si="4"/>
        <v>4.959519325500815</v>
      </c>
      <c r="H25">
        <v>17.813633875904578</v>
      </c>
      <c r="K25" s="1">
        <v>0.5</v>
      </c>
      <c r="L25">
        <f t="shared" si="5"/>
        <v>5</v>
      </c>
      <c r="M25">
        <f t="shared" si="6"/>
        <v>0.13157894736842105</v>
      </c>
      <c r="N25">
        <v>5.5</v>
      </c>
      <c r="O25">
        <f t="shared" si="7"/>
        <v>55</v>
      </c>
      <c r="P25">
        <f t="shared" si="8"/>
        <v>1.4473684210526316</v>
      </c>
    </row>
    <row r="26" spans="1:16" x14ac:dyDescent="0.25">
      <c r="A26" t="s">
        <v>32</v>
      </c>
      <c r="B26" t="s">
        <v>29</v>
      </c>
      <c r="C26">
        <v>150</v>
      </c>
      <c r="D26" t="s">
        <v>18</v>
      </c>
      <c r="E26">
        <v>38</v>
      </c>
      <c r="K26" s="1">
        <v>3</v>
      </c>
      <c r="L26">
        <f t="shared" si="5"/>
        <v>30</v>
      </c>
      <c r="M26">
        <f t="shared" si="6"/>
        <v>0.78947368421052633</v>
      </c>
      <c r="N26">
        <v>-2</v>
      </c>
      <c r="O26">
        <f t="shared" si="7"/>
        <v>-20</v>
      </c>
      <c r="P26">
        <f t="shared" si="8"/>
        <v>-0.52631578947368418</v>
      </c>
    </row>
    <row r="27" spans="1:16" x14ac:dyDescent="0.25">
      <c r="A27" t="s">
        <v>33</v>
      </c>
      <c r="B27" t="s">
        <v>29</v>
      </c>
      <c r="C27">
        <v>25</v>
      </c>
      <c r="D27" t="s">
        <v>18</v>
      </c>
      <c r="E27">
        <v>38</v>
      </c>
      <c r="F27">
        <v>5354.4</v>
      </c>
      <c r="G27">
        <f t="shared" si="4"/>
        <v>1.7942857908811249</v>
      </c>
      <c r="H27">
        <v>14.481547885850865</v>
      </c>
      <c r="K27" s="1">
        <v>1</v>
      </c>
      <c r="L27">
        <f t="shared" si="5"/>
        <v>10</v>
      </c>
      <c r="M27">
        <f t="shared" si="6"/>
        <v>0.26315789473684209</v>
      </c>
      <c r="N27">
        <v>-20</v>
      </c>
      <c r="O27">
        <f t="shared" si="7"/>
        <v>-200</v>
      </c>
      <c r="P27">
        <f t="shared" si="8"/>
        <v>-5.2631578947368425</v>
      </c>
    </row>
    <row r="28" spans="1:16" x14ac:dyDescent="0.25">
      <c r="A28" t="s">
        <v>34</v>
      </c>
      <c r="B28" t="s">
        <v>29</v>
      </c>
      <c r="C28">
        <v>50</v>
      </c>
      <c r="D28" t="s">
        <v>18</v>
      </c>
      <c r="E28">
        <v>38</v>
      </c>
      <c r="F28">
        <v>2029.5</v>
      </c>
      <c r="G28">
        <f t="shared" si="4"/>
        <v>0.68009543788160076</v>
      </c>
      <c r="H28">
        <v>15.703375215570336</v>
      </c>
      <c r="K28" s="1">
        <v>2.5</v>
      </c>
      <c r="L28">
        <f t="shared" si="5"/>
        <v>25</v>
      </c>
      <c r="M28">
        <f t="shared" si="6"/>
        <v>0.65789473684210531</v>
      </c>
      <c r="N28">
        <v>1</v>
      </c>
      <c r="O28">
        <f t="shared" si="7"/>
        <v>10</v>
      </c>
      <c r="P28">
        <f t="shared" si="8"/>
        <v>0.26315789473684209</v>
      </c>
    </row>
    <row r="29" spans="1:16" x14ac:dyDescent="0.25">
      <c r="A29" t="s">
        <v>35</v>
      </c>
      <c r="B29" t="s">
        <v>29</v>
      </c>
      <c r="C29">
        <v>75</v>
      </c>
      <c r="D29" t="s">
        <v>18</v>
      </c>
      <c r="E29">
        <v>38</v>
      </c>
      <c r="F29">
        <v>4199.5</v>
      </c>
      <c r="G29">
        <f t="shared" si="4"/>
        <v>1.4072731172129995</v>
      </c>
      <c r="H29">
        <v>12.289558280747704</v>
      </c>
      <c r="K29" s="1">
        <v>0.5</v>
      </c>
      <c r="L29">
        <f t="shared" si="5"/>
        <v>5</v>
      </c>
      <c r="M29">
        <f t="shared" si="6"/>
        <v>0.13157894736842105</v>
      </c>
      <c r="N29">
        <v>-0.5</v>
      </c>
      <c r="O29">
        <f t="shared" si="7"/>
        <v>-5</v>
      </c>
      <c r="P29">
        <f t="shared" si="8"/>
        <v>-0.13157894736842105</v>
      </c>
    </row>
    <row r="30" spans="1:16" x14ac:dyDescent="0.25">
      <c r="A30" t="s">
        <v>28</v>
      </c>
      <c r="B30" t="s">
        <v>29</v>
      </c>
      <c r="C30">
        <v>0</v>
      </c>
      <c r="D30" t="s">
        <v>25</v>
      </c>
      <c r="E30">
        <v>18</v>
      </c>
      <c r="F30">
        <v>665.9</v>
      </c>
      <c r="G30">
        <f t="shared" si="4"/>
        <v>0.47108677504704499</v>
      </c>
      <c r="H30">
        <v>11.868795860000001</v>
      </c>
      <c r="K30" s="1">
        <v>2</v>
      </c>
      <c r="L30">
        <f t="shared" si="5"/>
        <v>20</v>
      </c>
      <c r="M30">
        <f t="shared" si="6"/>
        <v>1.1111111111111112</v>
      </c>
      <c r="N30">
        <v>4.5</v>
      </c>
      <c r="O30">
        <f t="shared" si="7"/>
        <v>45</v>
      </c>
      <c r="P30">
        <f t="shared" si="8"/>
        <v>2.5</v>
      </c>
    </row>
    <row r="31" spans="1:16" x14ac:dyDescent="0.25">
      <c r="A31" t="s">
        <v>30</v>
      </c>
      <c r="B31" t="s">
        <v>29</v>
      </c>
      <c r="C31">
        <v>100</v>
      </c>
      <c r="D31" t="s">
        <v>25</v>
      </c>
      <c r="E31">
        <v>18</v>
      </c>
      <c r="F31">
        <v>7940.6</v>
      </c>
      <c r="G31">
        <f t="shared" si="4"/>
        <v>5.6175276256773774</v>
      </c>
      <c r="H31">
        <v>12.08791209</v>
      </c>
      <c r="K31" s="1">
        <v>3</v>
      </c>
      <c r="L31">
        <f t="shared" si="5"/>
        <v>30</v>
      </c>
      <c r="M31">
        <f t="shared" si="6"/>
        <v>1.6666666666666667</v>
      </c>
      <c r="N31">
        <v>-4.5</v>
      </c>
      <c r="O31">
        <f t="shared" si="7"/>
        <v>-45</v>
      </c>
      <c r="P31">
        <f t="shared" si="8"/>
        <v>-2.5</v>
      </c>
    </row>
    <row r="32" spans="1:16" x14ac:dyDescent="0.25">
      <c r="A32" t="s">
        <v>31</v>
      </c>
      <c r="B32" t="s">
        <v>29</v>
      </c>
      <c r="C32">
        <v>125</v>
      </c>
      <c r="D32" t="s">
        <v>25</v>
      </c>
      <c r="E32">
        <v>18</v>
      </c>
      <c r="F32">
        <v>6922.9</v>
      </c>
      <c r="G32">
        <f t="shared" si="4"/>
        <v>4.8975621489310521</v>
      </c>
      <c r="H32">
        <v>42.929151500000003</v>
      </c>
      <c r="K32" s="1">
        <v>0.5</v>
      </c>
      <c r="L32">
        <f t="shared" si="5"/>
        <v>5</v>
      </c>
      <c r="M32">
        <f t="shared" si="6"/>
        <v>0.27777777777777779</v>
      </c>
      <c r="N32">
        <v>3.5</v>
      </c>
      <c r="O32">
        <f t="shared" si="7"/>
        <v>35</v>
      </c>
      <c r="P32">
        <f t="shared" si="8"/>
        <v>1.9444444444444444</v>
      </c>
    </row>
    <row r="33" spans="1:16" x14ac:dyDescent="0.25">
      <c r="A33" t="s">
        <v>32</v>
      </c>
      <c r="B33" t="s">
        <v>29</v>
      </c>
      <c r="C33">
        <v>150</v>
      </c>
      <c r="D33" t="s">
        <v>25</v>
      </c>
      <c r="E33">
        <v>18</v>
      </c>
      <c r="F33">
        <v>12519</v>
      </c>
      <c r="G33">
        <f t="shared" si="4"/>
        <v>8.8564879663822751</v>
      </c>
      <c r="H33">
        <v>17.921774660000001</v>
      </c>
      <c r="K33" s="1">
        <v>-1</v>
      </c>
      <c r="L33">
        <f t="shared" si="5"/>
        <v>-10</v>
      </c>
      <c r="M33">
        <f t="shared" si="6"/>
        <v>-0.55555555555555558</v>
      </c>
      <c r="N33">
        <v>1</v>
      </c>
      <c r="O33">
        <f t="shared" si="7"/>
        <v>10</v>
      </c>
      <c r="P33">
        <f t="shared" si="8"/>
        <v>0.55555555555555558</v>
      </c>
    </row>
    <row r="34" spans="1:16" x14ac:dyDescent="0.25">
      <c r="A34" t="s">
        <v>33</v>
      </c>
      <c r="B34" t="s">
        <v>29</v>
      </c>
      <c r="C34">
        <v>25</v>
      </c>
      <c r="D34" t="s">
        <v>25</v>
      </c>
      <c r="E34">
        <v>18</v>
      </c>
      <c r="F34">
        <v>2338.3000000000002</v>
      </c>
      <c r="G34">
        <f t="shared" si="4"/>
        <v>1.6542156571444744</v>
      </c>
      <c r="H34">
        <v>20.721288919999999</v>
      </c>
      <c r="K34" s="1">
        <v>1.5</v>
      </c>
      <c r="L34">
        <f t="shared" si="5"/>
        <v>15</v>
      </c>
      <c r="M34">
        <f t="shared" si="6"/>
        <v>0.83333333333333337</v>
      </c>
      <c r="N34">
        <v>6</v>
      </c>
      <c r="O34">
        <f t="shared" si="7"/>
        <v>60</v>
      </c>
      <c r="P34">
        <f t="shared" si="8"/>
        <v>3.3333333333333335</v>
      </c>
    </row>
    <row r="35" spans="1:16" x14ac:dyDescent="0.25">
      <c r="A35" t="s">
        <v>34</v>
      </c>
      <c r="B35" t="s">
        <v>29</v>
      </c>
      <c r="C35">
        <v>50</v>
      </c>
      <c r="D35" t="s">
        <v>25</v>
      </c>
      <c r="E35">
        <v>18</v>
      </c>
      <c r="F35">
        <v>1242.9000000000001</v>
      </c>
      <c r="G35">
        <f t="shared" si="4"/>
        <v>0.87928180313256088</v>
      </c>
      <c r="H35">
        <v>16.810270549999998</v>
      </c>
      <c r="K35" s="1">
        <v>-0.5</v>
      </c>
      <c r="L35">
        <f t="shared" si="5"/>
        <v>-5</v>
      </c>
      <c r="M35">
        <f t="shared" si="6"/>
        <v>-0.27777777777777779</v>
      </c>
      <c r="N35">
        <v>7.5</v>
      </c>
      <c r="O35">
        <f t="shared" si="7"/>
        <v>75</v>
      </c>
      <c r="P35">
        <f t="shared" si="8"/>
        <v>4.166666666666667</v>
      </c>
    </row>
    <row r="36" spans="1:16" x14ac:dyDescent="0.25">
      <c r="A36" t="s">
        <v>35</v>
      </c>
      <c r="B36" t="s">
        <v>29</v>
      </c>
      <c r="C36">
        <v>75</v>
      </c>
      <c r="D36" t="s">
        <v>25</v>
      </c>
      <c r="E36">
        <v>18</v>
      </c>
      <c r="F36">
        <v>1998.9</v>
      </c>
      <c r="G36">
        <f t="shared" si="4"/>
        <v>1.4141092576085574</v>
      </c>
      <c r="H36">
        <v>15.043093669999999</v>
      </c>
      <c r="K36" s="1">
        <v>0.5</v>
      </c>
      <c r="L36">
        <f t="shared" si="5"/>
        <v>5</v>
      </c>
      <c r="M36">
        <f t="shared" si="6"/>
        <v>0.27777777777777779</v>
      </c>
      <c r="N36">
        <v>2.5</v>
      </c>
      <c r="O36">
        <f t="shared" si="7"/>
        <v>25</v>
      </c>
      <c r="P36">
        <f t="shared" si="8"/>
        <v>1.3888888888888888</v>
      </c>
    </row>
    <row r="37" spans="1:16" x14ac:dyDescent="0.25">
      <c r="A37" t="s">
        <v>28</v>
      </c>
      <c r="B37" t="s">
        <v>29</v>
      </c>
      <c r="C37">
        <v>0</v>
      </c>
      <c r="D37" t="s">
        <v>26</v>
      </c>
      <c r="E37">
        <v>35</v>
      </c>
      <c r="F37">
        <v>110</v>
      </c>
      <c r="G37">
        <f t="shared" si="4"/>
        <v>4.0021102035618782E-2</v>
      </c>
      <c r="H37">
        <v>12.746305420000001</v>
      </c>
    </row>
    <row r="38" spans="1:16" x14ac:dyDescent="0.25">
      <c r="A38" t="s">
        <v>30</v>
      </c>
      <c r="B38" t="s">
        <v>29</v>
      </c>
      <c r="C38">
        <v>100</v>
      </c>
      <c r="D38" t="s">
        <v>26</v>
      </c>
      <c r="E38">
        <v>35</v>
      </c>
      <c r="F38">
        <v>15120</v>
      </c>
      <c r="G38">
        <f t="shared" si="4"/>
        <v>5.5010823888959628</v>
      </c>
      <c r="H38">
        <v>13.434802769999999</v>
      </c>
    </row>
    <row r="39" spans="1:16" x14ac:dyDescent="0.25">
      <c r="A39" t="s">
        <v>31</v>
      </c>
      <c r="B39" t="s">
        <v>29</v>
      </c>
      <c r="C39">
        <v>125</v>
      </c>
      <c r="D39" t="s">
        <v>26</v>
      </c>
      <c r="E39">
        <v>35</v>
      </c>
      <c r="F39">
        <v>7470</v>
      </c>
      <c r="G39">
        <f t="shared" si="4"/>
        <v>2.7177966564188387</v>
      </c>
      <c r="H39">
        <v>16.903857590000001</v>
      </c>
    </row>
    <row r="40" spans="1:16" x14ac:dyDescent="0.25">
      <c r="A40" t="s">
        <v>32</v>
      </c>
      <c r="B40" t="s">
        <v>29</v>
      </c>
      <c r="C40">
        <v>150</v>
      </c>
      <c r="D40" t="s">
        <v>26</v>
      </c>
      <c r="E40">
        <v>35</v>
      </c>
      <c r="F40">
        <v>9830</v>
      </c>
      <c r="G40">
        <f t="shared" si="4"/>
        <v>3.5764312091830237</v>
      </c>
      <c r="H40">
        <v>16.288319090000002</v>
      </c>
    </row>
    <row r="41" spans="1:16" x14ac:dyDescent="0.25">
      <c r="A41" t="s">
        <v>33</v>
      </c>
      <c r="B41" t="s">
        <v>29</v>
      </c>
      <c r="C41">
        <v>25</v>
      </c>
      <c r="D41" t="s">
        <v>26</v>
      </c>
      <c r="E41">
        <v>35</v>
      </c>
      <c r="F41">
        <v>29230</v>
      </c>
      <c r="G41">
        <f t="shared" si="4"/>
        <v>10.634698295464881</v>
      </c>
      <c r="H41">
        <v>11.993183650000001</v>
      </c>
    </row>
    <row r="42" spans="1:16" x14ac:dyDescent="0.25">
      <c r="A42" t="s">
        <v>34</v>
      </c>
      <c r="B42" t="s">
        <v>29</v>
      </c>
      <c r="C42">
        <v>50</v>
      </c>
      <c r="D42" t="s">
        <v>26</v>
      </c>
      <c r="E42">
        <v>35</v>
      </c>
      <c r="F42">
        <v>5260</v>
      </c>
      <c r="G42">
        <f t="shared" si="4"/>
        <v>1.9137363337032252</v>
      </c>
      <c r="H42">
        <v>15.081915629999999</v>
      </c>
    </row>
    <row r="43" spans="1:16" x14ac:dyDescent="0.25">
      <c r="A43" t="s">
        <v>35</v>
      </c>
      <c r="B43" t="s">
        <v>29</v>
      </c>
      <c r="C43">
        <v>75</v>
      </c>
      <c r="D43" t="s">
        <v>26</v>
      </c>
      <c r="E43">
        <v>35</v>
      </c>
      <c r="F43">
        <v>6090</v>
      </c>
      <c r="G43">
        <f t="shared" si="4"/>
        <v>2.2157137399719851</v>
      </c>
      <c r="H43">
        <v>12.248729490000001</v>
      </c>
    </row>
    <row r="44" spans="1:16" x14ac:dyDescent="0.25">
      <c r="A44" t="s">
        <v>16</v>
      </c>
      <c r="B44" t="s">
        <v>17</v>
      </c>
      <c r="C44">
        <v>0</v>
      </c>
      <c r="D44" t="s">
        <v>36</v>
      </c>
      <c r="E44">
        <v>21</v>
      </c>
      <c r="F44">
        <v>31323.999999999996</v>
      </c>
      <c r="G44">
        <f t="shared" si="4"/>
        <v>18.994257578238219</v>
      </c>
      <c r="H44">
        <v>6.0688290128974476</v>
      </c>
      <c r="K44" s="1">
        <v>1</v>
      </c>
      <c r="L44">
        <f t="shared" si="5"/>
        <v>10</v>
      </c>
      <c r="M44">
        <f t="shared" si="6"/>
        <v>0.47619047619047616</v>
      </c>
      <c r="N44">
        <v>-0.5</v>
      </c>
      <c r="O44">
        <f t="shared" si="7"/>
        <v>-5</v>
      </c>
      <c r="P44">
        <f t="shared" si="8"/>
        <v>-0.23809523809523808</v>
      </c>
    </row>
    <row r="45" spans="1:16" x14ac:dyDescent="0.25">
      <c r="A45" t="s">
        <v>19</v>
      </c>
      <c r="B45" t="s">
        <v>17</v>
      </c>
      <c r="C45">
        <v>100</v>
      </c>
      <c r="D45" t="s">
        <v>36</v>
      </c>
      <c r="E45">
        <v>21</v>
      </c>
      <c r="F45">
        <v>281.00000000000011</v>
      </c>
      <c r="G45">
        <f>F45/(E45*78.53)</f>
        <v>0.17039287381831639</v>
      </c>
      <c r="H45">
        <v>20.996441281138832</v>
      </c>
      <c r="K45" s="1">
        <v>0</v>
      </c>
      <c r="L45">
        <f t="shared" si="5"/>
        <v>0</v>
      </c>
      <c r="M45">
        <f t="shared" si="6"/>
        <v>0</v>
      </c>
      <c r="N45">
        <v>1</v>
      </c>
      <c r="O45">
        <f t="shared" si="7"/>
        <v>10</v>
      </c>
      <c r="P45">
        <f t="shared" si="8"/>
        <v>0.47619047619047616</v>
      </c>
    </row>
    <row r="46" spans="1:16" x14ac:dyDescent="0.25">
      <c r="A46" t="s">
        <v>20</v>
      </c>
      <c r="B46" t="s">
        <v>17</v>
      </c>
      <c r="C46">
        <v>125</v>
      </c>
      <c r="D46" t="s">
        <v>36</v>
      </c>
      <c r="E46">
        <v>21</v>
      </c>
      <c r="F46">
        <v>173.99999999999994</v>
      </c>
      <c r="G46">
        <f t="shared" si="4"/>
        <v>0.10551017809390402</v>
      </c>
      <c r="H46">
        <v>18.39080459770117</v>
      </c>
      <c r="K46" s="1">
        <v>1</v>
      </c>
      <c r="L46">
        <f t="shared" si="5"/>
        <v>10</v>
      </c>
      <c r="M46">
        <f t="shared" si="6"/>
        <v>0.47619047619047616</v>
      </c>
      <c r="N46">
        <v>0</v>
      </c>
      <c r="O46">
        <f t="shared" si="7"/>
        <v>0</v>
      </c>
      <c r="P46">
        <f t="shared" si="8"/>
        <v>0</v>
      </c>
    </row>
    <row r="47" spans="1:16" x14ac:dyDescent="0.25">
      <c r="A47" t="s">
        <v>21</v>
      </c>
      <c r="B47" t="s">
        <v>17</v>
      </c>
      <c r="C47">
        <v>150</v>
      </c>
      <c r="D47" t="s">
        <v>36</v>
      </c>
      <c r="E47">
        <v>21</v>
      </c>
      <c r="F47">
        <v>431.00000000000006</v>
      </c>
      <c r="G47">
        <f t="shared" si="4"/>
        <v>0.26134992389926809</v>
      </c>
      <c r="H47">
        <v>17.865429234338738</v>
      </c>
      <c r="K47" s="1">
        <v>-1</v>
      </c>
      <c r="L47">
        <f t="shared" si="5"/>
        <v>-10</v>
      </c>
      <c r="M47">
        <f t="shared" si="6"/>
        <v>-0.47619047619047616</v>
      </c>
      <c r="N47">
        <v>-2.5</v>
      </c>
      <c r="O47">
        <f t="shared" si="7"/>
        <v>-25</v>
      </c>
      <c r="P47">
        <f t="shared" si="8"/>
        <v>-1.1904761904761905</v>
      </c>
    </row>
    <row r="48" spans="1:16" x14ac:dyDescent="0.25">
      <c r="A48" t="s">
        <v>22</v>
      </c>
      <c r="B48" t="s">
        <v>17</v>
      </c>
      <c r="C48">
        <v>25</v>
      </c>
      <c r="D48" t="s">
        <v>36</v>
      </c>
      <c r="E48">
        <v>21</v>
      </c>
      <c r="F48">
        <v>526.00000000000023</v>
      </c>
      <c r="G48">
        <f t="shared" si="4"/>
        <v>0.31895605561720436</v>
      </c>
      <c r="H48">
        <v>12.927756653992406</v>
      </c>
      <c r="K48" s="1">
        <v>1.5</v>
      </c>
      <c r="L48">
        <f t="shared" si="5"/>
        <v>15</v>
      </c>
      <c r="M48">
        <f t="shared" si="6"/>
        <v>0.7142857142857143</v>
      </c>
      <c r="N48">
        <v>7.5</v>
      </c>
      <c r="O48">
        <f t="shared" si="7"/>
        <v>75</v>
      </c>
      <c r="P48">
        <f t="shared" si="8"/>
        <v>3.5714285714285716</v>
      </c>
    </row>
    <row r="49" spans="1:16" x14ac:dyDescent="0.25">
      <c r="A49" t="s">
        <v>23</v>
      </c>
      <c r="B49" t="s">
        <v>17</v>
      </c>
      <c r="C49">
        <v>50</v>
      </c>
      <c r="D49" t="s">
        <v>36</v>
      </c>
      <c r="E49">
        <v>21</v>
      </c>
      <c r="F49">
        <v>755.99999999999977</v>
      </c>
      <c r="G49">
        <f t="shared" si="4"/>
        <v>0.45842353240799677</v>
      </c>
      <c r="H49">
        <v>16.402116402116363</v>
      </c>
      <c r="K49" s="1">
        <v>0.5</v>
      </c>
      <c r="L49">
        <f t="shared" si="5"/>
        <v>5</v>
      </c>
      <c r="M49">
        <f t="shared" si="6"/>
        <v>0.23809523809523808</v>
      </c>
      <c r="N49">
        <v>-0.5</v>
      </c>
      <c r="O49">
        <f t="shared" si="7"/>
        <v>-5</v>
      </c>
      <c r="P49">
        <f t="shared" si="8"/>
        <v>-0.23809523809523808</v>
      </c>
    </row>
    <row r="50" spans="1:16" x14ac:dyDescent="0.25">
      <c r="A50" t="s">
        <v>24</v>
      </c>
      <c r="B50" t="s">
        <v>17</v>
      </c>
      <c r="C50">
        <v>75</v>
      </c>
      <c r="D50" t="s">
        <v>36</v>
      </c>
      <c r="E50">
        <v>21</v>
      </c>
      <c r="F50">
        <v>1339</v>
      </c>
      <c r="G50">
        <f t="shared" si="4"/>
        <v>0.81194326705596276</v>
      </c>
      <c r="H50">
        <v>16.878267363704257</v>
      </c>
      <c r="K50" s="1">
        <v>2</v>
      </c>
      <c r="L50">
        <f t="shared" si="5"/>
        <v>20</v>
      </c>
      <c r="M50">
        <f t="shared" si="6"/>
        <v>0.95238095238095233</v>
      </c>
      <c r="N50">
        <v>2.5</v>
      </c>
      <c r="O50">
        <f t="shared" si="7"/>
        <v>25</v>
      </c>
      <c r="P50">
        <f t="shared" si="8"/>
        <v>1.1904761904761905</v>
      </c>
    </row>
    <row r="51" spans="1:16" x14ac:dyDescent="0.25">
      <c r="A51" t="s">
        <v>28</v>
      </c>
      <c r="B51" t="s">
        <v>29</v>
      </c>
      <c r="C51">
        <v>0</v>
      </c>
      <c r="D51" t="s">
        <v>36</v>
      </c>
      <c r="E51">
        <v>21</v>
      </c>
      <c r="F51">
        <v>96.000000000000085</v>
      </c>
      <c r="G51">
        <f t="shared" si="4"/>
        <v>5.8212512051809183E-2</v>
      </c>
      <c r="K51" s="1">
        <v>0.5</v>
      </c>
      <c r="L51">
        <f t="shared" si="5"/>
        <v>5</v>
      </c>
      <c r="M51">
        <f t="shared" si="6"/>
        <v>0.23809523809523808</v>
      </c>
      <c r="N51">
        <v>-2</v>
      </c>
      <c r="O51">
        <f t="shared" si="7"/>
        <v>-20</v>
      </c>
      <c r="P51">
        <f t="shared" si="8"/>
        <v>-0.95238095238095233</v>
      </c>
    </row>
    <row r="52" spans="1:16" x14ac:dyDescent="0.25">
      <c r="A52" t="s">
        <v>30</v>
      </c>
      <c r="B52" t="s">
        <v>29</v>
      </c>
      <c r="C52">
        <v>100</v>
      </c>
      <c r="D52" t="s">
        <v>36</v>
      </c>
      <c r="E52">
        <v>21</v>
      </c>
      <c r="F52">
        <v>1252.0000000000002</v>
      </c>
      <c r="G52">
        <f t="shared" si="4"/>
        <v>0.75918817800901095</v>
      </c>
      <c r="H52">
        <v>13.738019169329085</v>
      </c>
      <c r="K52" s="1">
        <v>0</v>
      </c>
      <c r="L52">
        <f t="shared" si="5"/>
        <v>0</v>
      </c>
      <c r="M52">
        <f t="shared" si="6"/>
        <v>0</v>
      </c>
      <c r="N52">
        <v>-0.5</v>
      </c>
      <c r="O52">
        <f t="shared" si="7"/>
        <v>-5</v>
      </c>
      <c r="P52">
        <f t="shared" si="8"/>
        <v>-0.23809523809523808</v>
      </c>
    </row>
    <row r="53" spans="1:16" x14ac:dyDescent="0.25">
      <c r="A53" t="s">
        <v>31</v>
      </c>
      <c r="B53" t="s">
        <v>29</v>
      </c>
      <c r="C53">
        <v>125</v>
      </c>
      <c r="D53" t="s">
        <v>36</v>
      </c>
      <c r="E53">
        <v>21</v>
      </c>
      <c r="F53">
        <v>4874.0000000000009</v>
      </c>
      <c r="G53">
        <f t="shared" si="4"/>
        <v>2.9554977472970601</v>
      </c>
      <c r="H53">
        <v>17.459991793188369</v>
      </c>
      <c r="K53" s="1">
        <v>-4.5</v>
      </c>
      <c r="L53">
        <f t="shared" si="5"/>
        <v>-45</v>
      </c>
      <c r="M53">
        <f t="shared" si="6"/>
        <v>-2.1428571428571428</v>
      </c>
      <c r="N53">
        <v>5.5</v>
      </c>
      <c r="O53">
        <f t="shared" si="7"/>
        <v>55</v>
      </c>
      <c r="P53">
        <f t="shared" si="8"/>
        <v>2.6190476190476191</v>
      </c>
    </row>
    <row r="54" spans="1:16" x14ac:dyDescent="0.25">
      <c r="A54" t="s">
        <v>32</v>
      </c>
      <c r="B54" t="s">
        <v>29</v>
      </c>
      <c r="C54">
        <v>150</v>
      </c>
      <c r="D54" t="s">
        <v>36</v>
      </c>
      <c r="E54">
        <v>21</v>
      </c>
      <c r="F54">
        <v>4006</v>
      </c>
      <c r="G54">
        <f t="shared" si="4"/>
        <v>2.4291596174952854</v>
      </c>
      <c r="H54">
        <v>18.696954568147795</v>
      </c>
      <c r="K54" s="1">
        <v>-1.5</v>
      </c>
      <c r="L54">
        <f t="shared" si="5"/>
        <v>-15</v>
      </c>
      <c r="M54">
        <f t="shared" si="6"/>
        <v>-0.7142857142857143</v>
      </c>
      <c r="N54">
        <v>5.5</v>
      </c>
      <c r="O54">
        <f t="shared" si="7"/>
        <v>55</v>
      </c>
      <c r="P54">
        <f t="shared" si="8"/>
        <v>2.6190476190476191</v>
      </c>
    </row>
    <row r="55" spans="1:16" x14ac:dyDescent="0.25">
      <c r="A55" t="s">
        <v>33</v>
      </c>
      <c r="B55" t="s">
        <v>29</v>
      </c>
      <c r="C55">
        <v>25</v>
      </c>
      <c r="D55" t="s">
        <v>36</v>
      </c>
      <c r="E55">
        <v>21</v>
      </c>
      <c r="F55">
        <v>5189.9999999999991</v>
      </c>
      <c r="G55">
        <f t="shared" si="4"/>
        <v>3.1471139328009308</v>
      </c>
      <c r="H55">
        <v>16.917148362235068</v>
      </c>
      <c r="K55" s="1">
        <v>-1</v>
      </c>
      <c r="L55">
        <f t="shared" si="5"/>
        <v>-10</v>
      </c>
      <c r="M55">
        <f t="shared" si="6"/>
        <v>-0.47619047619047616</v>
      </c>
      <c r="N55">
        <v>7.5</v>
      </c>
      <c r="O55">
        <f t="shared" si="7"/>
        <v>75</v>
      </c>
      <c r="P55">
        <f t="shared" si="8"/>
        <v>3.5714285714285716</v>
      </c>
    </row>
    <row r="56" spans="1:16" x14ac:dyDescent="0.25">
      <c r="A56" t="s">
        <v>34</v>
      </c>
      <c r="B56" t="s">
        <v>29</v>
      </c>
      <c r="C56">
        <v>50</v>
      </c>
      <c r="D56" t="s">
        <v>36</v>
      </c>
      <c r="E56">
        <v>21</v>
      </c>
      <c r="F56">
        <v>3770</v>
      </c>
      <c r="G56">
        <f t="shared" si="4"/>
        <v>2.2860538587012544</v>
      </c>
      <c r="H56">
        <v>16.843501326259936</v>
      </c>
      <c r="K56" s="1">
        <v>-0.5</v>
      </c>
      <c r="L56">
        <f t="shared" si="5"/>
        <v>-5</v>
      </c>
      <c r="M56">
        <f t="shared" si="6"/>
        <v>-0.23809523809523808</v>
      </c>
      <c r="N56">
        <v>20</v>
      </c>
      <c r="O56">
        <f t="shared" si="7"/>
        <v>200</v>
      </c>
      <c r="P56">
        <f t="shared" si="8"/>
        <v>9.5238095238095237</v>
      </c>
    </row>
    <row r="57" spans="1:16" x14ac:dyDescent="0.25">
      <c r="A57" t="s">
        <v>35</v>
      </c>
      <c r="B57" t="s">
        <v>29</v>
      </c>
      <c r="C57">
        <v>75</v>
      </c>
      <c r="D57" t="s">
        <v>36</v>
      </c>
      <c r="E57">
        <v>21</v>
      </c>
      <c r="F57">
        <v>857.00000000000023</v>
      </c>
      <c r="G57">
        <f t="shared" si="4"/>
        <v>0.51966794612917122</v>
      </c>
      <c r="H57">
        <v>18.786464410735114</v>
      </c>
      <c r="K57" s="1">
        <v>-1.5</v>
      </c>
      <c r="L57">
        <f t="shared" si="5"/>
        <v>-15</v>
      </c>
      <c r="M57">
        <f t="shared" si="6"/>
        <v>-0.7142857142857143</v>
      </c>
      <c r="N57">
        <v>5</v>
      </c>
      <c r="O57">
        <f t="shared" si="7"/>
        <v>50</v>
      </c>
      <c r="P57">
        <f t="shared" si="8"/>
        <v>2.3809523809523809</v>
      </c>
    </row>
    <row r="58" spans="1:16" x14ac:dyDescent="0.25">
      <c r="A58" t="s">
        <v>16</v>
      </c>
      <c r="B58" t="s">
        <v>17</v>
      </c>
      <c r="C58">
        <v>0</v>
      </c>
      <c r="D58" t="s">
        <v>37</v>
      </c>
      <c r="E58">
        <v>34</v>
      </c>
      <c r="F58">
        <v>3751.0000000000005</v>
      </c>
      <c r="G58">
        <f t="shared" si="4"/>
        <v>1.4048583905738536</v>
      </c>
      <c r="H58">
        <v>2.612636630231957</v>
      </c>
      <c r="K58" s="1">
        <v>-0.5</v>
      </c>
      <c r="L58">
        <f t="shared" si="5"/>
        <v>-5</v>
      </c>
      <c r="M58">
        <f t="shared" si="6"/>
        <v>-0.14705882352941177</v>
      </c>
      <c r="N58">
        <v>3</v>
      </c>
      <c r="O58">
        <f t="shared" si="7"/>
        <v>30</v>
      </c>
      <c r="P58">
        <f t="shared" si="8"/>
        <v>0.88235294117647056</v>
      </c>
    </row>
    <row r="59" spans="1:16" x14ac:dyDescent="0.25">
      <c r="A59" t="s">
        <v>19</v>
      </c>
      <c r="B59" t="s">
        <v>17</v>
      </c>
      <c r="C59">
        <v>100</v>
      </c>
      <c r="D59" t="s">
        <v>37</v>
      </c>
      <c r="E59">
        <v>34</v>
      </c>
      <c r="F59">
        <v>1210.0000000000005</v>
      </c>
      <c r="G59">
        <f t="shared" si="4"/>
        <v>0.45318012599156576</v>
      </c>
      <c r="H59">
        <v>10.826446280991753</v>
      </c>
      <c r="K59" s="1">
        <v>-1.5</v>
      </c>
      <c r="L59">
        <f t="shared" si="5"/>
        <v>-15</v>
      </c>
      <c r="M59">
        <f t="shared" si="6"/>
        <v>-0.44117647058823528</v>
      </c>
      <c r="N59">
        <v>1</v>
      </c>
      <c r="O59">
        <f t="shared" si="7"/>
        <v>10</v>
      </c>
      <c r="P59">
        <f t="shared" si="8"/>
        <v>0.29411764705882354</v>
      </c>
    </row>
    <row r="60" spans="1:16" x14ac:dyDescent="0.25">
      <c r="A60" t="s">
        <v>20</v>
      </c>
      <c r="B60" t="s">
        <v>17</v>
      </c>
      <c r="C60">
        <v>125</v>
      </c>
      <c r="D60" t="s">
        <v>37</v>
      </c>
      <c r="E60">
        <v>34</v>
      </c>
      <c r="F60">
        <v>1917.0000000000002</v>
      </c>
      <c r="G60">
        <f t="shared" si="4"/>
        <v>0.71797215002134829</v>
      </c>
      <c r="H60">
        <v>30.464267083985419</v>
      </c>
      <c r="K60" s="1">
        <v>-0.5</v>
      </c>
      <c r="L60">
        <f t="shared" si="5"/>
        <v>-5</v>
      </c>
      <c r="M60">
        <f t="shared" si="6"/>
        <v>-0.14705882352941177</v>
      </c>
      <c r="N60">
        <v>-2.5</v>
      </c>
      <c r="O60">
        <f t="shared" si="7"/>
        <v>-25</v>
      </c>
      <c r="P60">
        <f t="shared" si="8"/>
        <v>-0.73529411764705888</v>
      </c>
    </row>
    <row r="61" spans="1:16" x14ac:dyDescent="0.25">
      <c r="A61" t="s">
        <v>21</v>
      </c>
      <c r="B61" t="s">
        <v>17</v>
      </c>
      <c r="C61">
        <v>150</v>
      </c>
      <c r="D61" t="s">
        <v>37</v>
      </c>
      <c r="E61">
        <v>34</v>
      </c>
      <c r="F61">
        <v>2616</v>
      </c>
      <c r="G61">
        <f t="shared" si="4"/>
        <v>0.97976794181316995</v>
      </c>
      <c r="H61">
        <v>6.7660550458715445</v>
      </c>
      <c r="K61" s="1">
        <v>-1.5</v>
      </c>
      <c r="L61">
        <f t="shared" si="5"/>
        <v>-15</v>
      </c>
      <c r="M61">
        <f t="shared" si="6"/>
        <v>-0.44117647058823528</v>
      </c>
      <c r="N61">
        <v>-2</v>
      </c>
      <c r="O61">
        <f t="shared" si="7"/>
        <v>-20</v>
      </c>
      <c r="P61">
        <f t="shared" si="8"/>
        <v>-0.58823529411764708</v>
      </c>
    </row>
    <row r="62" spans="1:16" x14ac:dyDescent="0.25">
      <c r="A62" s="2" t="s">
        <v>22</v>
      </c>
      <c r="B62" s="2" t="s">
        <v>17</v>
      </c>
      <c r="C62" s="2">
        <v>25</v>
      </c>
      <c r="D62" s="2" t="s">
        <v>37</v>
      </c>
      <c r="E62" s="2">
        <v>34</v>
      </c>
      <c r="F62" s="2">
        <v>5641.9999999999991</v>
      </c>
      <c r="G62" s="2">
        <f t="shared" si="4"/>
        <v>2.1130927858218289</v>
      </c>
      <c r="H62" s="2"/>
      <c r="I62" s="2"/>
      <c r="J62" s="2"/>
      <c r="K62" s="3">
        <v>1</v>
      </c>
      <c r="L62">
        <f t="shared" si="5"/>
        <v>10</v>
      </c>
      <c r="M62">
        <f t="shared" si="6"/>
        <v>0.29411764705882354</v>
      </c>
      <c r="N62" s="2">
        <v>1</v>
      </c>
      <c r="O62">
        <f t="shared" si="7"/>
        <v>10</v>
      </c>
      <c r="P62">
        <f t="shared" si="8"/>
        <v>0.29411764705882354</v>
      </c>
    </row>
    <row r="63" spans="1:16" x14ac:dyDescent="0.25">
      <c r="A63" t="s">
        <v>23</v>
      </c>
      <c r="B63" t="s">
        <v>17</v>
      </c>
      <c r="C63">
        <v>50</v>
      </c>
      <c r="D63" t="s">
        <v>37</v>
      </c>
      <c r="E63">
        <v>34</v>
      </c>
      <c r="F63">
        <v>2294.9999999999995</v>
      </c>
      <c r="G63">
        <f t="shared" si="4"/>
        <v>0.85954412326499408</v>
      </c>
      <c r="H63">
        <v>7.4074074074074066</v>
      </c>
      <c r="K63" s="1">
        <v>-2</v>
      </c>
      <c r="L63">
        <f t="shared" si="5"/>
        <v>-20</v>
      </c>
      <c r="M63">
        <f t="shared" si="6"/>
        <v>-0.58823529411764708</v>
      </c>
      <c r="N63">
        <v>-5</v>
      </c>
      <c r="O63">
        <f t="shared" si="7"/>
        <v>-50</v>
      </c>
      <c r="P63">
        <f t="shared" si="8"/>
        <v>-1.4705882352941178</v>
      </c>
    </row>
    <row r="64" spans="1:16" x14ac:dyDescent="0.25">
      <c r="A64" t="s">
        <v>24</v>
      </c>
      <c r="B64" t="s">
        <v>17</v>
      </c>
      <c r="C64">
        <v>75</v>
      </c>
      <c r="D64" t="s">
        <v>37</v>
      </c>
      <c r="E64">
        <v>34</v>
      </c>
      <c r="F64">
        <v>1374</v>
      </c>
      <c r="G64">
        <f t="shared" si="4"/>
        <v>0.5146028868697613</v>
      </c>
      <c r="H64">
        <v>9.9708879184861701</v>
      </c>
      <c r="K64" s="1">
        <v>0</v>
      </c>
      <c r="L64">
        <f t="shared" si="5"/>
        <v>0</v>
      </c>
      <c r="M64">
        <f t="shared" si="6"/>
        <v>0</v>
      </c>
      <c r="N64">
        <v>-4.5</v>
      </c>
      <c r="O64">
        <f t="shared" si="7"/>
        <v>-45</v>
      </c>
      <c r="P64">
        <f t="shared" si="8"/>
        <v>-1.3235294117647058</v>
      </c>
    </row>
    <row r="65" spans="1:16" x14ac:dyDescent="0.25">
      <c r="A65" t="s">
        <v>28</v>
      </c>
      <c r="B65" t="s">
        <v>29</v>
      </c>
      <c r="C65">
        <v>0</v>
      </c>
      <c r="D65" t="s">
        <v>37</v>
      </c>
      <c r="E65">
        <v>34</v>
      </c>
      <c r="F65">
        <v>3752</v>
      </c>
      <c r="G65">
        <f t="shared" si="4"/>
        <v>1.4052329196035984</v>
      </c>
      <c r="H65">
        <v>9.3550106609808115</v>
      </c>
      <c r="K65" s="1">
        <v>0.5</v>
      </c>
      <c r="L65">
        <f t="shared" si="5"/>
        <v>5</v>
      </c>
      <c r="M65">
        <f t="shared" si="6"/>
        <v>0.14705882352941177</v>
      </c>
      <c r="N65">
        <v>1.5</v>
      </c>
      <c r="O65">
        <f t="shared" si="7"/>
        <v>15</v>
      </c>
      <c r="P65">
        <f t="shared" si="8"/>
        <v>0.44117647058823528</v>
      </c>
    </row>
    <row r="66" spans="1:16" x14ac:dyDescent="0.25">
      <c r="A66" t="s">
        <v>30</v>
      </c>
      <c r="B66" t="s">
        <v>29</v>
      </c>
      <c r="C66">
        <v>100</v>
      </c>
      <c r="D66" t="s">
        <v>37</v>
      </c>
      <c r="E66">
        <v>34</v>
      </c>
      <c r="F66">
        <v>9589</v>
      </c>
      <c r="G66">
        <f t="shared" si="4"/>
        <v>3.591358866225721</v>
      </c>
      <c r="H66">
        <v>7.5086036083011791</v>
      </c>
      <c r="K66" s="1">
        <v>3.5</v>
      </c>
      <c r="L66">
        <f t="shared" si="5"/>
        <v>35</v>
      </c>
      <c r="M66">
        <f t="shared" si="6"/>
        <v>1.0294117647058822</v>
      </c>
      <c r="N66">
        <v>0.5</v>
      </c>
      <c r="O66">
        <f t="shared" si="7"/>
        <v>5</v>
      </c>
      <c r="P66">
        <f t="shared" si="8"/>
        <v>0.14705882352941177</v>
      </c>
    </row>
    <row r="67" spans="1:16" x14ac:dyDescent="0.25">
      <c r="A67" t="s">
        <v>31</v>
      </c>
      <c r="B67" t="s">
        <v>29</v>
      </c>
      <c r="C67">
        <v>125</v>
      </c>
      <c r="D67" t="s">
        <v>37</v>
      </c>
      <c r="E67">
        <v>34</v>
      </c>
      <c r="F67">
        <v>28589</v>
      </c>
      <c r="G67">
        <f t="shared" ref="G67:G130" si="9">F67/(E67*78.53)</f>
        <v>10.707410431382536</v>
      </c>
      <c r="H67">
        <v>10.594984084787839</v>
      </c>
      <c r="K67" s="1">
        <v>2</v>
      </c>
      <c r="L67">
        <f t="shared" si="5"/>
        <v>20</v>
      </c>
      <c r="M67">
        <f t="shared" si="6"/>
        <v>0.58823529411764708</v>
      </c>
      <c r="N67">
        <v>1</v>
      </c>
      <c r="O67">
        <f t="shared" si="7"/>
        <v>10</v>
      </c>
      <c r="P67">
        <f t="shared" si="8"/>
        <v>0.29411764705882354</v>
      </c>
    </row>
    <row r="68" spans="1:16" x14ac:dyDescent="0.25">
      <c r="A68" t="s">
        <v>32</v>
      </c>
      <c r="B68" t="s">
        <v>29</v>
      </c>
      <c r="C68">
        <v>150</v>
      </c>
      <c r="D68" t="s">
        <v>37</v>
      </c>
      <c r="E68">
        <v>34</v>
      </c>
      <c r="F68">
        <v>25424</v>
      </c>
      <c r="G68">
        <f t="shared" si="9"/>
        <v>9.5220260522393083</v>
      </c>
      <c r="H68">
        <v>11.41834487098804</v>
      </c>
      <c r="K68" s="1">
        <v>1</v>
      </c>
      <c r="L68">
        <f t="shared" si="5"/>
        <v>10</v>
      </c>
      <c r="M68">
        <f t="shared" si="6"/>
        <v>0.29411764705882354</v>
      </c>
      <c r="N68">
        <v>1.5</v>
      </c>
      <c r="O68">
        <f t="shared" si="7"/>
        <v>15</v>
      </c>
      <c r="P68">
        <f t="shared" si="8"/>
        <v>0.44117647058823528</v>
      </c>
    </row>
    <row r="69" spans="1:16" x14ac:dyDescent="0.25">
      <c r="A69" t="s">
        <v>33</v>
      </c>
      <c r="B69" t="s">
        <v>29</v>
      </c>
      <c r="C69">
        <v>25</v>
      </c>
      <c r="D69" t="s">
        <v>37</v>
      </c>
      <c r="E69">
        <v>34</v>
      </c>
      <c r="F69">
        <v>9623</v>
      </c>
      <c r="G69">
        <f t="shared" si="9"/>
        <v>3.6040928532370544</v>
      </c>
      <c r="H69">
        <v>9.040839654993249</v>
      </c>
      <c r="K69" s="1">
        <v>1.5</v>
      </c>
      <c r="L69">
        <f t="shared" si="5"/>
        <v>15</v>
      </c>
      <c r="M69">
        <f t="shared" si="6"/>
        <v>0.44117647058823528</v>
      </c>
      <c r="N69">
        <v>0.5</v>
      </c>
      <c r="O69">
        <f t="shared" si="7"/>
        <v>5</v>
      </c>
      <c r="P69">
        <f t="shared" si="8"/>
        <v>0.14705882352941177</v>
      </c>
    </row>
    <row r="70" spans="1:16" x14ac:dyDescent="0.25">
      <c r="A70" t="s">
        <v>34</v>
      </c>
      <c r="B70" t="s">
        <v>29</v>
      </c>
      <c r="C70">
        <v>50</v>
      </c>
      <c r="D70" t="s">
        <v>37</v>
      </c>
      <c r="E70">
        <v>34</v>
      </c>
      <c r="F70">
        <v>1178.9999999999998</v>
      </c>
      <c r="G70">
        <f t="shared" si="9"/>
        <v>0.44156972606946754</v>
      </c>
      <c r="H70">
        <v>10.771840542832933</v>
      </c>
      <c r="K70" s="1">
        <v>6</v>
      </c>
      <c r="L70">
        <f t="shared" si="5"/>
        <v>60</v>
      </c>
      <c r="M70">
        <f t="shared" si="6"/>
        <v>1.7647058823529411</v>
      </c>
      <c r="N70">
        <v>3</v>
      </c>
      <c r="O70">
        <f t="shared" si="7"/>
        <v>30</v>
      </c>
      <c r="P70">
        <f t="shared" si="8"/>
        <v>0.88235294117647056</v>
      </c>
    </row>
    <row r="71" spans="1:16" x14ac:dyDescent="0.25">
      <c r="A71" t="s">
        <v>35</v>
      </c>
      <c r="B71" t="s">
        <v>29</v>
      </c>
      <c r="C71">
        <v>75</v>
      </c>
      <c r="D71" t="s">
        <v>37</v>
      </c>
      <c r="E71">
        <v>34</v>
      </c>
      <c r="F71">
        <v>24086.000000000004</v>
      </c>
      <c r="G71">
        <f t="shared" si="9"/>
        <v>9.0209062104403728</v>
      </c>
      <c r="H71">
        <v>9.424561986216073</v>
      </c>
      <c r="K71" s="1">
        <v>1</v>
      </c>
      <c r="L71">
        <f t="shared" si="5"/>
        <v>10</v>
      </c>
      <c r="M71">
        <f t="shared" si="6"/>
        <v>0.29411764705882354</v>
      </c>
      <c r="N71">
        <v>-1</v>
      </c>
      <c r="O71">
        <f t="shared" si="7"/>
        <v>-10</v>
      </c>
      <c r="P71">
        <f t="shared" si="8"/>
        <v>-0.29411764705882354</v>
      </c>
    </row>
    <row r="72" spans="1:16" x14ac:dyDescent="0.25">
      <c r="A72" t="s">
        <v>16</v>
      </c>
      <c r="B72" t="s">
        <v>17</v>
      </c>
      <c r="C72">
        <v>0</v>
      </c>
      <c r="D72" t="s">
        <v>38</v>
      </c>
      <c r="E72">
        <v>39</v>
      </c>
      <c r="F72">
        <v>2768.9999999999995</v>
      </c>
      <c r="G72">
        <f t="shared" si="9"/>
        <v>0.90411307780466044</v>
      </c>
      <c r="H72">
        <v>8.3423618634886125</v>
      </c>
      <c r="K72" s="1">
        <v>0.5</v>
      </c>
      <c r="L72">
        <f t="shared" si="5"/>
        <v>5</v>
      </c>
      <c r="M72">
        <f t="shared" si="6"/>
        <v>0.12820512820512819</v>
      </c>
      <c r="N72">
        <v>3.5</v>
      </c>
      <c r="O72">
        <f t="shared" si="7"/>
        <v>35</v>
      </c>
      <c r="P72">
        <f t="shared" si="8"/>
        <v>0.89743589743589747</v>
      </c>
    </row>
    <row r="73" spans="1:16" x14ac:dyDescent="0.25">
      <c r="A73" t="s">
        <v>19</v>
      </c>
      <c r="B73" t="s">
        <v>17</v>
      </c>
      <c r="C73">
        <v>100</v>
      </c>
      <c r="D73" t="s">
        <v>38</v>
      </c>
      <c r="E73">
        <f>E72</f>
        <v>39</v>
      </c>
      <c r="F73">
        <v>246.99999999999989</v>
      </c>
      <c r="G73">
        <f t="shared" si="9"/>
        <v>8.0648584405110538E-2</v>
      </c>
      <c r="H73">
        <v>22.267206477732692</v>
      </c>
      <c r="K73" s="1">
        <v>1</v>
      </c>
      <c r="L73">
        <f t="shared" si="5"/>
        <v>10</v>
      </c>
      <c r="M73">
        <f t="shared" si="6"/>
        <v>0.25641025641025639</v>
      </c>
      <c r="N73">
        <v>3</v>
      </c>
      <c r="O73">
        <f t="shared" si="7"/>
        <v>30</v>
      </c>
      <c r="P73">
        <f t="shared" si="8"/>
        <v>0.76923076923076927</v>
      </c>
    </row>
    <row r="74" spans="1:16" x14ac:dyDescent="0.25">
      <c r="A74" t="s">
        <v>20</v>
      </c>
      <c r="B74" t="s">
        <v>17</v>
      </c>
      <c r="C74">
        <v>125</v>
      </c>
      <c r="D74" t="s">
        <v>38</v>
      </c>
      <c r="E74">
        <f t="shared" ref="E74:E85" si="10">E73</f>
        <v>39</v>
      </c>
      <c r="F74">
        <v>694.99999999999989</v>
      </c>
      <c r="G74">
        <f t="shared" si="9"/>
        <v>0.22692617879170784</v>
      </c>
      <c r="H74">
        <v>28.920863309352541</v>
      </c>
      <c r="K74" s="1">
        <v>-0.5</v>
      </c>
      <c r="L74">
        <f t="shared" si="5"/>
        <v>-5</v>
      </c>
      <c r="M74">
        <f t="shared" si="6"/>
        <v>-0.12820512820512819</v>
      </c>
      <c r="N74">
        <v>-0.1</v>
      </c>
      <c r="O74">
        <f t="shared" si="7"/>
        <v>-1</v>
      </c>
      <c r="P74">
        <f t="shared" si="8"/>
        <v>-2.564102564102564E-2</v>
      </c>
    </row>
    <row r="75" spans="1:16" x14ac:dyDescent="0.25">
      <c r="A75" t="s">
        <v>21</v>
      </c>
      <c r="B75" t="s">
        <v>17</v>
      </c>
      <c r="C75">
        <v>150</v>
      </c>
      <c r="D75" t="s">
        <v>38</v>
      </c>
      <c r="E75">
        <f t="shared" si="10"/>
        <v>39</v>
      </c>
      <c r="F75">
        <v>211.99999999999974</v>
      </c>
      <c r="G75">
        <f t="shared" si="9"/>
        <v>6.9220647343657571E-2</v>
      </c>
      <c r="H75">
        <v>18.867924528301927</v>
      </c>
      <c r="K75" s="1">
        <v>0</v>
      </c>
      <c r="L75">
        <f t="shared" si="5"/>
        <v>0</v>
      </c>
      <c r="M75">
        <f t="shared" si="6"/>
        <v>0</v>
      </c>
      <c r="N75">
        <v>1.5</v>
      </c>
      <c r="O75">
        <f t="shared" si="7"/>
        <v>15</v>
      </c>
      <c r="P75">
        <f t="shared" si="8"/>
        <v>0.38461538461538464</v>
      </c>
    </row>
    <row r="76" spans="1:16" x14ac:dyDescent="0.25">
      <c r="A76" t="s">
        <v>22</v>
      </c>
      <c r="B76" t="s">
        <v>17</v>
      </c>
      <c r="C76">
        <v>25</v>
      </c>
      <c r="D76" t="s">
        <v>38</v>
      </c>
      <c r="E76">
        <f t="shared" si="10"/>
        <v>39</v>
      </c>
      <c r="F76">
        <v>2590.0000000000005</v>
      </c>
      <c r="G76">
        <f t="shared" si="9"/>
        <v>0.84566734254751585</v>
      </c>
      <c r="H76">
        <v>15.714285714285714</v>
      </c>
      <c r="K76" s="1">
        <v>1</v>
      </c>
      <c r="L76">
        <f t="shared" si="5"/>
        <v>10</v>
      </c>
      <c r="M76">
        <f t="shared" si="6"/>
        <v>0.25641025641025639</v>
      </c>
      <c r="N76">
        <v>5</v>
      </c>
      <c r="O76">
        <f t="shared" si="7"/>
        <v>50</v>
      </c>
      <c r="P76">
        <f t="shared" si="8"/>
        <v>1.2820512820512822</v>
      </c>
    </row>
    <row r="77" spans="1:16" x14ac:dyDescent="0.25">
      <c r="A77" t="s">
        <v>23</v>
      </c>
      <c r="B77" t="s">
        <v>17</v>
      </c>
      <c r="C77">
        <v>50</v>
      </c>
      <c r="D77" t="s">
        <v>38</v>
      </c>
      <c r="E77">
        <f t="shared" si="10"/>
        <v>39</v>
      </c>
      <c r="F77">
        <v>2555.9999999999995</v>
      </c>
      <c r="G77">
        <f t="shared" si="9"/>
        <v>0.83456591797353274</v>
      </c>
      <c r="H77">
        <v>16.979655712050079</v>
      </c>
      <c r="K77" s="1">
        <v>0.5</v>
      </c>
      <c r="L77">
        <f t="shared" si="5"/>
        <v>5</v>
      </c>
      <c r="M77">
        <f t="shared" si="6"/>
        <v>0.12820512820512819</v>
      </c>
      <c r="N77">
        <v>-0.5</v>
      </c>
      <c r="O77">
        <f t="shared" si="7"/>
        <v>-5</v>
      </c>
      <c r="P77">
        <f t="shared" si="8"/>
        <v>-0.12820512820512819</v>
      </c>
    </row>
    <row r="78" spans="1:16" x14ac:dyDescent="0.25">
      <c r="A78" t="s">
        <v>24</v>
      </c>
      <c r="B78" t="s">
        <v>17</v>
      </c>
      <c r="C78">
        <v>75</v>
      </c>
      <c r="D78" t="s">
        <v>38</v>
      </c>
      <c r="E78">
        <f t="shared" si="10"/>
        <v>39</v>
      </c>
      <c r="F78">
        <v>2627</v>
      </c>
      <c r="G78">
        <f t="shared" si="9"/>
        <v>0.85774830458390883</v>
      </c>
      <c r="H78">
        <v>24.324324324324344</v>
      </c>
      <c r="K78" s="1">
        <v>0.5</v>
      </c>
      <c r="L78">
        <f t="shared" si="5"/>
        <v>5</v>
      </c>
      <c r="M78">
        <f t="shared" si="6"/>
        <v>0.12820512820512819</v>
      </c>
      <c r="N78">
        <v>3</v>
      </c>
      <c r="O78">
        <f t="shared" si="7"/>
        <v>30</v>
      </c>
      <c r="P78">
        <f t="shared" si="8"/>
        <v>0.76923076923076927</v>
      </c>
    </row>
    <row r="79" spans="1:16" x14ac:dyDescent="0.25">
      <c r="A79" t="s">
        <v>28</v>
      </c>
      <c r="B79" t="s">
        <v>29</v>
      </c>
      <c r="C79">
        <v>0</v>
      </c>
      <c r="D79" t="s">
        <v>38</v>
      </c>
      <c r="E79">
        <f t="shared" si="10"/>
        <v>39</v>
      </c>
      <c r="F79">
        <v>306.00000000000006</v>
      </c>
      <c r="G79">
        <f t="shared" si="9"/>
        <v>9.9912821165845503E-2</v>
      </c>
      <c r="H79">
        <v>40.849673202614369</v>
      </c>
      <c r="K79" s="1">
        <v>0</v>
      </c>
      <c r="L79">
        <f t="shared" si="5"/>
        <v>0</v>
      </c>
      <c r="M79">
        <f t="shared" si="6"/>
        <v>0</v>
      </c>
      <c r="N79">
        <v>1.5</v>
      </c>
      <c r="O79">
        <f t="shared" si="7"/>
        <v>15</v>
      </c>
      <c r="P79">
        <f t="shared" si="8"/>
        <v>0.38461538461538464</v>
      </c>
    </row>
    <row r="80" spans="1:16" x14ac:dyDescent="0.25">
      <c r="A80" t="s">
        <v>30</v>
      </c>
      <c r="B80" t="s">
        <v>29</v>
      </c>
      <c r="C80">
        <v>100</v>
      </c>
      <c r="D80" t="s">
        <v>38</v>
      </c>
      <c r="E80">
        <f t="shared" si="10"/>
        <v>39</v>
      </c>
      <c r="F80">
        <v>986.00000000000023</v>
      </c>
      <c r="G80">
        <f t="shared" si="9"/>
        <v>0.32194131264550219</v>
      </c>
      <c r="H80">
        <v>15.212981744421938</v>
      </c>
      <c r="K80" s="1">
        <v>-1.5</v>
      </c>
      <c r="L80">
        <f t="shared" si="5"/>
        <v>-15</v>
      </c>
      <c r="M80">
        <f t="shared" si="6"/>
        <v>-0.38461538461538464</v>
      </c>
      <c r="N80">
        <v>-1.5</v>
      </c>
      <c r="O80">
        <f t="shared" si="7"/>
        <v>-15</v>
      </c>
      <c r="P80">
        <f t="shared" si="8"/>
        <v>-0.38461538461538464</v>
      </c>
    </row>
    <row r="81" spans="1:16" x14ac:dyDescent="0.25">
      <c r="A81" t="s">
        <v>31</v>
      </c>
      <c r="B81" t="s">
        <v>29</v>
      </c>
      <c r="C81">
        <v>125</v>
      </c>
      <c r="D81" t="s">
        <v>38</v>
      </c>
      <c r="E81">
        <f t="shared" si="10"/>
        <v>39</v>
      </c>
      <c r="K81" s="1">
        <v>0.5</v>
      </c>
      <c r="L81">
        <f t="shared" si="5"/>
        <v>5</v>
      </c>
      <c r="M81">
        <f t="shared" si="6"/>
        <v>0.12820512820512819</v>
      </c>
      <c r="N81">
        <v>-2</v>
      </c>
      <c r="O81">
        <f t="shared" si="7"/>
        <v>-20</v>
      </c>
      <c r="P81">
        <f t="shared" si="8"/>
        <v>-0.51282051282051277</v>
      </c>
    </row>
    <row r="82" spans="1:16" x14ac:dyDescent="0.25">
      <c r="A82" t="s">
        <v>32</v>
      </c>
      <c r="B82" t="s">
        <v>29</v>
      </c>
      <c r="C82">
        <v>150</v>
      </c>
      <c r="D82" t="s">
        <v>38</v>
      </c>
      <c r="E82">
        <f t="shared" si="10"/>
        <v>39</v>
      </c>
      <c r="F82">
        <v>8668.0000000000018</v>
      </c>
      <c r="G82">
        <f t="shared" si="9"/>
        <v>2.8302102413906827</v>
      </c>
      <c r="H82">
        <v>19.55468389478543</v>
      </c>
      <c r="K82" s="1">
        <v>0.5</v>
      </c>
      <c r="L82">
        <f t="shared" si="5"/>
        <v>5</v>
      </c>
      <c r="M82">
        <f t="shared" si="6"/>
        <v>0.12820512820512819</v>
      </c>
      <c r="N82">
        <v>-0.5</v>
      </c>
      <c r="O82">
        <f t="shared" si="7"/>
        <v>-5</v>
      </c>
      <c r="P82">
        <f t="shared" si="8"/>
        <v>-0.12820512820512819</v>
      </c>
    </row>
    <row r="83" spans="1:16" x14ac:dyDescent="0.25">
      <c r="A83" t="s">
        <v>33</v>
      </c>
      <c r="B83" t="s">
        <v>29</v>
      </c>
      <c r="C83">
        <v>25</v>
      </c>
      <c r="D83" t="s">
        <v>38</v>
      </c>
      <c r="E83">
        <f t="shared" si="10"/>
        <v>39</v>
      </c>
      <c r="F83">
        <v>3969</v>
      </c>
      <c r="G83">
        <f t="shared" si="9"/>
        <v>1.2959280627687606</v>
      </c>
      <c r="H83">
        <v>19.425547996976565</v>
      </c>
      <c r="K83" s="1">
        <v>-0.5</v>
      </c>
      <c r="L83">
        <f t="shared" si="5"/>
        <v>-5</v>
      </c>
      <c r="M83">
        <f t="shared" si="6"/>
        <v>-0.12820512820512819</v>
      </c>
      <c r="N83">
        <v>-2.5</v>
      </c>
      <c r="O83">
        <f t="shared" si="7"/>
        <v>-25</v>
      </c>
      <c r="P83">
        <f t="shared" si="8"/>
        <v>-0.64102564102564108</v>
      </c>
    </row>
    <row r="84" spans="1:16" x14ac:dyDescent="0.25">
      <c r="A84" t="s">
        <v>34</v>
      </c>
      <c r="B84" t="s">
        <v>29</v>
      </c>
      <c r="C84">
        <v>50</v>
      </c>
      <c r="D84" t="s">
        <v>38</v>
      </c>
      <c r="E84">
        <f t="shared" si="10"/>
        <v>39</v>
      </c>
      <c r="F84">
        <v>226.99999999999986</v>
      </c>
      <c r="G84">
        <f t="shared" si="9"/>
        <v>7.4118334655708856E-2</v>
      </c>
      <c r="H84">
        <v>49.339207048458022</v>
      </c>
      <c r="K84" s="1">
        <v>2.5</v>
      </c>
      <c r="L84">
        <f t="shared" si="5"/>
        <v>25</v>
      </c>
      <c r="M84">
        <f t="shared" si="6"/>
        <v>0.64102564102564108</v>
      </c>
      <c r="N84">
        <v>-1</v>
      </c>
      <c r="O84">
        <f t="shared" si="7"/>
        <v>-10</v>
      </c>
      <c r="P84">
        <f t="shared" si="8"/>
        <v>-0.25641025641025639</v>
      </c>
    </row>
    <row r="85" spans="1:16" x14ac:dyDescent="0.25">
      <c r="A85" t="s">
        <v>35</v>
      </c>
      <c r="B85" t="s">
        <v>29</v>
      </c>
      <c r="C85">
        <v>75</v>
      </c>
      <c r="D85" t="s">
        <v>38</v>
      </c>
      <c r="E85">
        <f t="shared" si="10"/>
        <v>39</v>
      </c>
      <c r="K85" s="1">
        <v>-2</v>
      </c>
      <c r="L85">
        <f t="shared" si="5"/>
        <v>-20</v>
      </c>
      <c r="M85">
        <f t="shared" si="6"/>
        <v>-0.51282051282051277</v>
      </c>
      <c r="N85">
        <v>-2.5</v>
      </c>
      <c r="O85">
        <f t="shared" si="7"/>
        <v>-25</v>
      </c>
      <c r="P85">
        <f t="shared" si="8"/>
        <v>-0.64102564102564108</v>
      </c>
    </row>
    <row r="86" spans="1:16" x14ac:dyDescent="0.25">
      <c r="A86" t="s">
        <v>16</v>
      </c>
      <c r="B86" t="s">
        <v>17</v>
      </c>
      <c r="C86">
        <v>0</v>
      </c>
      <c r="D86" t="s">
        <v>39</v>
      </c>
      <c r="E86">
        <v>31</v>
      </c>
      <c r="F86">
        <v>2389.0000000000005</v>
      </c>
      <c r="G86">
        <f t="shared" si="9"/>
        <v>0.98133854742177862</v>
      </c>
      <c r="H86">
        <v>17.915445793218964</v>
      </c>
      <c r="K86" s="1">
        <v>1</v>
      </c>
      <c r="L86">
        <f t="shared" si="5"/>
        <v>10</v>
      </c>
      <c r="M86">
        <f t="shared" si="6"/>
        <v>0.32258064516129031</v>
      </c>
      <c r="N86">
        <v>2</v>
      </c>
      <c r="O86">
        <f t="shared" si="7"/>
        <v>20</v>
      </c>
      <c r="P86">
        <f t="shared" si="8"/>
        <v>0.64516129032258063</v>
      </c>
    </row>
    <row r="87" spans="1:16" x14ac:dyDescent="0.25">
      <c r="A87" t="s">
        <v>19</v>
      </c>
      <c r="B87" t="s">
        <v>17</v>
      </c>
      <c r="C87">
        <v>100</v>
      </c>
      <c r="D87" t="s">
        <v>39</v>
      </c>
      <c r="E87">
        <f>31</f>
        <v>31</v>
      </c>
      <c r="F87">
        <v>296.99999999999972</v>
      </c>
      <c r="G87">
        <f t="shared" si="9"/>
        <v>0.1219998110440636</v>
      </c>
      <c r="H87">
        <v>22.55892255892249</v>
      </c>
      <c r="K87" s="1">
        <v>-1.5</v>
      </c>
      <c r="L87">
        <f t="shared" si="5"/>
        <v>-15</v>
      </c>
      <c r="M87">
        <f t="shared" ref="M87:M150" si="11">L87/E87</f>
        <v>-0.4838709677419355</v>
      </c>
      <c r="N87">
        <v>-0.5</v>
      </c>
      <c r="O87">
        <f t="shared" si="7"/>
        <v>-5</v>
      </c>
      <c r="P87">
        <f t="shared" ref="P87:P150" si="12">O87/E87</f>
        <v>-0.16129032258064516</v>
      </c>
    </row>
    <row r="88" spans="1:16" x14ac:dyDescent="0.25">
      <c r="A88" t="s">
        <v>20</v>
      </c>
      <c r="B88" t="s">
        <v>17</v>
      </c>
      <c r="C88">
        <v>125</v>
      </c>
      <c r="D88" t="s">
        <v>39</v>
      </c>
      <c r="E88">
        <f>31</f>
        <v>31</v>
      </c>
      <c r="F88">
        <v>1004</v>
      </c>
      <c r="G88">
        <f t="shared" si="9"/>
        <v>0.41241686965737362</v>
      </c>
      <c r="H88">
        <v>19.223107569721122</v>
      </c>
      <c r="K88" s="1">
        <v>-2</v>
      </c>
      <c r="L88">
        <f t="shared" si="5"/>
        <v>-20</v>
      </c>
      <c r="M88">
        <f t="shared" si="11"/>
        <v>-0.64516129032258063</v>
      </c>
      <c r="N88">
        <v>-0.4</v>
      </c>
      <c r="O88">
        <f t="shared" si="7"/>
        <v>-4</v>
      </c>
      <c r="P88">
        <f t="shared" si="12"/>
        <v>-0.12903225806451613</v>
      </c>
    </row>
    <row r="89" spans="1:16" x14ac:dyDescent="0.25">
      <c r="A89" t="s">
        <v>21</v>
      </c>
      <c r="B89" t="s">
        <v>17</v>
      </c>
      <c r="C89">
        <v>150</v>
      </c>
      <c r="D89" t="s">
        <v>39</v>
      </c>
      <c r="E89">
        <f>31</f>
        <v>31</v>
      </c>
      <c r="F89">
        <v>305.9999999999996</v>
      </c>
      <c r="G89">
        <f t="shared" si="9"/>
        <v>0.12569677501509577</v>
      </c>
      <c r="H89">
        <v>17.647058823529381</v>
      </c>
      <c r="K89" s="1">
        <v>-2</v>
      </c>
      <c r="L89">
        <f t="shared" si="5"/>
        <v>-20</v>
      </c>
      <c r="M89">
        <f t="shared" si="11"/>
        <v>-0.64516129032258063</v>
      </c>
      <c r="N89">
        <v>-1</v>
      </c>
      <c r="O89">
        <f t="shared" si="7"/>
        <v>-10</v>
      </c>
      <c r="P89">
        <f t="shared" si="12"/>
        <v>-0.32258064516129031</v>
      </c>
    </row>
    <row r="90" spans="1:16" x14ac:dyDescent="0.25">
      <c r="A90" t="s">
        <v>22</v>
      </c>
      <c r="B90" t="s">
        <v>17</v>
      </c>
      <c r="C90">
        <v>25</v>
      </c>
      <c r="D90" t="s">
        <v>39</v>
      </c>
      <c r="E90">
        <f>31</f>
        <v>31</v>
      </c>
      <c r="F90">
        <v>2949</v>
      </c>
      <c r="G90">
        <f t="shared" si="9"/>
        <v>1.2113718611748951</v>
      </c>
      <c r="H90">
        <v>13.326551373346895</v>
      </c>
      <c r="K90" s="1">
        <v>0</v>
      </c>
      <c r="L90">
        <f t="shared" si="5"/>
        <v>0</v>
      </c>
      <c r="M90">
        <f t="shared" si="11"/>
        <v>0</v>
      </c>
      <c r="N90">
        <v>-0.5</v>
      </c>
      <c r="O90">
        <f t="shared" si="7"/>
        <v>-5</v>
      </c>
      <c r="P90">
        <f t="shared" si="12"/>
        <v>-0.16129032258064516</v>
      </c>
    </row>
    <row r="91" spans="1:16" x14ac:dyDescent="0.25">
      <c r="A91" t="s">
        <v>23</v>
      </c>
      <c r="B91" t="s">
        <v>17</v>
      </c>
      <c r="C91">
        <v>50</v>
      </c>
      <c r="D91" t="s">
        <v>39</v>
      </c>
      <c r="E91">
        <f>31</f>
        <v>31</v>
      </c>
      <c r="F91">
        <v>2270.9999999999995</v>
      </c>
      <c r="G91">
        <f t="shared" si="9"/>
        <v>0.93286724202380011</v>
      </c>
      <c r="H91">
        <v>15.940114487010105</v>
      </c>
      <c r="K91" s="1">
        <v>-0.5</v>
      </c>
      <c r="L91">
        <f t="shared" si="5"/>
        <v>-5</v>
      </c>
      <c r="M91">
        <f t="shared" si="11"/>
        <v>-0.16129032258064516</v>
      </c>
      <c r="N91">
        <v>-0.5</v>
      </c>
      <c r="O91">
        <f t="shared" si="7"/>
        <v>-5</v>
      </c>
      <c r="P91">
        <f t="shared" si="12"/>
        <v>-0.16129032258064516</v>
      </c>
    </row>
    <row r="92" spans="1:16" x14ac:dyDescent="0.25">
      <c r="A92" t="s">
        <v>24</v>
      </c>
      <c r="B92" t="s">
        <v>17</v>
      </c>
      <c r="C92">
        <v>75</v>
      </c>
      <c r="D92" t="s">
        <v>39</v>
      </c>
      <c r="E92">
        <f>31</f>
        <v>31</v>
      </c>
      <c r="F92">
        <v>7055.9999999999991</v>
      </c>
      <c r="G92">
        <f t="shared" si="9"/>
        <v>2.898419753289271</v>
      </c>
      <c r="H92">
        <v>17.630385487528343</v>
      </c>
      <c r="K92" s="1">
        <v>1</v>
      </c>
      <c r="L92">
        <f t="shared" si="5"/>
        <v>10</v>
      </c>
      <c r="M92">
        <f t="shared" si="11"/>
        <v>0.32258064516129031</v>
      </c>
      <c r="N92">
        <v>-2.5</v>
      </c>
      <c r="O92">
        <f t="shared" si="7"/>
        <v>-25</v>
      </c>
      <c r="P92">
        <f t="shared" si="12"/>
        <v>-0.80645161290322576</v>
      </c>
    </row>
    <row r="93" spans="1:16" x14ac:dyDescent="0.25">
      <c r="A93" t="s">
        <v>28</v>
      </c>
      <c r="B93" t="s">
        <v>29</v>
      </c>
      <c r="C93">
        <v>0</v>
      </c>
      <c r="D93" t="s">
        <v>39</v>
      </c>
      <c r="E93">
        <f>31</f>
        <v>31</v>
      </c>
      <c r="F93">
        <v>114.99999999999977</v>
      </c>
      <c r="G93">
        <f t="shared" si="9"/>
        <v>4.7238984074300668E-2</v>
      </c>
      <c r="H93">
        <v>14.782608695652133</v>
      </c>
      <c r="K93" s="1">
        <v>-1.5</v>
      </c>
      <c r="L93">
        <f t="shared" si="5"/>
        <v>-15</v>
      </c>
      <c r="M93">
        <f t="shared" si="11"/>
        <v>-0.4838709677419355</v>
      </c>
      <c r="N93">
        <v>3.5</v>
      </c>
      <c r="O93">
        <f t="shared" si="7"/>
        <v>35</v>
      </c>
      <c r="P93">
        <f t="shared" si="12"/>
        <v>1.1290322580645162</v>
      </c>
    </row>
    <row r="94" spans="1:16" x14ac:dyDescent="0.25">
      <c r="A94" t="s">
        <v>30</v>
      </c>
      <c r="B94" t="s">
        <v>29</v>
      </c>
      <c r="C94">
        <v>100</v>
      </c>
      <c r="D94" t="s">
        <v>39</v>
      </c>
      <c r="E94">
        <f>31</f>
        <v>31</v>
      </c>
      <c r="F94">
        <v>1093</v>
      </c>
      <c r="G94">
        <f t="shared" si="9"/>
        <v>0.4489757355931368</v>
      </c>
      <c r="H94">
        <v>14.54711802378773</v>
      </c>
      <c r="K94" s="1">
        <v>-0.5</v>
      </c>
      <c r="L94">
        <f t="shared" si="5"/>
        <v>-5</v>
      </c>
      <c r="M94">
        <f t="shared" si="11"/>
        <v>-0.16129032258064516</v>
      </c>
      <c r="N94">
        <v>-1.5</v>
      </c>
      <c r="O94">
        <f t="shared" si="7"/>
        <v>-15</v>
      </c>
      <c r="P94">
        <f t="shared" si="12"/>
        <v>-0.4838709677419355</v>
      </c>
    </row>
    <row r="95" spans="1:16" x14ac:dyDescent="0.25">
      <c r="A95" t="s">
        <v>31</v>
      </c>
      <c r="B95" t="s">
        <v>29</v>
      </c>
      <c r="C95">
        <v>125</v>
      </c>
      <c r="D95" t="s">
        <v>39</v>
      </c>
      <c r="E95">
        <f>31</f>
        <v>31</v>
      </c>
      <c r="F95">
        <v>2957.9999999999995</v>
      </c>
      <c r="G95">
        <f t="shared" si="9"/>
        <v>1.2150688251459272</v>
      </c>
      <c r="H95">
        <v>17.207572684246088</v>
      </c>
      <c r="K95" s="1">
        <v>3.5</v>
      </c>
      <c r="L95">
        <f t="shared" si="5"/>
        <v>35</v>
      </c>
      <c r="M95">
        <f t="shared" si="11"/>
        <v>1.1290322580645162</v>
      </c>
      <c r="N95">
        <v>4</v>
      </c>
      <c r="O95">
        <f t="shared" si="7"/>
        <v>40</v>
      </c>
      <c r="P95">
        <f t="shared" si="12"/>
        <v>1.2903225806451613</v>
      </c>
    </row>
    <row r="96" spans="1:16" x14ac:dyDescent="0.25">
      <c r="A96" t="s">
        <v>32</v>
      </c>
      <c r="B96" t="s">
        <v>29</v>
      </c>
      <c r="C96">
        <v>150</v>
      </c>
      <c r="D96" t="s">
        <v>39</v>
      </c>
      <c r="E96">
        <f>31</f>
        <v>31</v>
      </c>
      <c r="F96">
        <v>10768</v>
      </c>
      <c r="G96">
        <f t="shared" si="9"/>
        <v>4.4232120044527878</v>
      </c>
      <c r="H96">
        <v>19.01002971768202</v>
      </c>
      <c r="K96" s="1">
        <v>-2.5</v>
      </c>
      <c r="L96">
        <f t="shared" si="5"/>
        <v>-25</v>
      </c>
      <c r="M96">
        <f t="shared" si="11"/>
        <v>-0.80645161290322576</v>
      </c>
      <c r="N96">
        <v>-1.5</v>
      </c>
      <c r="O96">
        <f t="shared" si="7"/>
        <v>-15</v>
      </c>
      <c r="P96">
        <f t="shared" si="12"/>
        <v>-0.4838709677419355</v>
      </c>
    </row>
    <row r="97" spans="1:16" x14ac:dyDescent="0.25">
      <c r="A97" t="s">
        <v>33</v>
      </c>
      <c r="B97" t="s">
        <v>29</v>
      </c>
      <c r="C97">
        <v>25</v>
      </c>
      <c r="D97" t="s">
        <v>39</v>
      </c>
      <c r="E97">
        <f>31</f>
        <v>31</v>
      </c>
      <c r="F97">
        <v>2037</v>
      </c>
      <c r="G97">
        <f t="shared" si="9"/>
        <v>0.83674617877696222</v>
      </c>
      <c r="H97">
        <v>18.213058419243989</v>
      </c>
      <c r="K97" s="1">
        <v>1</v>
      </c>
      <c r="L97">
        <f t="shared" si="5"/>
        <v>10</v>
      </c>
      <c r="M97">
        <f t="shared" si="11"/>
        <v>0.32258064516129031</v>
      </c>
      <c r="N97">
        <v>-2</v>
      </c>
      <c r="O97">
        <f t="shared" si="7"/>
        <v>-20</v>
      </c>
      <c r="P97">
        <f t="shared" si="12"/>
        <v>-0.64516129032258063</v>
      </c>
    </row>
    <row r="98" spans="1:16" x14ac:dyDescent="0.25">
      <c r="A98" t="s">
        <v>34</v>
      </c>
      <c r="B98" t="s">
        <v>29</v>
      </c>
      <c r="C98">
        <v>50</v>
      </c>
      <c r="D98" t="s">
        <v>39</v>
      </c>
      <c r="E98">
        <f>31</f>
        <v>31</v>
      </c>
      <c r="F98">
        <v>528.99999999999989</v>
      </c>
      <c r="G98">
        <f t="shared" si="9"/>
        <v>0.21729932674178346</v>
      </c>
      <c r="H98">
        <v>17.769376181474449</v>
      </c>
      <c r="K98" s="1">
        <v>0</v>
      </c>
      <c r="L98">
        <f t="shared" si="5"/>
        <v>0</v>
      </c>
      <c r="M98">
        <f t="shared" si="11"/>
        <v>0</v>
      </c>
      <c r="N98">
        <v>2.5</v>
      </c>
      <c r="O98">
        <f t="shared" si="7"/>
        <v>25</v>
      </c>
      <c r="P98">
        <f t="shared" si="12"/>
        <v>0.80645161290322576</v>
      </c>
    </row>
    <row r="99" spans="1:16" x14ac:dyDescent="0.25">
      <c r="A99" t="s">
        <v>35</v>
      </c>
      <c r="B99" t="s">
        <v>29</v>
      </c>
      <c r="C99">
        <v>75</v>
      </c>
      <c r="D99" t="s">
        <v>39</v>
      </c>
      <c r="E99">
        <f>31</f>
        <v>31</v>
      </c>
      <c r="F99">
        <v>2038.9999999999998</v>
      </c>
      <c r="G99">
        <f t="shared" si="9"/>
        <v>0.83756772632608045</v>
      </c>
      <c r="H99">
        <v>15.105443845022071</v>
      </c>
      <c r="K99" s="1">
        <v>-1.5</v>
      </c>
      <c r="L99">
        <f t="shared" si="5"/>
        <v>-15</v>
      </c>
      <c r="M99">
        <f t="shared" si="11"/>
        <v>-0.4838709677419355</v>
      </c>
      <c r="N99">
        <v>2</v>
      </c>
      <c r="O99">
        <f t="shared" si="7"/>
        <v>20</v>
      </c>
      <c r="P99">
        <f t="shared" si="12"/>
        <v>0.64516129032258063</v>
      </c>
    </row>
    <row r="100" spans="1:16" x14ac:dyDescent="0.25">
      <c r="A100" t="s">
        <v>16</v>
      </c>
      <c r="B100" t="s">
        <v>17</v>
      </c>
      <c r="C100">
        <v>0</v>
      </c>
      <c r="D100" t="s">
        <v>40</v>
      </c>
      <c r="E100">
        <v>35</v>
      </c>
      <c r="F100">
        <v>92.000000000000085</v>
      </c>
      <c r="G100">
        <f t="shared" si="9"/>
        <v>3.3472194429790283E-2</v>
      </c>
      <c r="H100">
        <v>11.956521739130565</v>
      </c>
      <c r="K100" s="1">
        <v>-1</v>
      </c>
      <c r="L100">
        <f t="shared" si="5"/>
        <v>-10</v>
      </c>
      <c r="M100">
        <f t="shared" si="11"/>
        <v>-0.2857142857142857</v>
      </c>
      <c r="N100">
        <v>0.5</v>
      </c>
      <c r="O100">
        <f t="shared" ref="O100:O163" si="13">N100*10</f>
        <v>5</v>
      </c>
      <c r="P100">
        <f t="shared" si="12"/>
        <v>0.14285714285714285</v>
      </c>
    </row>
    <row r="101" spans="1:16" x14ac:dyDescent="0.25">
      <c r="A101" t="s">
        <v>19</v>
      </c>
      <c r="B101" t="s">
        <v>17</v>
      </c>
      <c r="C101">
        <v>100</v>
      </c>
      <c r="D101" t="s">
        <v>40</v>
      </c>
      <c r="E101">
        <v>35</v>
      </c>
      <c r="F101">
        <v>221.00000000000009</v>
      </c>
      <c r="G101">
        <f t="shared" si="9"/>
        <v>8.0406032271561401E-2</v>
      </c>
      <c r="H101">
        <v>15.384615384615286</v>
      </c>
      <c r="K101" s="1">
        <v>1.5</v>
      </c>
      <c r="L101">
        <f t="shared" ref="L101:L164" si="14">K101*10</f>
        <v>15</v>
      </c>
      <c r="M101">
        <f t="shared" si="11"/>
        <v>0.42857142857142855</v>
      </c>
      <c r="N101">
        <v>1.5</v>
      </c>
      <c r="O101">
        <f t="shared" si="13"/>
        <v>15</v>
      </c>
      <c r="P101">
        <f t="shared" si="12"/>
        <v>0.42857142857142855</v>
      </c>
    </row>
    <row r="102" spans="1:16" x14ac:dyDescent="0.25">
      <c r="A102" t="s">
        <v>20</v>
      </c>
      <c r="B102" t="s">
        <v>17</v>
      </c>
      <c r="C102">
        <v>125</v>
      </c>
      <c r="D102" t="s">
        <v>40</v>
      </c>
      <c r="E102">
        <v>35</v>
      </c>
      <c r="F102">
        <v>154.9999999999998</v>
      </c>
      <c r="G102">
        <f t="shared" si="9"/>
        <v>5.6393371050190023E-2</v>
      </c>
      <c r="H102">
        <v>14.838709677419171</v>
      </c>
      <c r="K102" s="1">
        <v>3</v>
      </c>
      <c r="L102">
        <f t="shared" si="14"/>
        <v>30</v>
      </c>
      <c r="M102">
        <f t="shared" si="11"/>
        <v>0.8571428571428571</v>
      </c>
      <c r="N102">
        <v>0</v>
      </c>
      <c r="O102">
        <f t="shared" si="13"/>
        <v>0</v>
      </c>
      <c r="P102">
        <f t="shared" si="12"/>
        <v>0</v>
      </c>
    </row>
    <row r="103" spans="1:16" x14ac:dyDescent="0.25">
      <c r="A103" t="s">
        <v>21</v>
      </c>
      <c r="B103" t="s">
        <v>17</v>
      </c>
      <c r="C103">
        <v>150</v>
      </c>
      <c r="D103" t="s">
        <v>40</v>
      </c>
      <c r="E103">
        <v>35</v>
      </c>
      <c r="F103">
        <v>19.000000000000128</v>
      </c>
      <c r="G103">
        <f>F103/(E103*78.53)</f>
        <v>6.9127358061523807E-3</v>
      </c>
      <c r="H103">
        <v>0</v>
      </c>
      <c r="K103" s="1">
        <v>3</v>
      </c>
      <c r="L103">
        <f t="shared" si="14"/>
        <v>30</v>
      </c>
      <c r="M103">
        <f t="shared" si="11"/>
        <v>0.8571428571428571</v>
      </c>
      <c r="N103">
        <v>-1</v>
      </c>
      <c r="O103">
        <f t="shared" si="13"/>
        <v>-10</v>
      </c>
      <c r="P103">
        <f t="shared" si="12"/>
        <v>-0.2857142857142857</v>
      </c>
    </row>
    <row r="104" spans="1:16" x14ac:dyDescent="0.25">
      <c r="A104" t="s">
        <v>22</v>
      </c>
      <c r="B104" t="s">
        <v>17</v>
      </c>
      <c r="C104">
        <v>25</v>
      </c>
      <c r="D104" t="s">
        <v>40</v>
      </c>
      <c r="E104">
        <v>35</v>
      </c>
      <c r="F104">
        <v>893.99999999999966</v>
      </c>
      <c r="G104">
        <f t="shared" si="9"/>
        <v>0.32526241108948339</v>
      </c>
      <c r="H104">
        <v>14.653243847874698</v>
      </c>
      <c r="K104" s="1">
        <v>0.5</v>
      </c>
      <c r="L104">
        <f t="shared" si="14"/>
        <v>5</v>
      </c>
      <c r="M104">
        <f t="shared" si="11"/>
        <v>0.14285714285714285</v>
      </c>
      <c r="N104">
        <v>0.5</v>
      </c>
      <c r="O104">
        <f t="shared" si="13"/>
        <v>5</v>
      </c>
      <c r="P104">
        <f t="shared" si="12"/>
        <v>0.14285714285714285</v>
      </c>
    </row>
    <row r="105" spans="1:16" x14ac:dyDescent="0.25">
      <c r="A105" t="s">
        <v>23</v>
      </c>
      <c r="B105" t="s">
        <v>17</v>
      </c>
      <c r="C105">
        <v>50</v>
      </c>
      <c r="D105" t="s">
        <v>40</v>
      </c>
      <c r="E105">
        <v>35</v>
      </c>
      <c r="F105">
        <v>850.00000000000011</v>
      </c>
      <c r="G105">
        <f t="shared" si="9"/>
        <v>0.30925397027523605</v>
      </c>
      <c r="H105">
        <v>16.470588235294127</v>
      </c>
      <c r="K105" s="1">
        <v>0.5</v>
      </c>
      <c r="L105">
        <f t="shared" si="14"/>
        <v>5</v>
      </c>
      <c r="M105">
        <f t="shared" si="11"/>
        <v>0.14285714285714285</v>
      </c>
      <c r="N105">
        <v>1</v>
      </c>
      <c r="O105">
        <f t="shared" si="13"/>
        <v>10</v>
      </c>
      <c r="P105">
        <f t="shared" si="12"/>
        <v>0.2857142857142857</v>
      </c>
    </row>
    <row r="106" spans="1:16" x14ac:dyDescent="0.25">
      <c r="A106" t="s">
        <v>24</v>
      </c>
      <c r="B106" t="s">
        <v>17</v>
      </c>
      <c r="C106">
        <v>75</v>
      </c>
      <c r="D106" t="s">
        <v>40</v>
      </c>
      <c r="E106">
        <v>35</v>
      </c>
      <c r="F106">
        <v>68.999999999999943</v>
      </c>
      <c r="G106">
        <f t="shared" si="9"/>
        <v>2.5104145822342668E-2</v>
      </c>
      <c r="H106">
        <v>14.492753623188104</v>
      </c>
      <c r="K106" s="1">
        <v>1</v>
      </c>
      <c r="L106">
        <f t="shared" si="14"/>
        <v>10</v>
      </c>
      <c r="M106">
        <f t="shared" si="11"/>
        <v>0.2857142857142857</v>
      </c>
      <c r="N106">
        <v>1.5</v>
      </c>
      <c r="O106">
        <f t="shared" si="13"/>
        <v>15</v>
      </c>
      <c r="P106">
        <f t="shared" si="12"/>
        <v>0.42857142857142855</v>
      </c>
    </row>
    <row r="107" spans="1:16" x14ac:dyDescent="0.25">
      <c r="A107" t="s">
        <v>28</v>
      </c>
      <c r="B107" t="s">
        <v>29</v>
      </c>
      <c r="C107">
        <v>0</v>
      </c>
      <c r="D107" t="s">
        <v>40</v>
      </c>
      <c r="E107">
        <v>35</v>
      </c>
      <c r="F107">
        <v>140.00000000000011</v>
      </c>
      <c r="G107">
        <f t="shared" si="9"/>
        <v>5.0935948045333031E-2</v>
      </c>
      <c r="H107">
        <v>17.142857142857139</v>
      </c>
      <c r="K107" s="1">
        <v>2</v>
      </c>
      <c r="L107">
        <f t="shared" si="14"/>
        <v>20</v>
      </c>
      <c r="M107">
        <f t="shared" si="11"/>
        <v>0.5714285714285714</v>
      </c>
      <c r="N107">
        <v>3</v>
      </c>
      <c r="O107">
        <f t="shared" si="13"/>
        <v>30</v>
      </c>
      <c r="P107">
        <f t="shared" si="12"/>
        <v>0.8571428571428571</v>
      </c>
    </row>
    <row r="108" spans="1:16" x14ac:dyDescent="0.25">
      <c r="A108" t="s">
        <v>30</v>
      </c>
      <c r="B108" t="s">
        <v>29</v>
      </c>
      <c r="C108">
        <v>100</v>
      </c>
      <c r="D108" t="s">
        <v>40</v>
      </c>
      <c r="E108">
        <v>35</v>
      </c>
      <c r="F108">
        <v>243.00000000000034</v>
      </c>
      <c r="G108">
        <f t="shared" si="9"/>
        <v>8.8410252678685242E-2</v>
      </c>
      <c r="H108">
        <v>16.460905349794242</v>
      </c>
      <c r="K108" s="1">
        <v>-2.5</v>
      </c>
      <c r="L108">
        <f t="shared" si="14"/>
        <v>-25</v>
      </c>
      <c r="M108">
        <f t="shared" si="11"/>
        <v>-0.7142857142857143</v>
      </c>
      <c r="N108">
        <v>1.5</v>
      </c>
      <c r="O108">
        <f t="shared" si="13"/>
        <v>15</v>
      </c>
      <c r="P108">
        <f t="shared" si="12"/>
        <v>0.42857142857142855</v>
      </c>
    </row>
    <row r="109" spans="1:16" x14ac:dyDescent="0.25">
      <c r="A109" t="s">
        <v>31</v>
      </c>
      <c r="B109" t="s">
        <v>29</v>
      </c>
      <c r="C109">
        <v>125</v>
      </c>
      <c r="D109" t="s">
        <v>40</v>
      </c>
      <c r="E109">
        <v>35</v>
      </c>
      <c r="F109">
        <v>641</v>
      </c>
      <c r="G109">
        <f t="shared" si="9"/>
        <v>0.23321387640756033</v>
      </c>
      <c r="H109">
        <v>21.216848673946977</v>
      </c>
      <c r="K109" s="1">
        <v>0.5</v>
      </c>
      <c r="L109">
        <f t="shared" si="14"/>
        <v>5</v>
      </c>
      <c r="M109">
        <f t="shared" si="11"/>
        <v>0.14285714285714285</v>
      </c>
      <c r="N109">
        <v>3</v>
      </c>
      <c r="O109">
        <f t="shared" si="13"/>
        <v>30</v>
      </c>
      <c r="P109">
        <f t="shared" si="12"/>
        <v>0.8571428571428571</v>
      </c>
    </row>
    <row r="110" spans="1:16" x14ac:dyDescent="0.25">
      <c r="A110" t="s">
        <v>32</v>
      </c>
      <c r="B110" t="s">
        <v>29</v>
      </c>
      <c r="C110">
        <v>150</v>
      </c>
      <c r="D110" t="s">
        <v>40</v>
      </c>
      <c r="E110">
        <v>35</v>
      </c>
      <c r="F110">
        <v>972.99999999999989</v>
      </c>
      <c r="G110">
        <f t="shared" si="9"/>
        <v>0.35400483891506423</v>
      </c>
      <c r="H110">
        <v>26.824254881808852</v>
      </c>
      <c r="K110" s="1">
        <v>2</v>
      </c>
      <c r="L110">
        <f t="shared" si="14"/>
        <v>20</v>
      </c>
      <c r="M110">
        <f t="shared" si="11"/>
        <v>0.5714285714285714</v>
      </c>
      <c r="N110">
        <v>0</v>
      </c>
      <c r="O110">
        <f t="shared" si="13"/>
        <v>0</v>
      </c>
      <c r="P110">
        <f t="shared" si="12"/>
        <v>0</v>
      </c>
    </row>
    <row r="111" spans="1:16" x14ac:dyDescent="0.25">
      <c r="A111" t="s">
        <v>33</v>
      </c>
      <c r="B111" t="s">
        <v>29</v>
      </c>
      <c r="C111">
        <v>25</v>
      </c>
      <c r="D111" t="s">
        <v>40</v>
      </c>
      <c r="E111">
        <v>35</v>
      </c>
      <c r="F111">
        <v>747.99999999999977</v>
      </c>
      <c r="G111">
        <f t="shared" si="9"/>
        <v>0.2721434938422076</v>
      </c>
      <c r="H111">
        <v>16.04278074866312</v>
      </c>
      <c r="K111" s="1">
        <v>-1</v>
      </c>
      <c r="L111">
        <f t="shared" si="14"/>
        <v>-10</v>
      </c>
      <c r="M111">
        <f t="shared" si="11"/>
        <v>-0.2857142857142857</v>
      </c>
      <c r="N111">
        <v>-1</v>
      </c>
      <c r="O111">
        <f t="shared" si="13"/>
        <v>-10</v>
      </c>
      <c r="P111">
        <f t="shared" si="12"/>
        <v>-0.2857142857142857</v>
      </c>
    </row>
    <row r="112" spans="1:16" x14ac:dyDescent="0.25">
      <c r="A112" t="s">
        <v>34</v>
      </c>
      <c r="B112" t="s">
        <v>29</v>
      </c>
      <c r="C112">
        <v>50</v>
      </c>
      <c r="D112" t="s">
        <v>40</v>
      </c>
      <c r="E112">
        <v>35</v>
      </c>
      <c r="F112">
        <v>172.9999999999996</v>
      </c>
      <c r="G112">
        <f t="shared" si="9"/>
        <v>6.294227865601848E-2</v>
      </c>
      <c r="H112">
        <v>17.919075144508533</v>
      </c>
      <c r="K112" s="1">
        <v>0.5</v>
      </c>
      <c r="L112">
        <f t="shared" si="14"/>
        <v>5</v>
      </c>
      <c r="M112">
        <f t="shared" si="11"/>
        <v>0.14285714285714285</v>
      </c>
      <c r="N112">
        <v>3.5</v>
      </c>
      <c r="O112">
        <f t="shared" si="13"/>
        <v>35</v>
      </c>
      <c r="P112">
        <f t="shared" si="12"/>
        <v>1</v>
      </c>
    </row>
    <row r="113" spans="1:16" x14ac:dyDescent="0.25">
      <c r="A113" t="s">
        <v>35</v>
      </c>
      <c r="B113" t="s">
        <v>29</v>
      </c>
      <c r="C113">
        <v>75</v>
      </c>
      <c r="D113" t="s">
        <v>40</v>
      </c>
      <c r="E113">
        <v>35</v>
      </c>
      <c r="F113">
        <v>758.99999999999989</v>
      </c>
      <c r="G113">
        <f t="shared" si="9"/>
        <v>0.27614560404576954</v>
      </c>
      <c r="H113">
        <v>13.175230566534935</v>
      </c>
      <c r="K113" s="1">
        <v>0.5</v>
      </c>
      <c r="L113">
        <f t="shared" si="14"/>
        <v>5</v>
      </c>
      <c r="M113">
        <f t="shared" si="11"/>
        <v>0.14285714285714285</v>
      </c>
      <c r="N113">
        <v>-3</v>
      </c>
      <c r="O113">
        <f t="shared" si="13"/>
        <v>-30</v>
      </c>
      <c r="P113">
        <f t="shared" si="12"/>
        <v>-0.8571428571428571</v>
      </c>
    </row>
    <row r="114" spans="1:16" x14ac:dyDescent="0.25">
      <c r="A114" t="s">
        <v>16</v>
      </c>
      <c r="B114" t="s">
        <v>17</v>
      </c>
      <c r="C114">
        <v>0</v>
      </c>
      <c r="D114" t="s">
        <v>41</v>
      </c>
      <c r="E114">
        <v>42</v>
      </c>
      <c r="F114">
        <v>3319</v>
      </c>
      <c r="G114">
        <f t="shared" si="9"/>
        <v>1.006288164062263</v>
      </c>
      <c r="H114">
        <v>8.5266646580295369</v>
      </c>
      <c r="K114" s="1">
        <v>-0.5</v>
      </c>
      <c r="L114">
        <f t="shared" si="14"/>
        <v>-5</v>
      </c>
      <c r="M114">
        <f t="shared" si="11"/>
        <v>-0.11904761904761904</v>
      </c>
      <c r="N114">
        <v>1</v>
      </c>
      <c r="O114">
        <f t="shared" si="13"/>
        <v>10</v>
      </c>
      <c r="P114">
        <f t="shared" si="12"/>
        <v>0.23809523809523808</v>
      </c>
    </row>
    <row r="115" spans="1:16" x14ac:dyDescent="0.25">
      <c r="A115" t="s">
        <v>19</v>
      </c>
      <c r="B115" t="s">
        <v>17</v>
      </c>
      <c r="C115">
        <v>100</v>
      </c>
      <c r="D115" t="s">
        <v>41</v>
      </c>
      <c r="E115">
        <v>42</v>
      </c>
      <c r="F115">
        <v>468.99999999999989</v>
      </c>
      <c r="G115">
        <f t="shared" si="9"/>
        <v>0.14219618829322123</v>
      </c>
      <c r="H115">
        <v>14.925373134328336</v>
      </c>
      <c r="K115" s="1">
        <v>0.5</v>
      </c>
      <c r="L115">
        <f t="shared" si="14"/>
        <v>5</v>
      </c>
      <c r="M115">
        <f t="shared" si="11"/>
        <v>0.11904761904761904</v>
      </c>
      <c r="N115">
        <v>0</v>
      </c>
      <c r="O115">
        <f t="shared" si="13"/>
        <v>0</v>
      </c>
      <c r="P115">
        <f t="shared" si="12"/>
        <v>0</v>
      </c>
    </row>
    <row r="116" spans="1:16" x14ac:dyDescent="0.25">
      <c r="A116" t="s">
        <v>20</v>
      </c>
      <c r="B116" t="s">
        <v>17</v>
      </c>
      <c r="C116">
        <v>125</v>
      </c>
      <c r="D116" t="s">
        <v>41</v>
      </c>
      <c r="E116">
        <v>42</v>
      </c>
      <c r="F116">
        <v>553.00000000000034</v>
      </c>
      <c r="G116">
        <f t="shared" si="9"/>
        <v>0.16766416231588788</v>
      </c>
      <c r="H116">
        <v>12.839059674502728</v>
      </c>
      <c r="K116" s="1">
        <v>-0.5</v>
      </c>
      <c r="L116">
        <f t="shared" si="14"/>
        <v>-5</v>
      </c>
      <c r="M116">
        <f t="shared" si="11"/>
        <v>-0.11904761904761904</v>
      </c>
      <c r="N116">
        <v>-5.5</v>
      </c>
      <c r="O116">
        <f t="shared" si="13"/>
        <v>-55</v>
      </c>
      <c r="P116">
        <f t="shared" si="12"/>
        <v>-1.3095238095238095</v>
      </c>
    </row>
    <row r="117" spans="1:16" x14ac:dyDescent="0.25">
      <c r="A117" t="s">
        <v>21</v>
      </c>
      <c r="B117" t="s">
        <v>17</v>
      </c>
      <c r="C117">
        <v>150</v>
      </c>
      <c r="D117" t="s">
        <v>41</v>
      </c>
      <c r="E117">
        <v>42</v>
      </c>
      <c r="F117">
        <v>252.00000000000023</v>
      </c>
      <c r="G117">
        <f t="shared" si="9"/>
        <v>7.640392206799955E-2</v>
      </c>
      <c r="H117">
        <v>0</v>
      </c>
      <c r="K117" s="1">
        <v>0</v>
      </c>
      <c r="L117">
        <f t="shared" si="14"/>
        <v>0</v>
      </c>
      <c r="M117">
        <f t="shared" si="11"/>
        <v>0</v>
      </c>
      <c r="N117">
        <v>0.5</v>
      </c>
      <c r="O117">
        <f t="shared" si="13"/>
        <v>5</v>
      </c>
      <c r="P117">
        <f t="shared" si="12"/>
        <v>0.11904761904761904</v>
      </c>
    </row>
    <row r="118" spans="1:16" x14ac:dyDescent="0.25">
      <c r="A118" t="s">
        <v>22</v>
      </c>
      <c r="B118" t="s">
        <v>17</v>
      </c>
      <c r="C118">
        <v>25</v>
      </c>
      <c r="D118" t="s">
        <v>41</v>
      </c>
      <c r="E118">
        <v>42</v>
      </c>
      <c r="F118">
        <v>2971.0000000000005</v>
      </c>
      <c r="G118">
        <f t="shared" si="9"/>
        <v>0.90077798596835912</v>
      </c>
      <c r="H118">
        <v>9.8283406260518458</v>
      </c>
      <c r="K118" s="1">
        <v>0</v>
      </c>
      <c r="L118">
        <f t="shared" si="14"/>
        <v>0</v>
      </c>
      <c r="M118">
        <f t="shared" si="11"/>
        <v>0</v>
      </c>
      <c r="N118">
        <v>0</v>
      </c>
      <c r="O118">
        <f t="shared" si="13"/>
        <v>0</v>
      </c>
      <c r="P118">
        <f t="shared" si="12"/>
        <v>0</v>
      </c>
    </row>
    <row r="119" spans="1:16" x14ac:dyDescent="0.25">
      <c r="A119" t="s">
        <v>23</v>
      </c>
      <c r="B119" t="s">
        <v>17</v>
      </c>
      <c r="C119">
        <v>50</v>
      </c>
      <c r="D119" t="s">
        <v>41</v>
      </c>
      <c r="E119">
        <v>42</v>
      </c>
      <c r="F119">
        <v>2536</v>
      </c>
      <c r="G119">
        <f t="shared" si="9"/>
        <v>0.76889026335097899</v>
      </c>
      <c r="H119">
        <v>12.026813880126163</v>
      </c>
      <c r="K119" s="1">
        <v>-0.5</v>
      </c>
      <c r="L119">
        <f t="shared" si="14"/>
        <v>-5</v>
      </c>
      <c r="M119">
        <f t="shared" si="11"/>
        <v>-0.11904761904761904</v>
      </c>
      <c r="N119">
        <v>-2</v>
      </c>
      <c r="O119">
        <f t="shared" si="13"/>
        <v>-20</v>
      </c>
      <c r="P119">
        <f t="shared" si="12"/>
        <v>-0.47619047619047616</v>
      </c>
    </row>
    <row r="120" spans="1:16" x14ac:dyDescent="0.25">
      <c r="A120" t="s">
        <v>24</v>
      </c>
      <c r="B120" t="s">
        <v>17</v>
      </c>
      <c r="C120">
        <v>75</v>
      </c>
      <c r="D120" t="s">
        <v>41</v>
      </c>
      <c r="E120">
        <v>42</v>
      </c>
      <c r="F120">
        <v>477.99999999999977</v>
      </c>
      <c r="G120">
        <f t="shared" si="9"/>
        <v>0.14492489979564974</v>
      </c>
      <c r="H120">
        <v>12.970711297071102</v>
      </c>
      <c r="K120" s="1">
        <v>-0.5</v>
      </c>
      <c r="L120">
        <f t="shared" si="14"/>
        <v>-5</v>
      </c>
      <c r="M120">
        <f t="shared" si="11"/>
        <v>-0.11904761904761904</v>
      </c>
      <c r="N120">
        <v>-0.5</v>
      </c>
      <c r="O120">
        <f t="shared" si="13"/>
        <v>-5</v>
      </c>
      <c r="P120">
        <f t="shared" si="12"/>
        <v>-0.11904761904761904</v>
      </c>
    </row>
    <row r="121" spans="1:16" x14ac:dyDescent="0.25">
      <c r="A121" t="s">
        <v>28</v>
      </c>
      <c r="B121" t="s">
        <v>29</v>
      </c>
      <c r="C121">
        <v>0</v>
      </c>
      <c r="D121" t="s">
        <v>41</v>
      </c>
      <c r="E121">
        <v>42</v>
      </c>
      <c r="F121">
        <v>335.99999999999983</v>
      </c>
      <c r="G121">
        <f t="shared" si="9"/>
        <v>0.10187189609066592</v>
      </c>
      <c r="H121">
        <v>27.976190476190443</v>
      </c>
      <c r="K121" s="1">
        <v>3</v>
      </c>
      <c r="L121">
        <f t="shared" si="14"/>
        <v>30</v>
      </c>
      <c r="M121">
        <f t="shared" si="11"/>
        <v>0.7142857142857143</v>
      </c>
      <c r="N121">
        <v>1</v>
      </c>
      <c r="O121">
        <f t="shared" si="13"/>
        <v>10</v>
      </c>
      <c r="P121">
        <f t="shared" si="12"/>
        <v>0.23809523809523808</v>
      </c>
    </row>
    <row r="122" spans="1:16" x14ac:dyDescent="0.25">
      <c r="A122" t="s">
        <v>30</v>
      </c>
      <c r="B122" t="s">
        <v>29</v>
      </c>
      <c r="C122">
        <v>100</v>
      </c>
      <c r="D122" t="s">
        <v>41</v>
      </c>
      <c r="E122">
        <v>42</v>
      </c>
      <c r="F122">
        <v>18259</v>
      </c>
      <c r="G122">
        <f t="shared" si="9"/>
        <v>5.5359492580936616</v>
      </c>
      <c r="H122">
        <v>10.1812804644285</v>
      </c>
      <c r="K122" s="1">
        <v>0.5</v>
      </c>
      <c r="L122">
        <f t="shared" si="14"/>
        <v>5</v>
      </c>
      <c r="M122">
        <f t="shared" si="11"/>
        <v>0.11904761904761904</v>
      </c>
      <c r="N122">
        <v>-3.5</v>
      </c>
      <c r="O122">
        <f t="shared" si="13"/>
        <v>-35</v>
      </c>
      <c r="P122">
        <f t="shared" si="12"/>
        <v>-0.83333333333333337</v>
      </c>
    </row>
    <row r="123" spans="1:16" x14ac:dyDescent="0.25">
      <c r="A123" t="s">
        <v>31</v>
      </c>
      <c r="B123" t="s">
        <v>29</v>
      </c>
      <c r="C123">
        <v>125</v>
      </c>
      <c r="D123" t="s">
        <v>41</v>
      </c>
      <c r="E123">
        <v>42</v>
      </c>
      <c r="F123">
        <v>25910</v>
      </c>
      <c r="G123">
        <f t="shared" si="9"/>
        <v>7.855657225324868</v>
      </c>
      <c r="H123">
        <v>14.299498263218835</v>
      </c>
      <c r="K123" s="1">
        <v>0.5</v>
      </c>
      <c r="L123">
        <f t="shared" si="14"/>
        <v>5</v>
      </c>
      <c r="M123">
        <f t="shared" si="11"/>
        <v>0.11904761904761904</v>
      </c>
      <c r="N123">
        <v>-3</v>
      </c>
      <c r="O123">
        <f t="shared" si="13"/>
        <v>-30</v>
      </c>
      <c r="P123">
        <f t="shared" si="12"/>
        <v>-0.7142857142857143</v>
      </c>
    </row>
    <row r="124" spans="1:16" x14ac:dyDescent="0.25">
      <c r="A124" t="s">
        <v>32</v>
      </c>
      <c r="B124" t="s">
        <v>29</v>
      </c>
      <c r="C124">
        <v>150</v>
      </c>
      <c r="D124" t="s">
        <v>41</v>
      </c>
      <c r="E124">
        <v>42</v>
      </c>
      <c r="F124">
        <v>8365</v>
      </c>
      <c r="G124">
        <f t="shared" si="9"/>
        <v>2.5361857464238717</v>
      </c>
      <c r="H124">
        <v>15.158398087268365</v>
      </c>
      <c r="K124" s="1">
        <v>1</v>
      </c>
      <c r="L124">
        <f t="shared" si="14"/>
        <v>10</v>
      </c>
      <c r="M124">
        <f t="shared" si="11"/>
        <v>0.23809523809523808</v>
      </c>
      <c r="N124">
        <v>1</v>
      </c>
      <c r="O124">
        <f t="shared" si="13"/>
        <v>10</v>
      </c>
      <c r="P124">
        <f t="shared" si="12"/>
        <v>0.23809523809523808</v>
      </c>
    </row>
    <row r="125" spans="1:16" x14ac:dyDescent="0.25">
      <c r="A125" t="s">
        <v>33</v>
      </c>
      <c r="B125" t="s">
        <v>29</v>
      </c>
      <c r="C125">
        <v>25</v>
      </c>
      <c r="D125" t="s">
        <v>41</v>
      </c>
      <c r="E125">
        <v>42</v>
      </c>
      <c r="F125">
        <v>2292.9999999999995</v>
      </c>
      <c r="G125">
        <f t="shared" si="9"/>
        <v>0.69521505278540785</v>
      </c>
      <c r="H125">
        <v>14.958569559528989</v>
      </c>
      <c r="K125" s="1">
        <v>-2</v>
      </c>
      <c r="L125">
        <f t="shared" si="14"/>
        <v>-20</v>
      </c>
      <c r="M125">
        <f t="shared" si="11"/>
        <v>-0.47619047619047616</v>
      </c>
      <c r="N125">
        <v>0</v>
      </c>
      <c r="O125">
        <f t="shared" si="13"/>
        <v>0</v>
      </c>
      <c r="P125">
        <f t="shared" si="12"/>
        <v>0</v>
      </c>
    </row>
    <row r="126" spans="1:16" x14ac:dyDescent="0.25">
      <c r="A126" t="s">
        <v>34</v>
      </c>
      <c r="B126" t="s">
        <v>29</v>
      </c>
      <c r="C126">
        <v>50</v>
      </c>
      <c r="D126" t="s">
        <v>41</v>
      </c>
      <c r="E126">
        <v>42</v>
      </c>
      <c r="F126">
        <v>819.99999999999989</v>
      </c>
      <c r="G126">
        <f t="shared" si="9"/>
        <v>0.24861593688793479</v>
      </c>
      <c r="H126">
        <v>20.609756097560993</v>
      </c>
      <c r="K126" s="1">
        <v>1.5</v>
      </c>
      <c r="L126">
        <f t="shared" si="14"/>
        <v>15</v>
      </c>
      <c r="M126">
        <f t="shared" si="11"/>
        <v>0.35714285714285715</v>
      </c>
      <c r="N126">
        <v>0</v>
      </c>
      <c r="O126">
        <f t="shared" si="13"/>
        <v>0</v>
      </c>
      <c r="P126">
        <f t="shared" si="12"/>
        <v>0</v>
      </c>
    </row>
    <row r="127" spans="1:16" x14ac:dyDescent="0.25">
      <c r="A127" t="s">
        <v>35</v>
      </c>
      <c r="B127" t="s">
        <v>29</v>
      </c>
      <c r="C127">
        <v>75</v>
      </c>
      <c r="D127" t="s">
        <v>41</v>
      </c>
      <c r="E127">
        <v>42</v>
      </c>
      <c r="F127">
        <v>1995.0000000000005</v>
      </c>
      <c r="G127">
        <f t="shared" si="9"/>
        <v>0.60486438303832935</v>
      </c>
      <c r="H127">
        <v>9.423558897243133</v>
      </c>
      <c r="K127" s="1">
        <v>1.5</v>
      </c>
      <c r="L127">
        <f t="shared" si="14"/>
        <v>15</v>
      </c>
      <c r="M127">
        <f t="shared" si="11"/>
        <v>0.35714285714285715</v>
      </c>
      <c r="N127">
        <v>0</v>
      </c>
      <c r="O127">
        <f t="shared" si="13"/>
        <v>0</v>
      </c>
      <c r="P127">
        <f t="shared" si="12"/>
        <v>0</v>
      </c>
    </row>
    <row r="128" spans="1:16" x14ac:dyDescent="0.25">
      <c r="A128" t="s">
        <v>16</v>
      </c>
      <c r="B128" t="s">
        <v>17</v>
      </c>
      <c r="C128">
        <v>0</v>
      </c>
      <c r="D128" t="s">
        <v>42</v>
      </c>
      <c r="E128">
        <v>34</v>
      </c>
      <c r="F128">
        <v>4171</v>
      </c>
      <c r="G128">
        <f t="shared" si="9"/>
        <v>1.5621605830667935</v>
      </c>
      <c r="H128">
        <v>6.0896667465835552</v>
      </c>
      <c r="K128" s="1">
        <v>-0.5</v>
      </c>
      <c r="L128">
        <f t="shared" si="14"/>
        <v>-5</v>
      </c>
      <c r="M128">
        <f t="shared" si="11"/>
        <v>-0.14705882352941177</v>
      </c>
      <c r="N128">
        <v>1</v>
      </c>
      <c r="O128">
        <f t="shared" si="13"/>
        <v>10</v>
      </c>
      <c r="P128">
        <f t="shared" si="12"/>
        <v>0.29411764705882354</v>
      </c>
    </row>
    <row r="129" spans="1:16" x14ac:dyDescent="0.25">
      <c r="A129" t="s">
        <v>19</v>
      </c>
      <c r="B129" t="str">
        <f>B128</f>
        <v>Constructed</v>
      </c>
      <c r="C129">
        <v>100</v>
      </c>
      <c r="D129" t="s">
        <v>42</v>
      </c>
      <c r="E129">
        <f>E128</f>
        <v>34</v>
      </c>
      <c r="F129">
        <v>671.00000000000023</v>
      </c>
      <c r="G129">
        <f t="shared" si="9"/>
        <v>0.25130897895895921</v>
      </c>
      <c r="H129">
        <v>17.585692995529101</v>
      </c>
      <c r="K129" s="1">
        <v>0.5</v>
      </c>
      <c r="L129">
        <f t="shared" si="14"/>
        <v>5</v>
      </c>
      <c r="M129">
        <f t="shared" si="11"/>
        <v>0.14705882352941177</v>
      </c>
      <c r="N129">
        <v>0</v>
      </c>
      <c r="O129">
        <f t="shared" si="13"/>
        <v>0</v>
      </c>
      <c r="P129">
        <f t="shared" si="12"/>
        <v>0</v>
      </c>
    </row>
    <row r="130" spans="1:16" x14ac:dyDescent="0.25">
      <c r="A130" t="s">
        <v>20</v>
      </c>
      <c r="B130" t="str">
        <f t="shared" ref="B130:B141" si="15">B129</f>
        <v>Constructed</v>
      </c>
      <c r="C130">
        <v>125</v>
      </c>
      <c r="D130" t="s">
        <v>42</v>
      </c>
      <c r="E130">
        <f t="shared" ref="E130:E141" si="16">E129</f>
        <v>34</v>
      </c>
      <c r="F130">
        <v>395.99999999999989</v>
      </c>
      <c r="G130">
        <f t="shared" si="9"/>
        <v>0.14831349577905778</v>
      </c>
      <c r="H130">
        <v>19.949494949494884</v>
      </c>
      <c r="K130" s="1">
        <v>-0.5</v>
      </c>
      <c r="L130">
        <f t="shared" si="14"/>
        <v>-5</v>
      </c>
      <c r="M130">
        <f t="shared" si="11"/>
        <v>-0.14705882352941177</v>
      </c>
      <c r="N130">
        <v>-5.5</v>
      </c>
      <c r="O130">
        <f t="shared" si="13"/>
        <v>-55</v>
      </c>
      <c r="P130">
        <f t="shared" si="12"/>
        <v>-1.6176470588235294</v>
      </c>
    </row>
    <row r="131" spans="1:16" x14ac:dyDescent="0.25">
      <c r="A131" t="s">
        <v>21</v>
      </c>
      <c r="B131" t="str">
        <f t="shared" si="15"/>
        <v>Constructed</v>
      </c>
      <c r="C131">
        <v>150</v>
      </c>
      <c r="D131" t="s">
        <v>42</v>
      </c>
      <c r="E131">
        <f t="shared" si="16"/>
        <v>34</v>
      </c>
      <c r="F131">
        <v>137</v>
      </c>
      <c r="G131">
        <f t="shared" ref="G131:G183" si="17">F131/(E131*78.53)</f>
        <v>5.131047707507809E-2</v>
      </c>
      <c r="H131">
        <v>15.328467153284919</v>
      </c>
      <c r="K131" s="1">
        <v>0</v>
      </c>
      <c r="L131">
        <f t="shared" si="14"/>
        <v>0</v>
      </c>
      <c r="M131">
        <f t="shared" si="11"/>
        <v>0</v>
      </c>
      <c r="N131">
        <v>0.5</v>
      </c>
      <c r="O131">
        <f t="shared" si="13"/>
        <v>5</v>
      </c>
      <c r="P131">
        <f t="shared" si="12"/>
        <v>0.14705882352941177</v>
      </c>
    </row>
    <row r="132" spans="1:16" x14ac:dyDescent="0.25">
      <c r="A132" t="s">
        <v>22</v>
      </c>
      <c r="B132" t="str">
        <f t="shared" si="15"/>
        <v>Constructed</v>
      </c>
      <c r="C132">
        <v>25</v>
      </c>
      <c r="D132" t="s">
        <v>42</v>
      </c>
      <c r="E132">
        <f t="shared" si="16"/>
        <v>34</v>
      </c>
      <c r="F132">
        <v>5898</v>
      </c>
      <c r="G132">
        <f t="shared" si="17"/>
        <v>2.2089722174365733</v>
      </c>
      <c r="H132">
        <v>10.037300779925395</v>
      </c>
      <c r="K132" s="1">
        <v>0</v>
      </c>
      <c r="L132">
        <f t="shared" si="14"/>
        <v>0</v>
      </c>
      <c r="M132">
        <f t="shared" si="11"/>
        <v>0</v>
      </c>
      <c r="N132">
        <v>0</v>
      </c>
      <c r="O132">
        <f t="shared" si="13"/>
        <v>0</v>
      </c>
      <c r="P132">
        <f t="shared" si="12"/>
        <v>0</v>
      </c>
    </row>
    <row r="133" spans="1:16" x14ac:dyDescent="0.25">
      <c r="A133" t="s">
        <v>23</v>
      </c>
      <c r="B133" t="str">
        <f t="shared" si="15"/>
        <v>Constructed</v>
      </c>
      <c r="C133">
        <v>50</v>
      </c>
      <c r="D133" t="s">
        <v>42</v>
      </c>
      <c r="E133">
        <f t="shared" si="16"/>
        <v>34</v>
      </c>
      <c r="F133">
        <v>203.00000000000028</v>
      </c>
      <c r="G133">
        <f t="shared" si="17"/>
        <v>7.6029393038254497E-2</v>
      </c>
      <c r="H133">
        <v>14.778325123152802</v>
      </c>
      <c r="K133" s="1">
        <v>-0.5</v>
      </c>
      <c r="L133">
        <f t="shared" si="14"/>
        <v>-5</v>
      </c>
      <c r="M133">
        <f t="shared" si="11"/>
        <v>-0.14705882352941177</v>
      </c>
      <c r="N133">
        <v>-2</v>
      </c>
      <c r="O133">
        <f t="shared" si="13"/>
        <v>-20</v>
      </c>
      <c r="P133">
        <f t="shared" si="12"/>
        <v>-0.58823529411764708</v>
      </c>
    </row>
    <row r="134" spans="1:16" x14ac:dyDescent="0.25">
      <c r="A134" t="s">
        <v>24</v>
      </c>
      <c r="B134" t="str">
        <f t="shared" si="15"/>
        <v>Constructed</v>
      </c>
      <c r="C134">
        <v>75</v>
      </c>
      <c r="D134" t="s">
        <v>42</v>
      </c>
      <c r="E134">
        <f t="shared" si="16"/>
        <v>34</v>
      </c>
      <c r="F134">
        <v>657</v>
      </c>
      <c r="G134">
        <f t="shared" si="17"/>
        <v>0.24606557254252778</v>
      </c>
      <c r="H134">
        <v>15.829528158295304</v>
      </c>
      <c r="K134" s="1">
        <v>-0.5</v>
      </c>
      <c r="L134">
        <f t="shared" si="14"/>
        <v>-5</v>
      </c>
      <c r="M134">
        <f t="shared" si="11"/>
        <v>-0.14705882352941177</v>
      </c>
      <c r="N134">
        <v>-0.5</v>
      </c>
      <c r="O134">
        <f t="shared" si="13"/>
        <v>-5</v>
      </c>
      <c r="P134">
        <f t="shared" si="12"/>
        <v>-0.14705882352941177</v>
      </c>
    </row>
    <row r="135" spans="1:16" x14ac:dyDescent="0.25">
      <c r="A135" t="s">
        <v>28</v>
      </c>
      <c r="B135" t="s">
        <v>29</v>
      </c>
      <c r="C135">
        <v>0</v>
      </c>
      <c r="D135" t="s">
        <v>42</v>
      </c>
      <c r="E135">
        <f t="shared" si="16"/>
        <v>34</v>
      </c>
      <c r="F135">
        <v>0</v>
      </c>
      <c r="G135">
        <f t="shared" si="17"/>
        <v>0</v>
      </c>
      <c r="H135" t="e">
        <v>#DIV/0!</v>
      </c>
      <c r="K135" s="1">
        <v>3</v>
      </c>
      <c r="L135">
        <f t="shared" si="14"/>
        <v>30</v>
      </c>
      <c r="M135">
        <f t="shared" si="11"/>
        <v>0.88235294117647056</v>
      </c>
      <c r="N135">
        <v>1</v>
      </c>
      <c r="O135">
        <f t="shared" si="13"/>
        <v>10</v>
      </c>
      <c r="P135">
        <f t="shared" si="12"/>
        <v>0.29411764705882354</v>
      </c>
    </row>
    <row r="136" spans="1:16" x14ac:dyDescent="0.25">
      <c r="A136" t="s">
        <v>30</v>
      </c>
      <c r="B136" t="str">
        <f t="shared" si="15"/>
        <v>Natural</v>
      </c>
      <c r="C136">
        <v>100</v>
      </c>
      <c r="D136" t="s">
        <v>42</v>
      </c>
      <c r="E136">
        <f t="shared" si="16"/>
        <v>34</v>
      </c>
      <c r="F136">
        <v>17122</v>
      </c>
      <c r="G136">
        <f t="shared" si="17"/>
        <v>6.4126860472955256</v>
      </c>
      <c r="H136">
        <v>12.919051512673763</v>
      </c>
      <c r="K136" s="1">
        <v>0.5</v>
      </c>
      <c r="L136">
        <f t="shared" si="14"/>
        <v>5</v>
      </c>
      <c r="M136">
        <f t="shared" si="11"/>
        <v>0.14705882352941177</v>
      </c>
      <c r="N136">
        <v>-3.5</v>
      </c>
      <c r="O136">
        <f t="shared" si="13"/>
        <v>-35</v>
      </c>
      <c r="P136">
        <f t="shared" si="12"/>
        <v>-1.0294117647058822</v>
      </c>
    </row>
    <row r="137" spans="1:16" x14ac:dyDescent="0.25">
      <c r="A137" t="s">
        <v>31</v>
      </c>
      <c r="B137" t="str">
        <f t="shared" si="15"/>
        <v>Natural</v>
      </c>
      <c r="C137">
        <v>125</v>
      </c>
      <c r="D137" t="s">
        <v>42</v>
      </c>
      <c r="E137">
        <f t="shared" si="16"/>
        <v>34</v>
      </c>
      <c r="F137">
        <v>6569.0000000000009</v>
      </c>
      <c r="G137">
        <f t="shared" si="17"/>
        <v>2.4602811963955329</v>
      </c>
      <c r="H137">
        <v>19.729030293804239</v>
      </c>
      <c r="K137" s="1">
        <v>0.5</v>
      </c>
      <c r="L137">
        <f t="shared" si="14"/>
        <v>5</v>
      </c>
      <c r="M137">
        <f t="shared" si="11"/>
        <v>0.14705882352941177</v>
      </c>
      <c r="N137">
        <v>-3</v>
      </c>
      <c r="O137">
        <f t="shared" si="13"/>
        <v>-30</v>
      </c>
      <c r="P137">
        <f t="shared" si="12"/>
        <v>-0.88235294117647056</v>
      </c>
    </row>
    <row r="138" spans="1:16" x14ac:dyDescent="0.25">
      <c r="A138" t="s">
        <v>32</v>
      </c>
      <c r="B138" t="str">
        <f t="shared" si="15"/>
        <v>Natural</v>
      </c>
      <c r="C138">
        <v>150</v>
      </c>
      <c r="D138" t="s">
        <v>42</v>
      </c>
      <c r="E138">
        <f t="shared" si="16"/>
        <v>34</v>
      </c>
      <c r="F138">
        <v>14911.999999999998</v>
      </c>
      <c r="G138">
        <f t="shared" si="17"/>
        <v>5.5849768915588642</v>
      </c>
      <c r="H138">
        <v>15.705472103004281</v>
      </c>
      <c r="K138" s="1">
        <v>1</v>
      </c>
      <c r="L138">
        <f t="shared" si="14"/>
        <v>10</v>
      </c>
      <c r="M138">
        <f t="shared" si="11"/>
        <v>0.29411764705882354</v>
      </c>
      <c r="N138">
        <v>1</v>
      </c>
      <c r="O138">
        <f t="shared" si="13"/>
        <v>10</v>
      </c>
      <c r="P138">
        <f t="shared" si="12"/>
        <v>0.29411764705882354</v>
      </c>
    </row>
    <row r="139" spans="1:16" x14ac:dyDescent="0.25">
      <c r="A139" t="s">
        <v>33</v>
      </c>
      <c r="B139" t="str">
        <f t="shared" si="15"/>
        <v>Natural</v>
      </c>
      <c r="C139">
        <v>25</v>
      </c>
      <c r="D139" t="s">
        <v>42</v>
      </c>
      <c r="E139">
        <f t="shared" si="16"/>
        <v>34</v>
      </c>
      <c r="F139">
        <v>2915.9999999999995</v>
      </c>
      <c r="G139">
        <f t="shared" si="17"/>
        <v>1.0921266507366985</v>
      </c>
      <c r="H139">
        <v>14.986282578875155</v>
      </c>
      <c r="K139" s="1">
        <v>-2</v>
      </c>
      <c r="L139">
        <f t="shared" si="14"/>
        <v>-20</v>
      </c>
      <c r="M139">
        <f t="shared" si="11"/>
        <v>-0.58823529411764708</v>
      </c>
      <c r="N139">
        <v>0</v>
      </c>
      <c r="O139">
        <f t="shared" si="13"/>
        <v>0</v>
      </c>
      <c r="P139">
        <f t="shared" si="12"/>
        <v>0</v>
      </c>
    </row>
    <row r="140" spans="1:16" x14ac:dyDescent="0.25">
      <c r="A140" t="s">
        <v>34</v>
      </c>
      <c r="B140" t="str">
        <f t="shared" si="15"/>
        <v>Natural</v>
      </c>
      <c r="C140">
        <v>50</v>
      </c>
      <c r="D140" t="s">
        <v>42</v>
      </c>
      <c r="E140">
        <f t="shared" si="16"/>
        <v>34</v>
      </c>
      <c r="F140">
        <v>0</v>
      </c>
      <c r="G140">
        <f t="shared" si="17"/>
        <v>0</v>
      </c>
      <c r="K140" s="1">
        <v>1.5</v>
      </c>
      <c r="L140">
        <f t="shared" si="14"/>
        <v>15</v>
      </c>
      <c r="M140">
        <f t="shared" si="11"/>
        <v>0.44117647058823528</v>
      </c>
      <c r="N140">
        <v>0</v>
      </c>
      <c r="O140">
        <f t="shared" si="13"/>
        <v>0</v>
      </c>
      <c r="P140">
        <f t="shared" si="12"/>
        <v>0</v>
      </c>
    </row>
    <row r="141" spans="1:16" x14ac:dyDescent="0.25">
      <c r="A141" t="s">
        <v>35</v>
      </c>
      <c r="B141" t="str">
        <f t="shared" si="15"/>
        <v>Natural</v>
      </c>
      <c r="C141">
        <v>75</v>
      </c>
      <c r="D141" t="s">
        <v>42</v>
      </c>
      <c r="E141">
        <f t="shared" si="16"/>
        <v>34</v>
      </c>
      <c r="F141">
        <v>2690</v>
      </c>
      <c r="G141">
        <f t="shared" si="17"/>
        <v>1.007483090014307</v>
      </c>
      <c r="H141">
        <v>12.230483271375469</v>
      </c>
      <c r="K141" s="1">
        <v>1.5</v>
      </c>
      <c r="L141">
        <f t="shared" si="14"/>
        <v>15</v>
      </c>
      <c r="M141">
        <f t="shared" si="11"/>
        <v>0.44117647058823528</v>
      </c>
      <c r="N141">
        <v>0</v>
      </c>
      <c r="O141">
        <f t="shared" si="13"/>
        <v>0</v>
      </c>
      <c r="P141">
        <f t="shared" si="12"/>
        <v>0</v>
      </c>
    </row>
    <row r="142" spans="1:16" x14ac:dyDescent="0.25">
      <c r="A142" t="s">
        <v>16</v>
      </c>
      <c r="B142" t="s">
        <v>17</v>
      </c>
      <c r="C142">
        <v>0</v>
      </c>
      <c r="D142" t="s">
        <v>43</v>
      </c>
      <c r="E142">
        <v>35</v>
      </c>
      <c r="F142">
        <v>9009.9999999999982</v>
      </c>
      <c r="G142">
        <f t="shared" si="17"/>
        <v>3.278092084917501</v>
      </c>
      <c r="H142">
        <v>8.9234184239733398</v>
      </c>
      <c r="K142" s="1">
        <v>0</v>
      </c>
      <c r="L142">
        <f t="shared" si="14"/>
        <v>0</v>
      </c>
      <c r="M142">
        <f t="shared" si="11"/>
        <v>0</v>
      </c>
      <c r="N142">
        <v>-11</v>
      </c>
      <c r="O142">
        <f t="shared" si="13"/>
        <v>-110</v>
      </c>
      <c r="P142">
        <f t="shared" si="12"/>
        <v>-3.1428571428571428</v>
      </c>
    </row>
    <row r="143" spans="1:16" x14ac:dyDescent="0.25">
      <c r="A143" t="s">
        <v>19</v>
      </c>
      <c r="B143" t="s">
        <v>17</v>
      </c>
      <c r="C143">
        <v>100</v>
      </c>
      <c r="D143" t="s">
        <v>43</v>
      </c>
      <c r="E143">
        <f>E142</f>
        <v>35</v>
      </c>
      <c r="F143">
        <v>638.99999999999977</v>
      </c>
      <c r="G143">
        <f t="shared" si="17"/>
        <v>0.23248622000691263</v>
      </c>
      <c r="H143">
        <v>18.153364632237899</v>
      </c>
      <c r="K143" s="1">
        <v>-1</v>
      </c>
      <c r="L143">
        <f t="shared" si="14"/>
        <v>-10</v>
      </c>
      <c r="M143">
        <f t="shared" si="11"/>
        <v>-0.2857142857142857</v>
      </c>
      <c r="N143">
        <v>2</v>
      </c>
      <c r="O143">
        <f t="shared" si="13"/>
        <v>20</v>
      </c>
      <c r="P143">
        <f t="shared" si="12"/>
        <v>0.5714285714285714</v>
      </c>
    </row>
    <row r="144" spans="1:16" x14ac:dyDescent="0.25">
      <c r="A144" t="s">
        <v>20</v>
      </c>
      <c r="B144" t="s">
        <v>17</v>
      </c>
      <c r="C144">
        <v>125</v>
      </c>
      <c r="D144" t="s">
        <v>43</v>
      </c>
      <c r="E144">
        <f t="shared" ref="E144:E155" si="18">E143</f>
        <v>35</v>
      </c>
      <c r="F144">
        <v>833.00000000000023</v>
      </c>
      <c r="G144">
        <f t="shared" si="17"/>
        <v>0.30306889086973138</v>
      </c>
      <c r="H144">
        <v>17.647058823529438</v>
      </c>
      <c r="K144" s="1">
        <v>6</v>
      </c>
      <c r="L144">
        <f t="shared" si="14"/>
        <v>60</v>
      </c>
      <c r="M144">
        <f t="shared" si="11"/>
        <v>1.7142857142857142</v>
      </c>
      <c r="N144">
        <v>6</v>
      </c>
      <c r="O144">
        <f t="shared" si="13"/>
        <v>60</v>
      </c>
      <c r="P144">
        <f t="shared" si="12"/>
        <v>1.7142857142857142</v>
      </c>
    </row>
    <row r="145" spans="1:16" x14ac:dyDescent="0.25">
      <c r="A145" t="s">
        <v>21</v>
      </c>
      <c r="B145" t="s">
        <v>17</v>
      </c>
      <c r="C145">
        <v>150</v>
      </c>
      <c r="D145" t="s">
        <v>43</v>
      </c>
      <c r="E145">
        <f t="shared" si="18"/>
        <v>35</v>
      </c>
      <c r="F145">
        <v>807.99999999999977</v>
      </c>
      <c r="G145">
        <f t="shared" si="17"/>
        <v>0.29397318586163601</v>
      </c>
      <c r="H145">
        <v>16.336633663366296</v>
      </c>
      <c r="K145" s="1">
        <v>-4</v>
      </c>
      <c r="L145">
        <f t="shared" si="14"/>
        <v>-40</v>
      </c>
      <c r="M145">
        <f t="shared" si="11"/>
        <v>-1.1428571428571428</v>
      </c>
      <c r="N145">
        <v>-1</v>
      </c>
      <c r="O145">
        <f t="shared" si="13"/>
        <v>-10</v>
      </c>
      <c r="P145">
        <f t="shared" si="12"/>
        <v>-0.2857142857142857</v>
      </c>
    </row>
    <row r="146" spans="1:16" x14ac:dyDescent="0.25">
      <c r="A146" t="s">
        <v>22</v>
      </c>
      <c r="B146" t="s">
        <v>17</v>
      </c>
      <c r="C146">
        <v>25</v>
      </c>
      <c r="D146" t="s">
        <v>43</v>
      </c>
      <c r="E146">
        <f t="shared" si="18"/>
        <v>35</v>
      </c>
      <c r="F146">
        <v>5873</v>
      </c>
      <c r="G146">
        <f t="shared" si="17"/>
        <v>2.1367630205017187</v>
      </c>
      <c r="H146">
        <v>12.208411374084793</v>
      </c>
      <c r="K146" s="1">
        <v>0</v>
      </c>
      <c r="L146">
        <f t="shared" si="14"/>
        <v>0</v>
      </c>
      <c r="M146">
        <f t="shared" si="11"/>
        <v>0</v>
      </c>
      <c r="N146">
        <v>0.5</v>
      </c>
      <c r="O146">
        <f t="shared" si="13"/>
        <v>5</v>
      </c>
      <c r="P146">
        <f t="shared" si="12"/>
        <v>0.14285714285714285</v>
      </c>
    </row>
    <row r="147" spans="1:16" x14ac:dyDescent="0.25">
      <c r="A147" t="s">
        <v>23</v>
      </c>
      <c r="B147" t="s">
        <v>17</v>
      </c>
      <c r="C147">
        <v>50</v>
      </c>
      <c r="D147" t="s">
        <v>43</v>
      </c>
      <c r="E147">
        <f t="shared" si="18"/>
        <v>35</v>
      </c>
      <c r="F147">
        <v>5346</v>
      </c>
      <c r="G147">
        <f t="shared" si="17"/>
        <v>1.9450255589310725</v>
      </c>
      <c r="H147">
        <v>14.79610924055369</v>
      </c>
      <c r="K147" s="1">
        <v>2</v>
      </c>
      <c r="L147">
        <f t="shared" si="14"/>
        <v>20</v>
      </c>
      <c r="M147">
        <f t="shared" si="11"/>
        <v>0.5714285714285714</v>
      </c>
      <c r="N147">
        <v>-6</v>
      </c>
      <c r="O147">
        <f t="shared" si="13"/>
        <v>-60</v>
      </c>
      <c r="P147">
        <f t="shared" si="12"/>
        <v>-1.7142857142857142</v>
      </c>
    </row>
    <row r="148" spans="1:16" x14ac:dyDescent="0.25">
      <c r="A148" t="s">
        <v>24</v>
      </c>
      <c r="B148" t="s">
        <v>17</v>
      </c>
      <c r="C148">
        <v>75</v>
      </c>
      <c r="D148" t="s">
        <v>43</v>
      </c>
      <c r="E148">
        <f t="shared" si="18"/>
        <v>35</v>
      </c>
      <c r="F148">
        <v>1226</v>
      </c>
      <c r="G148">
        <f t="shared" si="17"/>
        <v>0.44605337359698749</v>
      </c>
      <c r="H148">
        <v>16.557911908646027</v>
      </c>
      <c r="K148" s="1">
        <v>-0.5</v>
      </c>
      <c r="L148">
        <f t="shared" si="14"/>
        <v>-5</v>
      </c>
      <c r="M148">
        <f t="shared" si="11"/>
        <v>-0.14285714285714285</v>
      </c>
      <c r="N148">
        <v>0</v>
      </c>
      <c r="O148">
        <f t="shared" si="13"/>
        <v>0</v>
      </c>
      <c r="P148">
        <f t="shared" si="12"/>
        <v>0</v>
      </c>
    </row>
    <row r="149" spans="1:16" x14ac:dyDescent="0.25">
      <c r="A149" t="s">
        <v>28</v>
      </c>
      <c r="B149" t="s">
        <v>29</v>
      </c>
      <c r="C149">
        <v>0</v>
      </c>
      <c r="D149" t="s">
        <v>43</v>
      </c>
      <c r="E149">
        <f t="shared" si="18"/>
        <v>35</v>
      </c>
      <c r="F149">
        <v>129.99999999999989</v>
      </c>
      <c r="G149">
        <f t="shared" si="17"/>
        <v>4.7297666042094878E-2</v>
      </c>
      <c r="H149">
        <v>16.153846153846096</v>
      </c>
      <c r="K149" s="1">
        <v>-3</v>
      </c>
      <c r="L149">
        <f t="shared" si="14"/>
        <v>-30</v>
      </c>
      <c r="M149">
        <f t="shared" si="11"/>
        <v>-0.8571428571428571</v>
      </c>
      <c r="N149">
        <v>2</v>
      </c>
      <c r="O149">
        <f t="shared" si="13"/>
        <v>20</v>
      </c>
      <c r="P149">
        <f t="shared" si="12"/>
        <v>0.5714285714285714</v>
      </c>
    </row>
    <row r="150" spans="1:16" x14ac:dyDescent="0.25">
      <c r="A150" t="s">
        <v>30</v>
      </c>
      <c r="B150" t="s">
        <v>29</v>
      </c>
      <c r="C150">
        <v>100</v>
      </c>
      <c r="D150" t="s">
        <v>43</v>
      </c>
      <c r="E150">
        <f t="shared" si="18"/>
        <v>35</v>
      </c>
      <c r="F150">
        <v>4811.9999999999991</v>
      </c>
      <c r="G150">
        <f t="shared" si="17"/>
        <v>1.7507412999581593</v>
      </c>
      <c r="H150">
        <v>12.614297589359913</v>
      </c>
      <c r="K150" s="1">
        <v>-5.5</v>
      </c>
      <c r="L150">
        <f t="shared" si="14"/>
        <v>-55</v>
      </c>
      <c r="M150">
        <f t="shared" si="11"/>
        <v>-1.5714285714285714</v>
      </c>
      <c r="N150">
        <v>7.5</v>
      </c>
      <c r="O150">
        <f t="shared" si="13"/>
        <v>75</v>
      </c>
      <c r="P150">
        <f t="shared" si="12"/>
        <v>2.1428571428571428</v>
      </c>
    </row>
    <row r="151" spans="1:16" x14ac:dyDescent="0.25">
      <c r="A151" t="s">
        <v>31</v>
      </c>
      <c r="B151" t="s">
        <v>29</v>
      </c>
      <c r="C151">
        <v>125</v>
      </c>
      <c r="D151" t="s">
        <v>43</v>
      </c>
      <c r="E151">
        <f t="shared" si="18"/>
        <v>35</v>
      </c>
      <c r="F151">
        <v>6778.0000000000009</v>
      </c>
      <c r="G151">
        <f t="shared" si="17"/>
        <v>2.4660275417947646</v>
      </c>
      <c r="H151">
        <v>15.919150191797005</v>
      </c>
      <c r="K151" s="1">
        <v>7</v>
      </c>
      <c r="L151">
        <f t="shared" si="14"/>
        <v>70</v>
      </c>
      <c r="M151">
        <f t="shared" ref="M151:M199" si="19">L151/E151</f>
        <v>2</v>
      </c>
      <c r="N151">
        <v>-3.5</v>
      </c>
      <c r="O151">
        <f t="shared" si="13"/>
        <v>-35</v>
      </c>
      <c r="P151">
        <f t="shared" ref="P151:P199" si="20">O151/E151</f>
        <v>-1</v>
      </c>
    </row>
    <row r="152" spans="1:16" x14ac:dyDescent="0.25">
      <c r="A152" t="s">
        <v>32</v>
      </c>
      <c r="B152" t="s">
        <v>29</v>
      </c>
      <c r="C152">
        <v>150</v>
      </c>
      <c r="D152" t="s">
        <v>43</v>
      </c>
      <c r="E152">
        <f t="shared" si="18"/>
        <v>35</v>
      </c>
      <c r="F152">
        <v>5753</v>
      </c>
      <c r="G152">
        <f t="shared" si="17"/>
        <v>2.0931036364628621</v>
      </c>
      <c r="H152">
        <v>15.869980879541112</v>
      </c>
      <c r="K152" s="1">
        <v>0</v>
      </c>
      <c r="L152">
        <f t="shared" si="14"/>
        <v>0</v>
      </c>
      <c r="M152">
        <f t="shared" si="19"/>
        <v>0</v>
      </c>
      <c r="N152">
        <v>-3</v>
      </c>
      <c r="O152">
        <f t="shared" si="13"/>
        <v>-30</v>
      </c>
      <c r="P152">
        <f t="shared" si="20"/>
        <v>-0.8571428571428571</v>
      </c>
    </row>
    <row r="153" spans="1:16" x14ac:dyDescent="0.25">
      <c r="A153" t="s">
        <v>33</v>
      </c>
      <c r="B153" t="s">
        <v>29</v>
      </c>
      <c r="C153">
        <v>25</v>
      </c>
      <c r="D153" t="s">
        <v>43</v>
      </c>
      <c r="E153">
        <f t="shared" si="18"/>
        <v>35</v>
      </c>
      <c r="F153">
        <v>2151.9999999999995</v>
      </c>
      <c r="G153">
        <f t="shared" si="17"/>
        <v>0.78295828709683268</v>
      </c>
      <c r="H153">
        <v>15.102230483271384</v>
      </c>
      <c r="K153" s="1">
        <v>1</v>
      </c>
      <c r="L153">
        <f t="shared" si="14"/>
        <v>10</v>
      </c>
      <c r="M153">
        <f t="shared" si="19"/>
        <v>0.2857142857142857</v>
      </c>
      <c r="N153">
        <v>0.5</v>
      </c>
      <c r="O153">
        <f t="shared" si="13"/>
        <v>5</v>
      </c>
      <c r="P153">
        <f t="shared" si="20"/>
        <v>0.14285714285714285</v>
      </c>
    </row>
    <row r="154" spans="1:16" x14ac:dyDescent="0.25">
      <c r="A154" t="s">
        <v>34</v>
      </c>
      <c r="B154" t="s">
        <v>29</v>
      </c>
      <c r="C154">
        <v>50</v>
      </c>
      <c r="D154" t="s">
        <v>43</v>
      </c>
      <c r="E154">
        <f t="shared" si="18"/>
        <v>35</v>
      </c>
      <c r="F154">
        <v>435.00000000000006</v>
      </c>
      <c r="G154">
        <f t="shared" si="17"/>
        <v>0.15826526714085609</v>
      </c>
      <c r="H154">
        <v>17.241379310344861</v>
      </c>
      <c r="K154" s="1">
        <v>2</v>
      </c>
      <c r="L154">
        <f t="shared" si="14"/>
        <v>20</v>
      </c>
      <c r="M154">
        <f t="shared" si="19"/>
        <v>0.5714285714285714</v>
      </c>
      <c r="N154">
        <v>1</v>
      </c>
      <c r="O154">
        <f t="shared" si="13"/>
        <v>10</v>
      </c>
      <c r="P154">
        <f t="shared" si="20"/>
        <v>0.2857142857142857</v>
      </c>
    </row>
    <row r="155" spans="1:16" x14ac:dyDescent="0.25">
      <c r="A155" t="s">
        <v>35</v>
      </c>
      <c r="B155" t="s">
        <v>29</v>
      </c>
      <c r="C155">
        <v>75</v>
      </c>
      <c r="D155" t="s">
        <v>43</v>
      </c>
      <c r="E155">
        <f t="shared" si="18"/>
        <v>35</v>
      </c>
      <c r="F155">
        <v>4785</v>
      </c>
      <c r="G155">
        <f t="shared" si="17"/>
        <v>1.7409179385494169</v>
      </c>
      <c r="H155">
        <v>12.831765935214213</v>
      </c>
      <c r="K155" s="1">
        <v>1</v>
      </c>
      <c r="L155">
        <f t="shared" si="14"/>
        <v>10</v>
      </c>
      <c r="M155">
        <f t="shared" si="19"/>
        <v>0.2857142857142857</v>
      </c>
      <c r="N155">
        <v>1</v>
      </c>
      <c r="O155">
        <f t="shared" si="13"/>
        <v>10</v>
      </c>
      <c r="P155">
        <f t="shared" si="20"/>
        <v>0.2857142857142857</v>
      </c>
    </row>
    <row r="156" spans="1:16" x14ac:dyDescent="0.25">
      <c r="A156" t="s">
        <v>16</v>
      </c>
      <c r="B156" t="s">
        <v>17</v>
      </c>
      <c r="C156">
        <v>0</v>
      </c>
      <c r="D156" t="s">
        <v>44</v>
      </c>
      <c r="E156">
        <v>70</v>
      </c>
      <c r="F156">
        <v>28671</v>
      </c>
      <c r="G156">
        <f t="shared" si="17"/>
        <v>5.2156591657419362</v>
      </c>
      <c r="H156">
        <v>7.5825747270761408</v>
      </c>
      <c r="K156" s="1">
        <v>-1</v>
      </c>
      <c r="L156">
        <f t="shared" si="14"/>
        <v>-10</v>
      </c>
      <c r="M156">
        <f t="shared" si="19"/>
        <v>-0.14285714285714285</v>
      </c>
      <c r="N156">
        <v>4</v>
      </c>
      <c r="O156">
        <f t="shared" si="13"/>
        <v>40</v>
      </c>
      <c r="P156">
        <f t="shared" si="20"/>
        <v>0.5714285714285714</v>
      </c>
    </row>
    <row r="157" spans="1:16" x14ac:dyDescent="0.25">
      <c r="A157" t="s">
        <v>19</v>
      </c>
      <c r="B157" t="s">
        <v>17</v>
      </c>
      <c r="C157">
        <v>100</v>
      </c>
      <c r="D157" t="s">
        <v>44</v>
      </c>
      <c r="E157">
        <f>E156</f>
        <v>70</v>
      </c>
      <c r="F157">
        <v>1621</v>
      </c>
      <c r="G157">
        <f t="shared" si="17"/>
        <v>0.29488275636244565</v>
      </c>
      <c r="H157">
        <v>17.088217149907447</v>
      </c>
      <c r="K157" s="1">
        <v>1</v>
      </c>
      <c r="L157">
        <f t="shared" si="14"/>
        <v>10</v>
      </c>
      <c r="M157">
        <f t="shared" si="19"/>
        <v>0.14285714285714285</v>
      </c>
      <c r="N157">
        <v>-1</v>
      </c>
      <c r="O157">
        <f t="shared" si="13"/>
        <v>-10</v>
      </c>
      <c r="P157">
        <f t="shared" si="20"/>
        <v>-0.14285714285714285</v>
      </c>
    </row>
    <row r="158" spans="1:16" x14ac:dyDescent="0.25">
      <c r="A158" t="s">
        <v>20</v>
      </c>
      <c r="B158" t="s">
        <v>17</v>
      </c>
      <c r="C158">
        <v>125</v>
      </c>
      <c r="D158" t="s">
        <v>44</v>
      </c>
      <c r="E158">
        <f t="shared" ref="E158:E169" si="21">E157</f>
        <v>70</v>
      </c>
      <c r="F158">
        <v>1720.0000000000002</v>
      </c>
      <c r="G158">
        <f t="shared" si="17"/>
        <v>0.31289225227847411</v>
      </c>
      <c r="H158">
        <v>16.918604651162784</v>
      </c>
      <c r="K158" s="1">
        <v>-5</v>
      </c>
      <c r="L158">
        <f t="shared" si="14"/>
        <v>-50</v>
      </c>
      <c r="M158">
        <f t="shared" si="19"/>
        <v>-0.7142857142857143</v>
      </c>
      <c r="N158">
        <v>0</v>
      </c>
      <c r="O158">
        <f t="shared" si="13"/>
        <v>0</v>
      </c>
      <c r="P158">
        <f t="shared" si="20"/>
        <v>0</v>
      </c>
    </row>
    <row r="159" spans="1:16" x14ac:dyDescent="0.25">
      <c r="A159" t="s">
        <v>21</v>
      </c>
      <c r="B159" t="s">
        <v>17</v>
      </c>
      <c r="C159">
        <v>150</v>
      </c>
      <c r="D159" t="s">
        <v>44</v>
      </c>
      <c r="E159">
        <f t="shared" si="21"/>
        <v>70</v>
      </c>
      <c r="F159">
        <v>15941.000000000002</v>
      </c>
      <c r="G159">
        <f t="shared" si="17"/>
        <v>2.8998926706809045</v>
      </c>
      <c r="H159">
        <v>15.526002132864935</v>
      </c>
      <c r="K159" s="1">
        <v>3</v>
      </c>
      <c r="L159">
        <f t="shared" si="14"/>
        <v>30</v>
      </c>
      <c r="M159">
        <f t="shared" si="19"/>
        <v>0.42857142857142855</v>
      </c>
      <c r="N159">
        <v>3</v>
      </c>
      <c r="O159">
        <f t="shared" si="13"/>
        <v>30</v>
      </c>
      <c r="P159">
        <f t="shared" si="20"/>
        <v>0.42857142857142855</v>
      </c>
    </row>
    <row r="160" spans="1:16" x14ac:dyDescent="0.25">
      <c r="A160" t="s">
        <v>22</v>
      </c>
      <c r="B160" t="s">
        <v>17</v>
      </c>
      <c r="C160">
        <v>25</v>
      </c>
      <c r="D160" t="s">
        <v>44</v>
      </c>
      <c r="E160">
        <f t="shared" si="21"/>
        <v>70</v>
      </c>
      <c r="F160">
        <v>13430</v>
      </c>
      <c r="G160">
        <f t="shared" si="17"/>
        <v>2.4431063651743643</v>
      </c>
      <c r="H160">
        <v>11.355174981384963</v>
      </c>
      <c r="K160" s="1">
        <v>-0.5</v>
      </c>
      <c r="L160">
        <f t="shared" si="14"/>
        <v>-5</v>
      </c>
      <c r="M160">
        <f t="shared" si="19"/>
        <v>-7.1428571428571425E-2</v>
      </c>
      <c r="N160">
        <v>-8</v>
      </c>
      <c r="O160">
        <f t="shared" si="13"/>
        <v>-80</v>
      </c>
      <c r="P160">
        <f t="shared" si="20"/>
        <v>-1.1428571428571428</v>
      </c>
    </row>
    <row r="161" spans="1:16" x14ac:dyDescent="0.25">
      <c r="A161" t="s">
        <v>23</v>
      </c>
      <c r="B161" t="s">
        <v>17</v>
      </c>
      <c r="C161">
        <v>50</v>
      </c>
      <c r="D161" t="s">
        <v>44</v>
      </c>
      <c r="E161">
        <f t="shared" si="21"/>
        <v>70</v>
      </c>
      <c r="F161">
        <v>4702.9999999999991</v>
      </c>
      <c r="G161">
        <f t="shared" si="17"/>
        <v>0.85554201306143218</v>
      </c>
      <c r="H161">
        <v>13.927280459281288</v>
      </c>
      <c r="K161" s="1">
        <v>0</v>
      </c>
      <c r="L161">
        <f t="shared" si="14"/>
        <v>0</v>
      </c>
      <c r="M161">
        <f t="shared" si="19"/>
        <v>0</v>
      </c>
      <c r="N161">
        <v>6</v>
      </c>
      <c r="O161">
        <f t="shared" si="13"/>
        <v>60</v>
      </c>
      <c r="P161">
        <f t="shared" si="20"/>
        <v>0.8571428571428571</v>
      </c>
    </row>
    <row r="162" spans="1:16" x14ac:dyDescent="0.25">
      <c r="A162" t="s">
        <v>24</v>
      </c>
      <c r="B162" t="s">
        <v>17</v>
      </c>
      <c r="C162">
        <v>75</v>
      </c>
      <c r="D162" t="s">
        <v>44</v>
      </c>
      <c r="E162">
        <f t="shared" si="21"/>
        <v>70</v>
      </c>
      <c r="F162">
        <v>3185.9999999999995</v>
      </c>
      <c r="G162">
        <f t="shared" si="17"/>
        <v>0.57957832311582458</v>
      </c>
      <c r="H162">
        <v>16.509730069052107</v>
      </c>
      <c r="K162" s="1">
        <v>0</v>
      </c>
      <c r="L162">
        <f t="shared" si="14"/>
        <v>0</v>
      </c>
      <c r="M162">
        <f t="shared" si="19"/>
        <v>0</v>
      </c>
      <c r="N162">
        <v>1</v>
      </c>
      <c r="O162">
        <f t="shared" si="13"/>
        <v>10</v>
      </c>
      <c r="P162">
        <f t="shared" si="20"/>
        <v>0.14285714285714285</v>
      </c>
    </row>
    <row r="163" spans="1:16" x14ac:dyDescent="0.25">
      <c r="A163" t="s">
        <v>28</v>
      </c>
      <c r="B163" t="s">
        <v>29</v>
      </c>
      <c r="C163">
        <v>0</v>
      </c>
      <c r="D163" t="s">
        <v>44</v>
      </c>
      <c r="E163">
        <f t="shared" si="21"/>
        <v>70</v>
      </c>
      <c r="F163">
        <v>171.00000000000026</v>
      </c>
      <c r="G163">
        <f t="shared" si="17"/>
        <v>3.1107311127685552E-2</v>
      </c>
      <c r="H163">
        <v>16.725146198830345</v>
      </c>
      <c r="K163" s="1">
        <v>2</v>
      </c>
      <c r="L163">
        <f t="shared" si="14"/>
        <v>20</v>
      </c>
      <c r="M163">
        <f t="shared" si="19"/>
        <v>0.2857142857142857</v>
      </c>
      <c r="N163">
        <v>-1</v>
      </c>
      <c r="O163">
        <f t="shared" si="13"/>
        <v>-10</v>
      </c>
      <c r="P163">
        <f t="shared" si="20"/>
        <v>-0.14285714285714285</v>
      </c>
    </row>
    <row r="164" spans="1:16" x14ac:dyDescent="0.25">
      <c r="A164" t="s">
        <v>30</v>
      </c>
      <c r="B164" t="s">
        <v>29</v>
      </c>
      <c r="C164">
        <v>100</v>
      </c>
      <c r="D164" t="s">
        <v>44</v>
      </c>
      <c r="E164">
        <f t="shared" si="21"/>
        <v>70</v>
      </c>
      <c r="K164" s="1">
        <v>3</v>
      </c>
      <c r="L164">
        <f t="shared" si="14"/>
        <v>30</v>
      </c>
      <c r="M164">
        <f t="shared" si="19"/>
        <v>0.42857142857142855</v>
      </c>
      <c r="N164">
        <v>-6.5</v>
      </c>
      <c r="O164">
        <f t="shared" ref="O164:O212" si="22">N164*10</f>
        <v>-65</v>
      </c>
      <c r="P164">
        <f t="shared" si="20"/>
        <v>-0.9285714285714286</v>
      </c>
    </row>
    <row r="165" spans="1:16" x14ac:dyDescent="0.25">
      <c r="A165" t="s">
        <v>31</v>
      </c>
      <c r="B165" t="s">
        <v>29</v>
      </c>
      <c r="C165">
        <v>125</v>
      </c>
      <c r="D165" t="s">
        <v>44</v>
      </c>
      <c r="E165">
        <f t="shared" si="21"/>
        <v>70</v>
      </c>
      <c r="F165">
        <v>20155</v>
      </c>
      <c r="G165">
        <f t="shared" si="17"/>
        <v>3.6664786887631657</v>
      </c>
      <c r="H165">
        <v>16.288762093773258</v>
      </c>
      <c r="K165" s="1">
        <v>-7.5</v>
      </c>
      <c r="L165">
        <f t="shared" ref="L165:L213" si="23">K165*10</f>
        <v>-75</v>
      </c>
      <c r="M165">
        <f t="shared" si="19"/>
        <v>-1.0714285714285714</v>
      </c>
      <c r="N165">
        <v>3</v>
      </c>
      <c r="O165">
        <f t="shared" si="22"/>
        <v>30</v>
      </c>
      <c r="P165">
        <f t="shared" si="20"/>
        <v>0.42857142857142855</v>
      </c>
    </row>
    <row r="166" spans="1:16" x14ac:dyDescent="0.25">
      <c r="A166" t="s">
        <v>32</v>
      </c>
      <c r="B166" t="s">
        <v>29</v>
      </c>
      <c r="C166">
        <v>150</v>
      </c>
      <c r="D166" t="s">
        <v>44</v>
      </c>
      <c r="E166">
        <f t="shared" si="21"/>
        <v>70</v>
      </c>
      <c r="F166">
        <v>7400</v>
      </c>
      <c r="G166">
        <f t="shared" si="17"/>
        <v>1.3461643411980861</v>
      </c>
      <c r="H166">
        <v>16.405405405405403</v>
      </c>
      <c r="K166" s="1">
        <v>3</v>
      </c>
      <c r="L166">
        <f t="shared" si="23"/>
        <v>30</v>
      </c>
      <c r="M166">
        <f t="shared" si="19"/>
        <v>0.42857142857142855</v>
      </c>
      <c r="N166">
        <v>7.5</v>
      </c>
      <c r="O166">
        <f t="shared" si="22"/>
        <v>75</v>
      </c>
      <c r="P166">
        <f t="shared" si="20"/>
        <v>1.0714285714285714</v>
      </c>
    </row>
    <row r="167" spans="1:16" x14ac:dyDescent="0.25">
      <c r="A167" t="s">
        <v>33</v>
      </c>
      <c r="B167" t="s">
        <v>29</v>
      </c>
      <c r="C167">
        <v>25</v>
      </c>
      <c r="D167" t="s">
        <v>44</v>
      </c>
      <c r="E167">
        <f t="shared" si="21"/>
        <v>70</v>
      </c>
      <c r="F167">
        <v>7366</v>
      </c>
      <c r="G167">
        <f t="shared" si="17"/>
        <v>1.3399792617925814</v>
      </c>
      <c r="H167">
        <v>14.295411349443377</v>
      </c>
      <c r="K167" s="1">
        <v>0</v>
      </c>
      <c r="L167">
        <f t="shared" si="23"/>
        <v>0</v>
      </c>
      <c r="M167">
        <f t="shared" si="19"/>
        <v>0</v>
      </c>
      <c r="N167">
        <v>0.5</v>
      </c>
      <c r="O167">
        <f t="shared" si="22"/>
        <v>5</v>
      </c>
      <c r="P167">
        <f t="shared" si="20"/>
        <v>7.1428571428571425E-2</v>
      </c>
    </row>
    <row r="168" spans="1:16" x14ac:dyDescent="0.25">
      <c r="A168" t="s">
        <v>34</v>
      </c>
      <c r="B168" t="s">
        <v>29</v>
      </c>
      <c r="C168">
        <v>50</v>
      </c>
      <c r="D168" t="s">
        <v>44</v>
      </c>
      <c r="E168">
        <f t="shared" si="21"/>
        <v>70</v>
      </c>
      <c r="F168">
        <v>721.00000000000011</v>
      </c>
      <c r="G168">
        <f t="shared" si="17"/>
        <v>0.13116006621673246</v>
      </c>
      <c r="H168">
        <v>15.95006934812757</v>
      </c>
      <c r="K168" s="1">
        <v>-4.5</v>
      </c>
      <c r="L168">
        <f t="shared" si="23"/>
        <v>-45</v>
      </c>
      <c r="M168">
        <f t="shared" si="19"/>
        <v>-0.6428571428571429</v>
      </c>
      <c r="N168">
        <v>0</v>
      </c>
      <c r="O168">
        <f t="shared" si="22"/>
        <v>0</v>
      </c>
      <c r="P168">
        <f t="shared" si="20"/>
        <v>0</v>
      </c>
    </row>
    <row r="169" spans="1:16" x14ac:dyDescent="0.25">
      <c r="A169" t="s">
        <v>35</v>
      </c>
      <c r="B169" t="s">
        <v>29</v>
      </c>
      <c r="C169">
        <v>75</v>
      </c>
      <c r="D169" t="s">
        <v>44</v>
      </c>
      <c r="E169">
        <f t="shared" si="21"/>
        <v>70</v>
      </c>
      <c r="F169">
        <v>2113</v>
      </c>
      <c r="G169">
        <f t="shared" si="17"/>
        <v>0.3843844936421022</v>
      </c>
      <c r="H169">
        <v>11.926171320397527</v>
      </c>
      <c r="K169" s="1">
        <v>0</v>
      </c>
      <c r="L169">
        <f t="shared" si="23"/>
        <v>0</v>
      </c>
      <c r="M169">
        <f t="shared" si="19"/>
        <v>0</v>
      </c>
      <c r="N169">
        <v>-1</v>
      </c>
      <c r="O169">
        <f t="shared" si="22"/>
        <v>-10</v>
      </c>
      <c r="P169">
        <f t="shared" si="20"/>
        <v>-0.14285714285714285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8A29-3DB2-411B-B37A-CE76EE60F463}">
  <dimension ref="A1:K169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 t="s">
        <v>16</v>
      </c>
      <c r="B2" t="s">
        <v>17</v>
      </c>
      <c r="C2">
        <v>0</v>
      </c>
      <c r="D2" t="s">
        <v>37</v>
      </c>
      <c r="E2" t="s">
        <v>52</v>
      </c>
      <c r="F2">
        <v>78.53</v>
      </c>
      <c r="G2">
        <v>3751</v>
      </c>
      <c r="H2">
        <v>1.4048583910000001</v>
      </c>
      <c r="I2">
        <v>2.6126366299999999</v>
      </c>
      <c r="J2">
        <v>0.88235294099999995</v>
      </c>
      <c r="K2">
        <v>-0.147058824</v>
      </c>
    </row>
    <row r="3" spans="1:11" x14ac:dyDescent="0.25">
      <c r="A3" t="s">
        <v>19</v>
      </c>
      <c r="B3" t="s">
        <v>17</v>
      </c>
      <c r="C3">
        <v>100</v>
      </c>
      <c r="D3" t="s">
        <v>37</v>
      </c>
      <c r="E3" t="s">
        <v>52</v>
      </c>
      <c r="F3">
        <v>78.53</v>
      </c>
      <c r="G3">
        <v>1210</v>
      </c>
      <c r="H3">
        <v>0.45318012600000002</v>
      </c>
      <c r="I3">
        <v>10.826446280000001</v>
      </c>
      <c r="J3">
        <v>0.29411764699999998</v>
      </c>
      <c r="K3">
        <v>-0.44117647100000001</v>
      </c>
    </row>
    <row r="4" spans="1:11" x14ac:dyDescent="0.25">
      <c r="A4" t="s">
        <v>20</v>
      </c>
      <c r="B4" t="s">
        <v>17</v>
      </c>
      <c r="C4">
        <v>125</v>
      </c>
      <c r="D4" t="s">
        <v>37</v>
      </c>
      <c r="E4" t="s">
        <v>52</v>
      </c>
      <c r="F4">
        <v>78.53</v>
      </c>
      <c r="G4">
        <v>1917</v>
      </c>
      <c r="H4">
        <v>0.71797215000000003</v>
      </c>
      <c r="I4">
        <v>30.464267079999999</v>
      </c>
      <c r="J4">
        <v>-0.735294118</v>
      </c>
      <c r="K4">
        <v>-0.147058824</v>
      </c>
    </row>
    <row r="5" spans="1:11" x14ac:dyDescent="0.25">
      <c r="A5" t="s">
        <v>21</v>
      </c>
      <c r="B5" t="s">
        <v>17</v>
      </c>
      <c r="C5">
        <v>150</v>
      </c>
      <c r="D5" t="s">
        <v>37</v>
      </c>
      <c r="E5" t="s">
        <v>52</v>
      </c>
      <c r="F5">
        <v>78.53</v>
      </c>
      <c r="G5">
        <v>2616</v>
      </c>
      <c r="H5">
        <v>0.97976794199999995</v>
      </c>
      <c r="I5">
        <v>6.766055046</v>
      </c>
      <c r="J5">
        <v>-0.58823529399999996</v>
      </c>
      <c r="K5">
        <v>-0.44117647100000001</v>
      </c>
    </row>
    <row r="6" spans="1:11" x14ac:dyDescent="0.25">
      <c r="A6" t="s">
        <v>22</v>
      </c>
      <c r="B6" t="s">
        <v>17</v>
      </c>
      <c r="C6">
        <v>25</v>
      </c>
      <c r="D6" t="s">
        <v>37</v>
      </c>
      <c r="E6" t="s">
        <v>52</v>
      </c>
      <c r="F6">
        <v>78.53</v>
      </c>
      <c r="G6">
        <v>5642</v>
      </c>
      <c r="H6">
        <v>2.1130927860000002</v>
      </c>
      <c r="J6">
        <v>0.29411764699999998</v>
      </c>
      <c r="K6">
        <v>0.29411764699999998</v>
      </c>
    </row>
    <row r="7" spans="1:11" x14ac:dyDescent="0.25">
      <c r="A7" t="s">
        <v>23</v>
      </c>
      <c r="B7" t="s">
        <v>17</v>
      </c>
      <c r="C7">
        <v>50</v>
      </c>
      <c r="D7" t="s">
        <v>37</v>
      </c>
      <c r="E7" t="s">
        <v>52</v>
      </c>
      <c r="F7">
        <v>78.53</v>
      </c>
      <c r="G7">
        <v>2295</v>
      </c>
      <c r="H7">
        <v>0.85954412300000005</v>
      </c>
      <c r="I7">
        <v>7.407407407</v>
      </c>
      <c r="J7">
        <v>-1.4705882349999999</v>
      </c>
      <c r="K7">
        <v>-0.58823529399999996</v>
      </c>
    </row>
    <row r="8" spans="1:11" x14ac:dyDescent="0.25">
      <c r="A8" t="s">
        <v>24</v>
      </c>
      <c r="B8" t="s">
        <v>17</v>
      </c>
      <c r="C8">
        <v>75</v>
      </c>
      <c r="D8" t="s">
        <v>37</v>
      </c>
      <c r="E8" t="s">
        <v>52</v>
      </c>
      <c r="F8">
        <v>78.53</v>
      </c>
      <c r="G8">
        <v>1374</v>
      </c>
      <c r="H8">
        <v>0.51460288700000001</v>
      </c>
      <c r="I8">
        <v>9.9708879180000007</v>
      </c>
      <c r="J8">
        <v>-1.3235294120000001</v>
      </c>
      <c r="K8">
        <v>0</v>
      </c>
    </row>
    <row r="9" spans="1:11" x14ac:dyDescent="0.25">
      <c r="A9" t="s">
        <v>16</v>
      </c>
      <c r="B9" t="s">
        <v>17</v>
      </c>
      <c r="C9">
        <v>0</v>
      </c>
      <c r="D9" t="s">
        <v>36</v>
      </c>
      <c r="E9" t="s">
        <v>52</v>
      </c>
      <c r="F9">
        <v>78.53</v>
      </c>
      <c r="G9">
        <v>31324</v>
      </c>
      <c r="H9">
        <v>18.994257579999999</v>
      </c>
      <c r="I9">
        <v>6.0688290130000002</v>
      </c>
      <c r="J9">
        <v>-0.23809523799999999</v>
      </c>
      <c r="K9">
        <v>0.47619047599999997</v>
      </c>
    </row>
    <row r="10" spans="1:11" x14ac:dyDescent="0.25">
      <c r="A10" t="s">
        <v>19</v>
      </c>
      <c r="B10" t="s">
        <v>17</v>
      </c>
      <c r="C10">
        <v>100</v>
      </c>
      <c r="D10" t="s">
        <v>36</v>
      </c>
      <c r="E10" t="s">
        <v>52</v>
      </c>
      <c r="F10">
        <v>78.53</v>
      </c>
      <c r="G10">
        <v>281</v>
      </c>
      <c r="H10">
        <v>0.170392874</v>
      </c>
      <c r="I10">
        <v>20.996441279999999</v>
      </c>
      <c r="J10">
        <v>0.47619047599999997</v>
      </c>
      <c r="K10">
        <v>0</v>
      </c>
    </row>
    <row r="11" spans="1:11" x14ac:dyDescent="0.25">
      <c r="A11" t="s">
        <v>20</v>
      </c>
      <c r="B11" t="s">
        <v>17</v>
      </c>
      <c r="C11">
        <v>125</v>
      </c>
      <c r="D11" t="s">
        <v>36</v>
      </c>
      <c r="E11" t="s">
        <v>52</v>
      </c>
      <c r="F11">
        <v>78.53</v>
      </c>
      <c r="G11">
        <v>174</v>
      </c>
      <c r="H11">
        <v>0.105510178</v>
      </c>
      <c r="I11">
        <v>18.390804599999999</v>
      </c>
      <c r="J11">
        <v>0</v>
      </c>
      <c r="K11">
        <v>0.47619047599999997</v>
      </c>
    </row>
    <row r="12" spans="1:11" x14ac:dyDescent="0.25">
      <c r="A12" t="s">
        <v>21</v>
      </c>
      <c r="B12" t="s">
        <v>17</v>
      </c>
      <c r="C12">
        <v>150</v>
      </c>
      <c r="D12" t="s">
        <v>36</v>
      </c>
      <c r="E12" t="s">
        <v>52</v>
      </c>
      <c r="F12">
        <v>78.53</v>
      </c>
      <c r="G12">
        <v>431</v>
      </c>
      <c r="H12">
        <v>0.26134992400000001</v>
      </c>
      <c r="I12">
        <v>17.86542923</v>
      </c>
      <c r="J12">
        <v>-1.19047619</v>
      </c>
      <c r="K12">
        <v>-0.47619047599999997</v>
      </c>
    </row>
    <row r="13" spans="1:11" x14ac:dyDescent="0.25">
      <c r="A13" t="s">
        <v>22</v>
      </c>
      <c r="B13" t="s">
        <v>17</v>
      </c>
      <c r="C13">
        <v>25</v>
      </c>
      <c r="D13" t="s">
        <v>36</v>
      </c>
      <c r="E13" t="s">
        <v>52</v>
      </c>
      <c r="F13">
        <v>78.53</v>
      </c>
      <c r="G13">
        <v>526</v>
      </c>
      <c r="H13">
        <v>0.31895605599999999</v>
      </c>
      <c r="I13">
        <v>12.927756649999999</v>
      </c>
      <c r="J13">
        <v>3.5714285710000002</v>
      </c>
      <c r="K13">
        <v>0.71428571399999996</v>
      </c>
    </row>
    <row r="14" spans="1:11" x14ac:dyDescent="0.25">
      <c r="A14" t="s">
        <v>23</v>
      </c>
      <c r="B14" t="s">
        <v>17</v>
      </c>
      <c r="C14">
        <v>50</v>
      </c>
      <c r="D14" t="s">
        <v>36</v>
      </c>
      <c r="E14" t="s">
        <v>52</v>
      </c>
      <c r="F14">
        <v>78.53</v>
      </c>
      <c r="G14">
        <v>756</v>
      </c>
      <c r="H14">
        <v>0.45842353200000002</v>
      </c>
      <c r="I14">
        <v>16.402116400000001</v>
      </c>
      <c r="J14">
        <v>-0.23809523799999999</v>
      </c>
      <c r="K14">
        <v>0.23809523799999999</v>
      </c>
    </row>
    <row r="15" spans="1:11" x14ac:dyDescent="0.25">
      <c r="A15" t="s">
        <v>24</v>
      </c>
      <c r="B15" t="s">
        <v>17</v>
      </c>
      <c r="C15">
        <v>75</v>
      </c>
      <c r="D15" t="s">
        <v>36</v>
      </c>
      <c r="E15" t="s">
        <v>52</v>
      </c>
      <c r="F15">
        <v>78.53</v>
      </c>
      <c r="G15">
        <v>1339</v>
      </c>
      <c r="H15">
        <v>0.81194326699999997</v>
      </c>
      <c r="I15">
        <v>16.878267359999999</v>
      </c>
      <c r="J15">
        <v>1.19047619</v>
      </c>
      <c r="K15">
        <v>0.95238095199999995</v>
      </c>
    </row>
    <row r="16" spans="1:11" x14ac:dyDescent="0.25">
      <c r="A16" t="s">
        <v>16</v>
      </c>
      <c r="B16" t="s">
        <v>17</v>
      </c>
      <c r="C16">
        <v>0</v>
      </c>
      <c r="D16" t="s">
        <v>38</v>
      </c>
      <c r="E16" t="s">
        <v>52</v>
      </c>
      <c r="F16">
        <v>78.53</v>
      </c>
      <c r="G16">
        <v>2769</v>
      </c>
      <c r="H16">
        <v>0.90411307799999996</v>
      </c>
      <c r="I16">
        <v>8.3423618630000007</v>
      </c>
      <c r="J16">
        <v>0.89743589700000004</v>
      </c>
      <c r="K16">
        <v>0.128205128</v>
      </c>
    </row>
    <row r="17" spans="1:11" x14ac:dyDescent="0.25">
      <c r="A17" t="s">
        <v>19</v>
      </c>
      <c r="B17" t="s">
        <v>17</v>
      </c>
      <c r="C17">
        <v>100</v>
      </c>
      <c r="D17" t="s">
        <v>38</v>
      </c>
      <c r="E17" t="s">
        <v>52</v>
      </c>
      <c r="F17">
        <v>78.53</v>
      </c>
      <c r="G17">
        <v>247</v>
      </c>
      <c r="H17">
        <v>8.0648583999999995E-2</v>
      </c>
      <c r="I17">
        <v>22.267206479999999</v>
      </c>
      <c r="J17">
        <v>0.76923076899999998</v>
      </c>
      <c r="K17">
        <v>0.256410256</v>
      </c>
    </row>
    <row r="18" spans="1:11" x14ac:dyDescent="0.25">
      <c r="A18" t="s">
        <v>20</v>
      </c>
      <c r="B18" t="s">
        <v>17</v>
      </c>
      <c r="C18">
        <v>125</v>
      </c>
      <c r="D18" t="s">
        <v>38</v>
      </c>
      <c r="E18" t="s">
        <v>52</v>
      </c>
      <c r="F18">
        <v>78.53</v>
      </c>
      <c r="G18">
        <v>695</v>
      </c>
      <c r="H18">
        <v>0.22692617900000001</v>
      </c>
      <c r="I18">
        <v>28.920863310000001</v>
      </c>
      <c r="J18">
        <v>-2.5641026000000001E-2</v>
      </c>
      <c r="K18">
        <v>-0.128205128</v>
      </c>
    </row>
    <row r="19" spans="1:11" x14ac:dyDescent="0.25">
      <c r="A19" t="s">
        <v>21</v>
      </c>
      <c r="B19" t="s">
        <v>17</v>
      </c>
      <c r="C19">
        <v>150</v>
      </c>
      <c r="D19" t="s">
        <v>38</v>
      </c>
      <c r="E19" t="s">
        <v>52</v>
      </c>
      <c r="F19">
        <v>78.53</v>
      </c>
      <c r="G19">
        <v>212</v>
      </c>
      <c r="H19">
        <v>6.9220646999999996E-2</v>
      </c>
      <c r="I19">
        <v>18.86792453</v>
      </c>
      <c r="J19">
        <v>0.38461538499999998</v>
      </c>
      <c r="K19">
        <v>0</v>
      </c>
    </row>
    <row r="20" spans="1:11" x14ac:dyDescent="0.25">
      <c r="A20" t="s">
        <v>22</v>
      </c>
      <c r="B20" t="s">
        <v>17</v>
      </c>
      <c r="C20">
        <v>25</v>
      </c>
      <c r="D20" t="s">
        <v>38</v>
      </c>
      <c r="E20" t="s">
        <v>52</v>
      </c>
      <c r="F20">
        <v>78.53</v>
      </c>
      <c r="G20">
        <v>2590</v>
      </c>
      <c r="H20">
        <v>0.84566734300000002</v>
      </c>
      <c r="I20">
        <v>15.71428571</v>
      </c>
      <c r="J20">
        <v>1.2820512820000001</v>
      </c>
      <c r="K20">
        <v>0.256410256</v>
      </c>
    </row>
    <row r="21" spans="1:11" x14ac:dyDescent="0.25">
      <c r="A21" t="s">
        <v>23</v>
      </c>
      <c r="B21" t="s">
        <v>17</v>
      </c>
      <c r="C21">
        <v>50</v>
      </c>
      <c r="D21" t="s">
        <v>38</v>
      </c>
      <c r="E21" t="s">
        <v>52</v>
      </c>
      <c r="F21">
        <v>78.53</v>
      </c>
      <c r="G21">
        <v>2556</v>
      </c>
      <c r="H21">
        <v>0.83456591800000002</v>
      </c>
      <c r="I21">
        <v>16.979655709999999</v>
      </c>
      <c r="J21">
        <v>-0.128205128</v>
      </c>
      <c r="K21">
        <v>0.128205128</v>
      </c>
    </row>
    <row r="22" spans="1:11" x14ac:dyDescent="0.25">
      <c r="A22" t="s">
        <v>24</v>
      </c>
      <c r="B22" t="s">
        <v>17</v>
      </c>
      <c r="C22">
        <v>75</v>
      </c>
      <c r="D22" t="s">
        <v>38</v>
      </c>
      <c r="E22" t="s">
        <v>52</v>
      </c>
      <c r="F22">
        <v>78.53</v>
      </c>
      <c r="G22">
        <v>2627</v>
      </c>
      <c r="H22">
        <v>0.85774830499999999</v>
      </c>
      <c r="I22">
        <v>24.324324319999999</v>
      </c>
      <c r="J22">
        <v>0.76923076899999998</v>
      </c>
      <c r="K22">
        <v>0.128205128</v>
      </c>
    </row>
    <row r="23" spans="1:11" x14ac:dyDescent="0.25">
      <c r="A23" t="s">
        <v>16</v>
      </c>
      <c r="B23" t="s">
        <v>17</v>
      </c>
      <c r="C23">
        <v>0</v>
      </c>
      <c r="D23" t="s">
        <v>18</v>
      </c>
      <c r="E23" t="s">
        <v>53</v>
      </c>
      <c r="F23">
        <v>78.53</v>
      </c>
      <c r="G23">
        <v>6456.7</v>
      </c>
      <c r="H23">
        <v>2.163671946</v>
      </c>
      <c r="I23">
        <v>9.8084160639999993</v>
      </c>
      <c r="J23">
        <v>0.26315789499999998</v>
      </c>
      <c r="K23">
        <v>0.65789473700000001</v>
      </c>
    </row>
    <row r="24" spans="1:11" x14ac:dyDescent="0.25">
      <c r="A24" t="s">
        <v>19</v>
      </c>
      <c r="B24" t="s">
        <v>17</v>
      </c>
      <c r="C24">
        <v>100</v>
      </c>
      <c r="D24" t="s">
        <v>18</v>
      </c>
      <c r="E24" t="s">
        <v>53</v>
      </c>
      <c r="F24">
        <v>78.53</v>
      </c>
      <c r="G24">
        <v>1834.5</v>
      </c>
      <c r="H24">
        <v>0.61474997799999997</v>
      </c>
      <c r="I24">
        <v>20.30526029</v>
      </c>
      <c r="J24">
        <v>0</v>
      </c>
      <c r="K24">
        <v>0.52631578899999998</v>
      </c>
    </row>
    <row r="25" spans="1:11" x14ac:dyDescent="0.25">
      <c r="A25" t="s">
        <v>20</v>
      </c>
      <c r="B25" t="s">
        <v>17</v>
      </c>
      <c r="C25">
        <v>125</v>
      </c>
      <c r="D25" t="s">
        <v>18</v>
      </c>
      <c r="E25" t="s">
        <v>53</v>
      </c>
      <c r="F25">
        <v>78.53</v>
      </c>
      <c r="G25">
        <v>416.7</v>
      </c>
      <c r="H25">
        <v>0.13963822100000001</v>
      </c>
      <c r="I25">
        <v>18.334533239999999</v>
      </c>
      <c r="J25">
        <v>-0.65789473700000001</v>
      </c>
      <c r="K25">
        <v>0.52631578899999998</v>
      </c>
    </row>
    <row r="26" spans="1:11" x14ac:dyDescent="0.25">
      <c r="A26" t="s">
        <v>21</v>
      </c>
      <c r="B26" t="s">
        <v>17</v>
      </c>
      <c r="C26">
        <v>150</v>
      </c>
      <c r="D26" t="s">
        <v>18</v>
      </c>
      <c r="E26" t="s">
        <v>53</v>
      </c>
      <c r="F26">
        <v>78.53</v>
      </c>
      <c r="G26">
        <v>3712.7</v>
      </c>
      <c r="H26">
        <v>1.244144041</v>
      </c>
      <c r="I26">
        <v>13.084816979999999</v>
      </c>
      <c r="J26">
        <v>-0.39473684199999998</v>
      </c>
      <c r="K26">
        <v>-0.26315789499999998</v>
      </c>
    </row>
    <row r="27" spans="1:11" x14ac:dyDescent="0.25">
      <c r="A27" t="s">
        <v>22</v>
      </c>
      <c r="B27" t="s">
        <v>17</v>
      </c>
      <c r="C27">
        <v>25</v>
      </c>
      <c r="D27" t="s">
        <v>18</v>
      </c>
      <c r="E27" t="s">
        <v>53</v>
      </c>
      <c r="F27">
        <v>78.53</v>
      </c>
      <c r="J27">
        <v>0.26315789499999998</v>
      </c>
      <c r="K27">
        <v>-0.131578947</v>
      </c>
    </row>
    <row r="28" spans="1:11" x14ac:dyDescent="0.25">
      <c r="A28" t="s">
        <v>23</v>
      </c>
      <c r="B28" t="s">
        <v>17</v>
      </c>
      <c r="C28">
        <v>50</v>
      </c>
      <c r="D28" t="s">
        <v>18</v>
      </c>
      <c r="E28" t="s">
        <v>53</v>
      </c>
      <c r="F28">
        <v>78.53</v>
      </c>
      <c r="G28">
        <v>1537.9</v>
      </c>
      <c r="H28">
        <v>0.51535785899999997</v>
      </c>
      <c r="I28">
        <v>11.91885038</v>
      </c>
      <c r="J28">
        <v>-0.131578947</v>
      </c>
      <c r="K28">
        <v>0</v>
      </c>
    </row>
    <row r="29" spans="1:11" x14ac:dyDescent="0.25">
      <c r="A29" t="s">
        <v>24</v>
      </c>
      <c r="B29" t="s">
        <v>17</v>
      </c>
      <c r="C29">
        <v>75</v>
      </c>
      <c r="D29" t="s">
        <v>18</v>
      </c>
      <c r="E29" t="s">
        <v>53</v>
      </c>
      <c r="F29">
        <v>78.53</v>
      </c>
      <c r="G29">
        <v>1794.7</v>
      </c>
      <c r="H29">
        <v>0.60141280200000002</v>
      </c>
      <c r="I29">
        <v>18.32618265</v>
      </c>
      <c r="J29">
        <v>-0.78947368399999995</v>
      </c>
      <c r="K29">
        <v>0</v>
      </c>
    </row>
    <row r="30" spans="1:11" x14ac:dyDescent="0.25">
      <c r="A30" t="s">
        <v>16</v>
      </c>
      <c r="B30" t="s">
        <v>17</v>
      </c>
      <c r="C30">
        <v>0</v>
      </c>
      <c r="D30" t="s">
        <v>25</v>
      </c>
      <c r="E30" t="s">
        <v>53</v>
      </c>
      <c r="F30">
        <v>78.53</v>
      </c>
      <c r="G30">
        <v>14769.2</v>
      </c>
      <c r="H30">
        <v>10.44837783</v>
      </c>
      <c r="I30">
        <v>5.6455426810000002</v>
      </c>
      <c r="J30">
        <v>1.111111111</v>
      </c>
      <c r="K30">
        <v>0.55555555599999995</v>
      </c>
    </row>
    <row r="31" spans="1:11" x14ac:dyDescent="0.25">
      <c r="A31" t="s">
        <v>19</v>
      </c>
      <c r="B31" t="s">
        <v>17</v>
      </c>
      <c r="C31">
        <v>100</v>
      </c>
      <c r="D31" t="s">
        <v>25</v>
      </c>
      <c r="E31" t="s">
        <v>53</v>
      </c>
      <c r="F31">
        <v>78.53</v>
      </c>
      <c r="G31">
        <v>241.2</v>
      </c>
      <c r="H31">
        <v>0.17063542600000001</v>
      </c>
      <c r="I31">
        <v>21.233738979999998</v>
      </c>
      <c r="J31">
        <v>2.7777777779999999</v>
      </c>
      <c r="K31">
        <v>2.5</v>
      </c>
    </row>
    <row r="32" spans="1:11" x14ac:dyDescent="0.25">
      <c r="A32" t="s">
        <v>20</v>
      </c>
      <c r="B32" t="s">
        <v>17</v>
      </c>
      <c r="C32">
        <v>125</v>
      </c>
      <c r="D32" t="s">
        <v>25</v>
      </c>
      <c r="E32" t="s">
        <v>53</v>
      </c>
      <c r="F32">
        <v>78.53</v>
      </c>
      <c r="G32">
        <v>564.9</v>
      </c>
      <c r="H32">
        <v>0.39963495900000001</v>
      </c>
      <c r="I32">
        <v>28.0565371</v>
      </c>
      <c r="J32">
        <v>0.83333333300000001</v>
      </c>
      <c r="K32">
        <v>0.27777777799999998</v>
      </c>
    </row>
    <row r="33" spans="1:11" x14ac:dyDescent="0.25">
      <c r="A33" t="s">
        <v>21</v>
      </c>
      <c r="B33" t="s">
        <v>17</v>
      </c>
      <c r="C33">
        <v>150</v>
      </c>
      <c r="D33" t="s">
        <v>25</v>
      </c>
      <c r="E33" t="s">
        <v>53</v>
      </c>
      <c r="F33">
        <v>78.53</v>
      </c>
      <c r="G33">
        <v>637</v>
      </c>
      <c r="H33">
        <v>0.45064165099999998</v>
      </c>
      <c r="I33">
        <v>16.561139690000001</v>
      </c>
      <c r="J33">
        <v>0.83333333300000001</v>
      </c>
      <c r="K33">
        <v>0</v>
      </c>
    </row>
    <row r="34" spans="1:11" x14ac:dyDescent="0.25">
      <c r="A34" t="s">
        <v>22</v>
      </c>
      <c r="B34" t="s">
        <v>17</v>
      </c>
      <c r="C34">
        <v>25</v>
      </c>
      <c r="D34" t="s">
        <v>25</v>
      </c>
      <c r="E34" t="s">
        <v>53</v>
      </c>
      <c r="F34">
        <v>78.53</v>
      </c>
      <c r="G34">
        <v>3700.3</v>
      </c>
      <c r="H34">
        <v>2.6177540079999999</v>
      </c>
      <c r="I34">
        <v>12.11708157</v>
      </c>
      <c r="J34">
        <v>0.83333333300000001</v>
      </c>
      <c r="K34">
        <v>0</v>
      </c>
    </row>
    <row r="35" spans="1:11" x14ac:dyDescent="0.25">
      <c r="A35" t="s">
        <v>23</v>
      </c>
      <c r="B35" t="s">
        <v>17</v>
      </c>
      <c r="C35">
        <v>50</v>
      </c>
      <c r="D35" t="s">
        <v>25</v>
      </c>
      <c r="E35" t="s">
        <v>53</v>
      </c>
      <c r="F35">
        <v>78.53</v>
      </c>
      <c r="G35">
        <v>1972</v>
      </c>
      <c r="H35">
        <v>1.3950790209999999</v>
      </c>
      <c r="I35">
        <v>15.050167220000001</v>
      </c>
      <c r="J35">
        <v>-0.27777777799999998</v>
      </c>
      <c r="K35">
        <v>-0.55555555599999995</v>
      </c>
    </row>
    <row r="36" spans="1:11" x14ac:dyDescent="0.25">
      <c r="A36" t="s">
        <v>24</v>
      </c>
      <c r="B36" t="s">
        <v>17</v>
      </c>
      <c r="C36">
        <v>75</v>
      </c>
      <c r="D36" t="s">
        <v>25</v>
      </c>
      <c r="E36" t="s">
        <v>53</v>
      </c>
      <c r="F36">
        <v>78.53</v>
      </c>
      <c r="G36">
        <v>4277.2</v>
      </c>
      <c r="H36">
        <v>3.0258782910000002</v>
      </c>
      <c r="I36">
        <v>15.35841125</v>
      </c>
      <c r="J36">
        <v>1.388888889</v>
      </c>
      <c r="K36">
        <v>1.388888889</v>
      </c>
    </row>
    <row r="37" spans="1:11" x14ac:dyDescent="0.25">
      <c r="A37" t="s">
        <v>16</v>
      </c>
      <c r="B37" t="s">
        <v>17</v>
      </c>
      <c r="C37">
        <v>0</v>
      </c>
      <c r="D37" t="s">
        <v>26</v>
      </c>
      <c r="E37" t="s">
        <v>53</v>
      </c>
      <c r="F37">
        <v>78.53</v>
      </c>
      <c r="G37">
        <v>7880</v>
      </c>
      <c r="H37">
        <v>2.866966219</v>
      </c>
      <c r="I37">
        <v>6.3633395659999996</v>
      </c>
    </row>
    <row r="38" spans="1:11" x14ac:dyDescent="0.25">
      <c r="A38" t="s">
        <v>19</v>
      </c>
      <c r="B38" t="s">
        <v>17</v>
      </c>
      <c r="C38">
        <v>100</v>
      </c>
      <c r="D38" t="s">
        <v>26</v>
      </c>
      <c r="E38" t="s">
        <v>53</v>
      </c>
      <c r="F38">
        <v>78.53</v>
      </c>
    </row>
    <row r="39" spans="1:11" x14ac:dyDescent="0.25">
      <c r="A39" t="s">
        <v>20</v>
      </c>
      <c r="B39" t="s">
        <v>17</v>
      </c>
      <c r="C39">
        <v>125</v>
      </c>
      <c r="D39" t="s">
        <v>26</v>
      </c>
      <c r="E39" t="s">
        <v>53</v>
      </c>
      <c r="F39">
        <v>78.53</v>
      </c>
      <c r="G39">
        <v>2080</v>
      </c>
      <c r="H39">
        <v>0.75676265700000001</v>
      </c>
      <c r="I39">
        <v>15.554530550000001</v>
      </c>
    </row>
    <row r="40" spans="1:11" x14ac:dyDescent="0.25">
      <c r="A40" t="s">
        <v>21</v>
      </c>
      <c r="B40" t="s">
        <v>17</v>
      </c>
      <c r="C40">
        <v>150</v>
      </c>
      <c r="D40" t="s">
        <v>26</v>
      </c>
      <c r="E40" t="s">
        <v>53</v>
      </c>
      <c r="F40">
        <v>78.53</v>
      </c>
      <c r="G40">
        <v>150</v>
      </c>
      <c r="H40">
        <v>5.4574230000000001E-2</v>
      </c>
      <c r="I40">
        <v>15.042826549999999</v>
      </c>
    </row>
    <row r="41" spans="1:11" x14ac:dyDescent="0.25">
      <c r="A41" t="s">
        <v>22</v>
      </c>
      <c r="B41" t="s">
        <v>17</v>
      </c>
      <c r="C41">
        <v>25</v>
      </c>
      <c r="D41" t="s">
        <v>26</v>
      </c>
      <c r="E41" t="s">
        <v>53</v>
      </c>
      <c r="F41">
        <v>78.53</v>
      </c>
      <c r="G41">
        <v>2020</v>
      </c>
      <c r="H41">
        <v>0.73493296500000005</v>
      </c>
      <c r="I41">
        <v>11.35464659</v>
      </c>
    </row>
    <row r="42" spans="1:11" x14ac:dyDescent="0.25">
      <c r="A42" t="s">
        <v>23</v>
      </c>
      <c r="B42" t="s">
        <v>17</v>
      </c>
      <c r="C42">
        <v>50</v>
      </c>
      <c r="D42" t="s">
        <v>26</v>
      </c>
      <c r="E42" t="s">
        <v>53</v>
      </c>
      <c r="F42">
        <v>78.53</v>
      </c>
      <c r="G42">
        <v>9080</v>
      </c>
      <c r="H42">
        <v>3.303560059</v>
      </c>
      <c r="I42">
        <v>12.647779740000001</v>
      </c>
    </row>
    <row r="43" spans="1:11" x14ac:dyDescent="0.25">
      <c r="A43" t="s">
        <v>24</v>
      </c>
      <c r="B43" t="s">
        <v>17</v>
      </c>
      <c r="C43">
        <v>75</v>
      </c>
      <c r="D43" t="s">
        <v>26</v>
      </c>
      <c r="E43" t="s">
        <v>53</v>
      </c>
      <c r="F43">
        <v>78.53</v>
      </c>
      <c r="G43">
        <v>970</v>
      </c>
      <c r="H43">
        <v>0.35291335400000001</v>
      </c>
      <c r="I43">
        <v>15.016611299999999</v>
      </c>
    </row>
    <row r="44" spans="1:11" x14ac:dyDescent="0.25">
      <c r="A44" t="s">
        <v>16</v>
      </c>
      <c r="B44" t="s">
        <v>17</v>
      </c>
      <c r="C44">
        <v>0</v>
      </c>
      <c r="D44" t="s">
        <v>39</v>
      </c>
      <c r="E44" t="s">
        <v>54</v>
      </c>
      <c r="F44">
        <v>78.53</v>
      </c>
      <c r="G44">
        <v>2389</v>
      </c>
      <c r="H44">
        <v>0.98133854700000001</v>
      </c>
      <c r="I44">
        <v>17.91544579</v>
      </c>
      <c r="J44">
        <v>0.64516129</v>
      </c>
      <c r="K44">
        <v>0.322580645</v>
      </c>
    </row>
    <row r="45" spans="1:11" x14ac:dyDescent="0.25">
      <c r="A45" t="s">
        <v>19</v>
      </c>
      <c r="B45" t="s">
        <v>17</v>
      </c>
      <c r="C45">
        <v>100</v>
      </c>
      <c r="D45" t="s">
        <v>39</v>
      </c>
      <c r="E45" t="s">
        <v>54</v>
      </c>
      <c r="F45">
        <v>78.53</v>
      </c>
      <c r="G45">
        <v>297</v>
      </c>
      <c r="H45">
        <v>0.121999811</v>
      </c>
      <c r="I45">
        <v>22.558922559999999</v>
      </c>
      <c r="J45">
        <v>-0.16129032300000001</v>
      </c>
      <c r="K45">
        <v>-0.48387096800000001</v>
      </c>
    </row>
    <row r="46" spans="1:11" x14ac:dyDescent="0.25">
      <c r="A46" t="s">
        <v>20</v>
      </c>
      <c r="B46" t="s">
        <v>17</v>
      </c>
      <c r="C46">
        <v>125</v>
      </c>
      <c r="D46" t="s">
        <v>39</v>
      </c>
      <c r="E46" t="s">
        <v>54</v>
      </c>
      <c r="F46">
        <v>78.53</v>
      </c>
      <c r="G46">
        <v>1004</v>
      </c>
      <c r="H46">
        <v>0.41241686999999999</v>
      </c>
      <c r="I46">
        <v>19.22310757</v>
      </c>
      <c r="J46">
        <v>-0.12903225800000001</v>
      </c>
      <c r="K46">
        <v>-0.64516129</v>
      </c>
    </row>
    <row r="47" spans="1:11" x14ac:dyDescent="0.25">
      <c r="A47" t="s">
        <v>21</v>
      </c>
      <c r="B47" t="s">
        <v>17</v>
      </c>
      <c r="C47">
        <v>150</v>
      </c>
      <c r="D47" t="s">
        <v>39</v>
      </c>
      <c r="E47" t="s">
        <v>54</v>
      </c>
      <c r="F47">
        <v>78.53</v>
      </c>
      <c r="G47">
        <v>306</v>
      </c>
      <c r="H47">
        <v>0.12569677500000001</v>
      </c>
      <c r="I47">
        <v>17.647058820000002</v>
      </c>
      <c r="J47">
        <v>-0.322580645</v>
      </c>
      <c r="K47">
        <v>-0.64516129</v>
      </c>
    </row>
    <row r="48" spans="1:11" x14ac:dyDescent="0.25">
      <c r="A48" t="s">
        <v>22</v>
      </c>
      <c r="B48" t="s">
        <v>17</v>
      </c>
      <c r="C48">
        <v>25</v>
      </c>
      <c r="D48" t="s">
        <v>39</v>
      </c>
      <c r="E48" t="s">
        <v>54</v>
      </c>
      <c r="F48">
        <v>78.53</v>
      </c>
      <c r="G48">
        <v>2949</v>
      </c>
      <c r="H48">
        <v>1.2113718609999999</v>
      </c>
      <c r="I48">
        <v>13.326551370000001</v>
      </c>
      <c r="J48">
        <v>-0.16129032300000001</v>
      </c>
      <c r="K48">
        <v>0</v>
      </c>
    </row>
    <row r="49" spans="1:11" x14ac:dyDescent="0.25">
      <c r="A49" t="s">
        <v>23</v>
      </c>
      <c r="B49" t="s">
        <v>17</v>
      </c>
      <c r="C49">
        <v>50</v>
      </c>
      <c r="D49" t="s">
        <v>39</v>
      </c>
      <c r="E49" t="s">
        <v>54</v>
      </c>
      <c r="F49">
        <v>78.53</v>
      </c>
      <c r="G49">
        <v>2271</v>
      </c>
      <c r="H49">
        <v>0.93286724200000004</v>
      </c>
      <c r="I49">
        <v>15.940114489999999</v>
      </c>
      <c r="J49">
        <v>-0.16129032300000001</v>
      </c>
      <c r="K49">
        <v>-0.16129032300000001</v>
      </c>
    </row>
    <row r="50" spans="1:11" x14ac:dyDescent="0.25">
      <c r="A50" t="s">
        <v>24</v>
      </c>
      <c r="B50" t="s">
        <v>17</v>
      </c>
      <c r="C50">
        <v>75</v>
      </c>
      <c r="D50" t="s">
        <v>39</v>
      </c>
      <c r="E50" t="s">
        <v>54</v>
      </c>
      <c r="F50">
        <v>78.53</v>
      </c>
      <c r="G50">
        <v>7056</v>
      </c>
      <c r="H50">
        <v>2.8984197530000002</v>
      </c>
      <c r="I50">
        <v>17.630385489999998</v>
      </c>
      <c r="J50">
        <v>-0.80645161300000001</v>
      </c>
      <c r="K50">
        <v>0.322580645</v>
      </c>
    </row>
    <row r="51" spans="1:11" x14ac:dyDescent="0.25">
      <c r="A51" t="s">
        <v>16</v>
      </c>
      <c r="B51" t="s">
        <v>17</v>
      </c>
      <c r="C51">
        <v>0</v>
      </c>
      <c r="D51" t="s">
        <v>40</v>
      </c>
      <c r="E51" t="s">
        <v>54</v>
      </c>
      <c r="F51">
        <v>78.53</v>
      </c>
      <c r="G51">
        <v>92</v>
      </c>
      <c r="H51">
        <v>3.2542411E-2</v>
      </c>
      <c r="I51">
        <v>11.956521739999999</v>
      </c>
      <c r="J51">
        <v>0.14285714299999999</v>
      </c>
      <c r="K51">
        <v>-0.28571428599999998</v>
      </c>
    </row>
    <row r="52" spans="1:11" x14ac:dyDescent="0.25">
      <c r="A52" t="s">
        <v>19</v>
      </c>
      <c r="B52" t="s">
        <v>17</v>
      </c>
      <c r="C52">
        <v>100</v>
      </c>
      <c r="D52" t="s">
        <v>40</v>
      </c>
      <c r="E52" t="s">
        <v>54</v>
      </c>
      <c r="F52">
        <v>78.53</v>
      </c>
      <c r="G52">
        <v>221</v>
      </c>
      <c r="H52">
        <v>7.8172531000000003E-2</v>
      </c>
      <c r="I52">
        <v>15.38461538</v>
      </c>
      <c r="J52">
        <v>0.428571429</v>
      </c>
      <c r="K52">
        <v>0.428571429</v>
      </c>
    </row>
    <row r="53" spans="1:11" x14ac:dyDescent="0.25">
      <c r="A53" t="s">
        <v>20</v>
      </c>
      <c r="B53" t="s">
        <v>17</v>
      </c>
      <c r="C53">
        <v>125</v>
      </c>
      <c r="D53" t="s">
        <v>40</v>
      </c>
      <c r="E53" t="s">
        <v>54</v>
      </c>
      <c r="F53">
        <v>78.53</v>
      </c>
      <c r="G53">
        <v>155</v>
      </c>
      <c r="H53">
        <v>5.4826888999999997E-2</v>
      </c>
      <c r="I53">
        <v>14.838709679999999</v>
      </c>
      <c r="J53">
        <v>0</v>
      </c>
      <c r="K53">
        <v>0.85714285700000004</v>
      </c>
    </row>
    <row r="54" spans="1:11" x14ac:dyDescent="0.25">
      <c r="A54" t="s">
        <v>21</v>
      </c>
      <c r="B54" t="s">
        <v>17</v>
      </c>
      <c r="C54">
        <v>150</v>
      </c>
      <c r="D54" t="s">
        <v>40</v>
      </c>
      <c r="E54" t="s">
        <v>54</v>
      </c>
      <c r="F54">
        <v>78.53</v>
      </c>
      <c r="G54">
        <v>19</v>
      </c>
      <c r="H54">
        <v>6.7207150000000004E-3</v>
      </c>
      <c r="I54">
        <v>0</v>
      </c>
      <c r="J54">
        <v>-0.28571428599999998</v>
      </c>
      <c r="K54">
        <v>0.85714285700000004</v>
      </c>
    </row>
    <row r="55" spans="1:11" x14ac:dyDescent="0.25">
      <c r="A55" t="s">
        <v>22</v>
      </c>
      <c r="B55" t="s">
        <v>17</v>
      </c>
      <c r="C55">
        <v>25</v>
      </c>
      <c r="D55" t="s">
        <v>40</v>
      </c>
      <c r="E55" t="s">
        <v>54</v>
      </c>
      <c r="F55">
        <v>78.53</v>
      </c>
      <c r="G55">
        <v>894</v>
      </c>
      <c r="H55">
        <v>0.31622734400000002</v>
      </c>
      <c r="I55">
        <v>14.653243850000001</v>
      </c>
      <c r="J55">
        <v>0.14285714299999999</v>
      </c>
      <c r="K55">
        <v>0.14285714299999999</v>
      </c>
    </row>
    <row r="56" spans="1:11" x14ac:dyDescent="0.25">
      <c r="A56" t="s">
        <v>23</v>
      </c>
      <c r="B56" t="s">
        <v>17</v>
      </c>
      <c r="C56">
        <v>50</v>
      </c>
      <c r="D56" t="s">
        <v>40</v>
      </c>
      <c r="E56" t="s">
        <v>54</v>
      </c>
      <c r="F56">
        <v>78.53</v>
      </c>
      <c r="G56">
        <v>850</v>
      </c>
      <c r="H56">
        <v>0.30066358199999998</v>
      </c>
      <c r="I56">
        <v>16.470588240000001</v>
      </c>
      <c r="J56">
        <v>0.28571428599999998</v>
      </c>
      <c r="K56">
        <v>0.14285714299999999</v>
      </c>
    </row>
    <row r="57" spans="1:11" x14ac:dyDescent="0.25">
      <c r="A57" t="s">
        <v>24</v>
      </c>
      <c r="B57" t="s">
        <v>17</v>
      </c>
      <c r="C57">
        <v>75</v>
      </c>
      <c r="D57" t="s">
        <v>40</v>
      </c>
      <c r="E57" t="s">
        <v>54</v>
      </c>
      <c r="F57">
        <v>78.53</v>
      </c>
      <c r="G57">
        <v>69</v>
      </c>
      <c r="H57">
        <v>2.4406807999999999E-2</v>
      </c>
      <c r="I57">
        <v>14.49275362</v>
      </c>
      <c r="J57">
        <v>0.428571429</v>
      </c>
      <c r="K57">
        <v>0.28571428599999998</v>
      </c>
    </row>
    <row r="58" spans="1:11" x14ac:dyDescent="0.25">
      <c r="A58" t="s">
        <v>16</v>
      </c>
      <c r="B58" t="s">
        <v>17</v>
      </c>
      <c r="C58">
        <v>0</v>
      </c>
      <c r="D58" t="s">
        <v>41</v>
      </c>
      <c r="E58" t="s">
        <v>54</v>
      </c>
      <c r="F58">
        <v>78.53</v>
      </c>
      <c r="G58">
        <v>3319</v>
      </c>
      <c r="H58">
        <v>1.0062881640000001</v>
      </c>
      <c r="I58">
        <v>8.5266646579999996</v>
      </c>
      <c r="J58">
        <v>0.23809523799999999</v>
      </c>
      <c r="K58">
        <v>-0.11904761899999999</v>
      </c>
    </row>
    <row r="59" spans="1:11" x14ac:dyDescent="0.25">
      <c r="A59" t="s">
        <v>19</v>
      </c>
      <c r="B59" t="s">
        <v>17</v>
      </c>
      <c r="C59">
        <v>100</v>
      </c>
      <c r="D59" t="s">
        <v>41</v>
      </c>
      <c r="E59" t="s">
        <v>54</v>
      </c>
      <c r="F59">
        <v>78.53</v>
      </c>
      <c r="G59">
        <v>469</v>
      </c>
      <c r="H59">
        <v>0.142196188</v>
      </c>
      <c r="I59">
        <v>14.925373130000001</v>
      </c>
      <c r="J59">
        <v>0</v>
      </c>
      <c r="K59">
        <v>0.11904761899999999</v>
      </c>
    </row>
    <row r="60" spans="1:11" x14ac:dyDescent="0.25">
      <c r="A60" t="s">
        <v>20</v>
      </c>
      <c r="B60" t="s">
        <v>17</v>
      </c>
      <c r="C60">
        <v>125</v>
      </c>
      <c r="D60" t="s">
        <v>41</v>
      </c>
      <c r="E60" t="s">
        <v>54</v>
      </c>
      <c r="F60">
        <v>78.53</v>
      </c>
      <c r="G60">
        <v>553</v>
      </c>
      <c r="H60">
        <v>0.16766416200000001</v>
      </c>
      <c r="I60">
        <v>12.839059669999999</v>
      </c>
      <c r="J60">
        <v>-1.30952381</v>
      </c>
      <c r="K60">
        <v>-0.11904761899999999</v>
      </c>
    </row>
    <row r="61" spans="1:11" x14ac:dyDescent="0.25">
      <c r="A61" t="s">
        <v>21</v>
      </c>
      <c r="B61" t="s">
        <v>17</v>
      </c>
      <c r="C61">
        <v>150</v>
      </c>
      <c r="D61" t="s">
        <v>41</v>
      </c>
      <c r="E61" t="s">
        <v>54</v>
      </c>
      <c r="F61">
        <v>78.53</v>
      </c>
      <c r="G61">
        <v>252</v>
      </c>
      <c r="H61">
        <v>7.6403921999999999E-2</v>
      </c>
      <c r="I61">
        <v>0</v>
      </c>
      <c r="J61">
        <v>0.11904761899999999</v>
      </c>
      <c r="K61">
        <v>0</v>
      </c>
    </row>
    <row r="62" spans="1:11" x14ac:dyDescent="0.25">
      <c r="A62" t="s">
        <v>22</v>
      </c>
      <c r="B62" t="s">
        <v>17</v>
      </c>
      <c r="C62">
        <v>25</v>
      </c>
      <c r="D62" t="s">
        <v>41</v>
      </c>
      <c r="E62" t="s">
        <v>54</v>
      </c>
      <c r="F62">
        <v>78.53</v>
      </c>
      <c r="G62">
        <v>2971</v>
      </c>
      <c r="H62">
        <v>0.90077798600000003</v>
      </c>
      <c r="I62">
        <v>9.8283406259999992</v>
      </c>
      <c r="J62">
        <v>0</v>
      </c>
      <c r="K62">
        <v>0</v>
      </c>
    </row>
    <row r="63" spans="1:11" x14ac:dyDescent="0.25">
      <c r="A63" t="s">
        <v>23</v>
      </c>
      <c r="B63" t="s">
        <v>17</v>
      </c>
      <c r="C63">
        <v>50</v>
      </c>
      <c r="D63" t="s">
        <v>41</v>
      </c>
      <c r="E63" t="s">
        <v>54</v>
      </c>
      <c r="F63">
        <v>78.53</v>
      </c>
      <c r="G63">
        <v>2536</v>
      </c>
      <c r="H63">
        <v>0.76889026299999996</v>
      </c>
      <c r="I63">
        <v>12.026813880000001</v>
      </c>
      <c r="J63">
        <v>-0.47619047599999997</v>
      </c>
      <c r="K63">
        <v>-0.11904761899999999</v>
      </c>
    </row>
    <row r="64" spans="1:11" x14ac:dyDescent="0.25">
      <c r="A64" t="s">
        <v>24</v>
      </c>
      <c r="B64" t="s">
        <v>17</v>
      </c>
      <c r="C64">
        <v>75</v>
      </c>
      <c r="D64" t="s">
        <v>41</v>
      </c>
      <c r="E64" t="s">
        <v>54</v>
      </c>
      <c r="F64">
        <v>78.53</v>
      </c>
      <c r="G64">
        <v>478</v>
      </c>
      <c r="H64">
        <v>0.1449249</v>
      </c>
      <c r="I64">
        <v>12.9707113</v>
      </c>
      <c r="J64">
        <v>-0.11904761899999999</v>
      </c>
      <c r="K64">
        <v>-0.11904761899999999</v>
      </c>
    </row>
    <row r="65" spans="1:11" x14ac:dyDescent="0.25">
      <c r="A65" t="s">
        <v>28</v>
      </c>
      <c r="B65" t="s">
        <v>29</v>
      </c>
      <c r="C65">
        <v>0</v>
      </c>
      <c r="D65" t="s">
        <v>37</v>
      </c>
      <c r="E65" t="s">
        <v>52</v>
      </c>
      <c r="F65">
        <v>78.53</v>
      </c>
      <c r="G65">
        <v>3752</v>
      </c>
      <c r="H65">
        <v>1.40523292</v>
      </c>
      <c r="I65">
        <v>9.3550106609999997</v>
      </c>
      <c r="J65">
        <v>0.44117647100000001</v>
      </c>
      <c r="K65">
        <v>0.147058824</v>
      </c>
    </row>
    <row r="66" spans="1:11" x14ac:dyDescent="0.25">
      <c r="A66" t="s">
        <v>30</v>
      </c>
      <c r="B66" t="s">
        <v>29</v>
      </c>
      <c r="C66">
        <v>100</v>
      </c>
      <c r="D66" t="s">
        <v>37</v>
      </c>
      <c r="E66" t="s">
        <v>52</v>
      </c>
      <c r="F66">
        <v>78.53</v>
      </c>
      <c r="G66">
        <v>9589</v>
      </c>
      <c r="H66">
        <v>3.5913588660000002</v>
      </c>
      <c r="I66">
        <v>7.5086036079999996</v>
      </c>
      <c r="J66">
        <v>0.147058824</v>
      </c>
      <c r="K66">
        <v>1.0294117650000001</v>
      </c>
    </row>
    <row r="67" spans="1:11" x14ac:dyDescent="0.25">
      <c r="A67" t="s">
        <v>31</v>
      </c>
      <c r="B67" t="s">
        <v>29</v>
      </c>
      <c r="C67">
        <v>125</v>
      </c>
      <c r="D67" t="s">
        <v>37</v>
      </c>
      <c r="E67" t="s">
        <v>52</v>
      </c>
      <c r="F67">
        <v>78.53</v>
      </c>
      <c r="G67">
        <v>28589</v>
      </c>
      <c r="H67">
        <v>10.707410429999999</v>
      </c>
      <c r="I67">
        <v>10.59498408</v>
      </c>
      <c r="J67">
        <v>0.29411764699999998</v>
      </c>
      <c r="K67">
        <v>0.58823529399999996</v>
      </c>
    </row>
    <row r="68" spans="1:11" x14ac:dyDescent="0.25">
      <c r="A68" t="s">
        <v>32</v>
      </c>
      <c r="B68" t="s">
        <v>29</v>
      </c>
      <c r="C68">
        <v>150</v>
      </c>
      <c r="D68" t="s">
        <v>37</v>
      </c>
      <c r="E68" t="s">
        <v>52</v>
      </c>
      <c r="F68">
        <v>78.53</v>
      </c>
      <c r="G68">
        <v>25424</v>
      </c>
      <c r="H68">
        <v>9.5220260519999993</v>
      </c>
      <c r="I68">
        <v>11.41834487</v>
      </c>
      <c r="J68">
        <v>0.44117647100000001</v>
      </c>
      <c r="K68">
        <v>0.29411764699999998</v>
      </c>
    </row>
    <row r="69" spans="1:11" x14ac:dyDescent="0.25">
      <c r="A69" t="s">
        <v>33</v>
      </c>
      <c r="B69" t="s">
        <v>29</v>
      </c>
      <c r="C69">
        <v>25</v>
      </c>
      <c r="D69" t="s">
        <v>37</v>
      </c>
      <c r="E69" t="s">
        <v>52</v>
      </c>
      <c r="F69">
        <v>78.53</v>
      </c>
      <c r="G69">
        <v>9623</v>
      </c>
      <c r="H69">
        <v>3.604092853</v>
      </c>
      <c r="I69">
        <v>9.0408396549999992</v>
      </c>
      <c r="J69">
        <v>0.147058824</v>
      </c>
      <c r="K69">
        <v>0.44117647100000001</v>
      </c>
    </row>
    <row r="70" spans="1:11" x14ac:dyDescent="0.25">
      <c r="A70" t="s">
        <v>34</v>
      </c>
      <c r="B70" t="s">
        <v>29</v>
      </c>
      <c r="C70">
        <v>50</v>
      </c>
      <c r="D70" t="s">
        <v>37</v>
      </c>
      <c r="E70" t="s">
        <v>52</v>
      </c>
      <c r="F70">
        <v>78.53</v>
      </c>
      <c r="G70">
        <v>1179</v>
      </c>
      <c r="H70">
        <v>0.441569726</v>
      </c>
      <c r="I70">
        <v>10.771840539999999</v>
      </c>
      <c r="J70">
        <v>0.88235294099999995</v>
      </c>
      <c r="K70">
        <v>1.7647058819999999</v>
      </c>
    </row>
    <row r="71" spans="1:11" x14ac:dyDescent="0.25">
      <c r="A71" t="s">
        <v>35</v>
      </c>
      <c r="B71" t="s">
        <v>29</v>
      </c>
      <c r="C71">
        <v>75</v>
      </c>
      <c r="D71" t="s">
        <v>37</v>
      </c>
      <c r="E71" t="s">
        <v>52</v>
      </c>
      <c r="F71">
        <v>78.53</v>
      </c>
      <c r="G71">
        <v>24086</v>
      </c>
      <c r="H71">
        <v>9.0209062099999997</v>
      </c>
      <c r="I71">
        <v>9.4245619860000005</v>
      </c>
      <c r="J71">
        <v>-0.29411764699999998</v>
      </c>
      <c r="K71">
        <v>0.29411764699999998</v>
      </c>
    </row>
    <row r="72" spans="1:11" x14ac:dyDescent="0.25">
      <c r="A72" t="s">
        <v>28</v>
      </c>
      <c r="B72" t="s">
        <v>29</v>
      </c>
      <c r="C72">
        <v>0</v>
      </c>
      <c r="D72" t="s">
        <v>36</v>
      </c>
      <c r="E72" t="s">
        <v>52</v>
      </c>
      <c r="F72">
        <v>78.53</v>
      </c>
      <c r="G72">
        <v>96</v>
      </c>
      <c r="H72">
        <v>5.8212512000000001E-2</v>
      </c>
      <c r="J72">
        <v>-0.95238095199999995</v>
      </c>
      <c r="K72">
        <v>0.23809523799999999</v>
      </c>
    </row>
    <row r="73" spans="1:11" x14ac:dyDescent="0.25">
      <c r="A73" t="s">
        <v>30</v>
      </c>
      <c r="B73" t="s">
        <v>29</v>
      </c>
      <c r="C73">
        <v>100</v>
      </c>
      <c r="D73" t="s">
        <v>36</v>
      </c>
      <c r="E73" t="s">
        <v>52</v>
      </c>
      <c r="F73">
        <v>78.53</v>
      </c>
      <c r="G73">
        <v>1252</v>
      </c>
      <c r="H73">
        <v>0.75918817800000005</v>
      </c>
      <c r="I73">
        <v>13.738019169999999</v>
      </c>
      <c r="J73">
        <v>-0.23809523799999999</v>
      </c>
      <c r="K73">
        <v>0</v>
      </c>
    </row>
    <row r="74" spans="1:11" x14ac:dyDescent="0.25">
      <c r="A74" t="s">
        <v>31</v>
      </c>
      <c r="B74" t="s">
        <v>29</v>
      </c>
      <c r="C74">
        <v>125</v>
      </c>
      <c r="D74" t="s">
        <v>36</v>
      </c>
      <c r="E74" t="s">
        <v>52</v>
      </c>
      <c r="F74">
        <v>78.53</v>
      </c>
      <c r="G74">
        <v>4874</v>
      </c>
      <c r="H74">
        <v>2.9554977469999999</v>
      </c>
      <c r="I74">
        <v>17.45999179</v>
      </c>
      <c r="J74">
        <v>2.6190476189999998</v>
      </c>
      <c r="K74">
        <v>-2.1428571430000001</v>
      </c>
    </row>
    <row r="75" spans="1:11" x14ac:dyDescent="0.25">
      <c r="A75" t="s">
        <v>32</v>
      </c>
      <c r="B75" t="s">
        <v>29</v>
      </c>
      <c r="C75">
        <v>150</v>
      </c>
      <c r="D75" t="s">
        <v>36</v>
      </c>
      <c r="E75" t="s">
        <v>52</v>
      </c>
      <c r="F75">
        <v>78.53</v>
      </c>
      <c r="G75">
        <v>4006</v>
      </c>
      <c r="H75">
        <v>2.4291596169999998</v>
      </c>
      <c r="I75">
        <v>18.696954569999999</v>
      </c>
      <c r="J75">
        <v>2.6190476189999998</v>
      </c>
      <c r="K75">
        <v>-0.71428571399999996</v>
      </c>
    </row>
    <row r="76" spans="1:11" x14ac:dyDescent="0.25">
      <c r="A76" t="s">
        <v>33</v>
      </c>
      <c r="B76" t="s">
        <v>29</v>
      </c>
      <c r="C76">
        <v>25</v>
      </c>
      <c r="D76" t="s">
        <v>36</v>
      </c>
      <c r="E76" t="s">
        <v>52</v>
      </c>
      <c r="F76">
        <v>78.53</v>
      </c>
      <c r="G76">
        <v>5190</v>
      </c>
      <c r="H76">
        <v>3.147113933</v>
      </c>
      <c r="I76">
        <v>16.917148359999999</v>
      </c>
      <c r="J76">
        <v>3.5714285710000002</v>
      </c>
      <c r="K76">
        <v>-0.47619047599999997</v>
      </c>
    </row>
    <row r="77" spans="1:11" x14ac:dyDescent="0.25">
      <c r="A77" t="s">
        <v>34</v>
      </c>
      <c r="B77" t="s">
        <v>29</v>
      </c>
      <c r="C77">
        <v>50</v>
      </c>
      <c r="D77" t="s">
        <v>36</v>
      </c>
      <c r="E77" t="s">
        <v>52</v>
      </c>
      <c r="F77">
        <v>78.53</v>
      </c>
      <c r="G77">
        <v>3770</v>
      </c>
      <c r="H77">
        <v>2.2860538589999999</v>
      </c>
      <c r="I77">
        <v>16.843501329999999</v>
      </c>
      <c r="J77">
        <v>9.5238095240000007</v>
      </c>
      <c r="K77">
        <v>-0.23809523799999999</v>
      </c>
    </row>
    <row r="78" spans="1:11" x14ac:dyDescent="0.25">
      <c r="A78" t="s">
        <v>35</v>
      </c>
      <c r="B78" t="s">
        <v>29</v>
      </c>
      <c r="C78">
        <v>75</v>
      </c>
      <c r="D78" t="s">
        <v>36</v>
      </c>
      <c r="E78" t="s">
        <v>52</v>
      </c>
      <c r="F78">
        <v>78.53</v>
      </c>
      <c r="G78">
        <v>857</v>
      </c>
      <c r="H78">
        <v>0.51966794599999999</v>
      </c>
      <c r="I78">
        <v>18.786464410000001</v>
      </c>
      <c r="J78">
        <v>2.3809523810000002</v>
      </c>
      <c r="K78">
        <v>-0.71428571399999996</v>
      </c>
    </row>
    <row r="79" spans="1:11" x14ac:dyDescent="0.25">
      <c r="A79" t="s">
        <v>28</v>
      </c>
      <c r="B79" t="s">
        <v>29</v>
      </c>
      <c r="C79">
        <v>0</v>
      </c>
      <c r="D79" t="s">
        <v>38</v>
      </c>
      <c r="E79" t="s">
        <v>52</v>
      </c>
      <c r="F79">
        <v>78.53</v>
      </c>
      <c r="G79">
        <v>306</v>
      </c>
      <c r="H79">
        <v>9.9912820999999999E-2</v>
      </c>
      <c r="I79">
        <v>40.849673199999998</v>
      </c>
      <c r="J79">
        <v>0.38461538499999998</v>
      </c>
      <c r="K79">
        <v>0</v>
      </c>
    </row>
    <row r="80" spans="1:11" x14ac:dyDescent="0.25">
      <c r="A80" t="s">
        <v>30</v>
      </c>
      <c r="B80" t="s">
        <v>29</v>
      </c>
      <c r="C80">
        <v>100</v>
      </c>
      <c r="D80" t="s">
        <v>38</v>
      </c>
      <c r="E80" t="s">
        <v>52</v>
      </c>
      <c r="F80">
        <v>78.53</v>
      </c>
      <c r="G80">
        <v>986</v>
      </c>
      <c r="H80">
        <v>0.32194131300000001</v>
      </c>
      <c r="I80">
        <v>15.21298174</v>
      </c>
      <c r="J80">
        <v>-0.38461538499999998</v>
      </c>
      <c r="K80">
        <v>-0.38461538499999998</v>
      </c>
    </row>
    <row r="81" spans="1:11" x14ac:dyDescent="0.25">
      <c r="A81" t="s">
        <v>31</v>
      </c>
      <c r="B81" t="s">
        <v>29</v>
      </c>
      <c r="C81">
        <v>125</v>
      </c>
      <c r="D81" t="s">
        <v>38</v>
      </c>
      <c r="E81" t="s">
        <v>52</v>
      </c>
      <c r="F81">
        <v>78.53</v>
      </c>
      <c r="J81">
        <v>-0.51282051299999998</v>
      </c>
      <c r="K81">
        <v>0.128205128</v>
      </c>
    </row>
    <row r="82" spans="1:11" x14ac:dyDescent="0.25">
      <c r="A82" t="s">
        <v>32</v>
      </c>
      <c r="B82" t="s">
        <v>29</v>
      </c>
      <c r="C82">
        <v>150</v>
      </c>
      <c r="D82" t="s">
        <v>38</v>
      </c>
      <c r="E82" t="s">
        <v>52</v>
      </c>
      <c r="F82">
        <v>78.53</v>
      </c>
      <c r="G82">
        <v>8668</v>
      </c>
      <c r="H82">
        <v>2.8302102410000001</v>
      </c>
      <c r="I82">
        <v>19.55468389</v>
      </c>
      <c r="J82">
        <v>-0.128205128</v>
      </c>
      <c r="K82">
        <v>0.128205128</v>
      </c>
    </row>
    <row r="83" spans="1:11" x14ac:dyDescent="0.25">
      <c r="A83" t="s">
        <v>33</v>
      </c>
      <c r="B83" t="s">
        <v>29</v>
      </c>
      <c r="C83">
        <v>25</v>
      </c>
      <c r="D83" t="s">
        <v>38</v>
      </c>
      <c r="E83" t="s">
        <v>52</v>
      </c>
      <c r="F83">
        <v>78.53</v>
      </c>
      <c r="G83">
        <v>3969</v>
      </c>
      <c r="H83">
        <v>1.2959280630000001</v>
      </c>
      <c r="I83">
        <v>19.425547999999999</v>
      </c>
      <c r="J83">
        <v>-0.64102564100000003</v>
      </c>
      <c r="K83">
        <v>-0.128205128</v>
      </c>
    </row>
    <row r="84" spans="1:11" x14ac:dyDescent="0.25">
      <c r="A84" t="s">
        <v>34</v>
      </c>
      <c r="B84" t="s">
        <v>29</v>
      </c>
      <c r="C84">
        <v>50</v>
      </c>
      <c r="D84" t="s">
        <v>38</v>
      </c>
      <c r="E84" t="s">
        <v>52</v>
      </c>
      <c r="F84">
        <v>78.53</v>
      </c>
      <c r="G84">
        <v>227</v>
      </c>
      <c r="H84">
        <v>7.4118334999999994E-2</v>
      </c>
      <c r="I84">
        <v>49.339207049999999</v>
      </c>
      <c r="J84">
        <v>-0.256410256</v>
      </c>
      <c r="K84">
        <v>0.64102564100000003</v>
      </c>
    </row>
    <row r="85" spans="1:11" x14ac:dyDescent="0.25">
      <c r="A85" t="s">
        <v>35</v>
      </c>
      <c r="B85" t="s">
        <v>29</v>
      </c>
      <c r="C85">
        <v>75</v>
      </c>
      <c r="D85" t="s">
        <v>38</v>
      </c>
      <c r="E85" t="s">
        <v>52</v>
      </c>
      <c r="J85">
        <v>-0.64102564100000003</v>
      </c>
      <c r="K85">
        <v>-0.51282051299999998</v>
      </c>
    </row>
    <row r="86" spans="1:11" x14ac:dyDescent="0.25">
      <c r="A86" t="s">
        <v>28</v>
      </c>
      <c r="B86" t="s">
        <v>29</v>
      </c>
      <c r="C86">
        <v>0</v>
      </c>
      <c r="D86" t="s">
        <v>18</v>
      </c>
      <c r="E86" t="s">
        <v>53</v>
      </c>
      <c r="F86">
        <v>78.53</v>
      </c>
      <c r="G86">
        <v>452.6</v>
      </c>
      <c r="H86">
        <v>0.15166848699999999</v>
      </c>
      <c r="I86">
        <v>16.239505080000001</v>
      </c>
      <c r="J86">
        <v>-3.4210526319999999</v>
      </c>
      <c r="K86">
        <v>0.78947368399999995</v>
      </c>
    </row>
    <row r="87" spans="1:11" x14ac:dyDescent="0.25">
      <c r="A87" t="s">
        <v>30</v>
      </c>
      <c r="B87" t="s">
        <v>29</v>
      </c>
      <c r="C87">
        <v>100</v>
      </c>
      <c r="D87" t="s">
        <v>18</v>
      </c>
      <c r="E87" t="s">
        <v>53</v>
      </c>
      <c r="F87">
        <v>78.53</v>
      </c>
      <c r="G87">
        <v>5746.3</v>
      </c>
      <c r="H87">
        <v>1.92561341</v>
      </c>
      <c r="I87">
        <v>12.37840001</v>
      </c>
      <c r="J87">
        <v>-0.78947368399999995</v>
      </c>
      <c r="K87">
        <v>0.26315789499999998</v>
      </c>
    </row>
    <row r="88" spans="1:11" x14ac:dyDescent="0.25">
      <c r="A88" t="s">
        <v>31</v>
      </c>
      <c r="B88" t="s">
        <v>29</v>
      </c>
      <c r="C88">
        <v>125</v>
      </c>
      <c r="D88" t="s">
        <v>18</v>
      </c>
      <c r="E88" t="s">
        <v>53</v>
      </c>
      <c r="F88">
        <v>78.53</v>
      </c>
      <c r="G88">
        <v>14799.9</v>
      </c>
      <c r="H88">
        <v>4.9595193259999997</v>
      </c>
      <c r="I88">
        <v>17.813633880000001</v>
      </c>
      <c r="J88">
        <v>1.447368421</v>
      </c>
      <c r="K88">
        <v>0.131578947</v>
      </c>
    </row>
    <row r="89" spans="1:11" x14ac:dyDescent="0.25">
      <c r="A89" t="s">
        <v>32</v>
      </c>
      <c r="B89" t="s">
        <v>29</v>
      </c>
      <c r="C89">
        <v>150</v>
      </c>
      <c r="D89" t="s">
        <v>18</v>
      </c>
      <c r="E89" t="s">
        <v>53</v>
      </c>
      <c r="F89">
        <v>78.53</v>
      </c>
      <c r="J89">
        <v>-0.52631578899999998</v>
      </c>
      <c r="K89">
        <v>0.78947368399999995</v>
      </c>
    </row>
    <row r="90" spans="1:11" x14ac:dyDescent="0.25">
      <c r="A90" t="s">
        <v>33</v>
      </c>
      <c r="B90" t="s">
        <v>29</v>
      </c>
      <c r="C90">
        <v>25</v>
      </c>
      <c r="D90" t="s">
        <v>18</v>
      </c>
      <c r="E90" t="s">
        <v>53</v>
      </c>
      <c r="F90">
        <v>78.53</v>
      </c>
      <c r="G90">
        <v>5354.4</v>
      </c>
      <c r="H90">
        <v>1.7942857910000001</v>
      </c>
      <c r="I90">
        <v>14.48154789</v>
      </c>
      <c r="J90">
        <v>-5.263157895</v>
      </c>
      <c r="K90">
        <v>0.26315789499999998</v>
      </c>
    </row>
    <row r="91" spans="1:11" x14ac:dyDescent="0.25">
      <c r="A91" t="s">
        <v>34</v>
      </c>
      <c r="B91" t="s">
        <v>29</v>
      </c>
      <c r="C91">
        <v>50</v>
      </c>
      <c r="D91" t="s">
        <v>18</v>
      </c>
      <c r="E91" t="s">
        <v>53</v>
      </c>
      <c r="F91">
        <v>78.53</v>
      </c>
      <c r="G91">
        <v>2029.5</v>
      </c>
      <c r="H91">
        <v>0.68009543800000005</v>
      </c>
      <c r="I91">
        <v>15.70337522</v>
      </c>
      <c r="J91">
        <v>0.26315789499999998</v>
      </c>
      <c r="K91">
        <v>0.65789473700000001</v>
      </c>
    </row>
    <row r="92" spans="1:11" x14ac:dyDescent="0.25">
      <c r="A92" t="s">
        <v>35</v>
      </c>
      <c r="B92" t="s">
        <v>29</v>
      </c>
      <c r="C92">
        <v>75</v>
      </c>
      <c r="D92" t="s">
        <v>18</v>
      </c>
      <c r="E92" t="s">
        <v>53</v>
      </c>
      <c r="F92">
        <v>78.53</v>
      </c>
      <c r="G92">
        <v>4199.5</v>
      </c>
      <c r="H92">
        <v>1.4072731169999999</v>
      </c>
      <c r="I92">
        <v>12.28955828</v>
      </c>
      <c r="J92">
        <v>-0.131578947</v>
      </c>
      <c r="K92">
        <v>0.131578947</v>
      </c>
    </row>
    <row r="93" spans="1:11" x14ac:dyDescent="0.25">
      <c r="A93" t="s">
        <v>28</v>
      </c>
      <c r="B93" t="s">
        <v>29</v>
      </c>
      <c r="C93">
        <v>0</v>
      </c>
      <c r="D93" t="s">
        <v>25</v>
      </c>
      <c r="E93" t="s">
        <v>53</v>
      </c>
      <c r="F93">
        <v>78.53</v>
      </c>
      <c r="G93">
        <v>665.9</v>
      </c>
      <c r="H93">
        <v>0.47108677500000001</v>
      </c>
      <c r="I93">
        <v>11.868795860000001</v>
      </c>
      <c r="J93">
        <v>2.5</v>
      </c>
      <c r="K93">
        <v>1.111111111</v>
      </c>
    </row>
    <row r="94" spans="1:11" x14ac:dyDescent="0.25">
      <c r="A94" t="s">
        <v>30</v>
      </c>
      <c r="B94" t="s">
        <v>29</v>
      </c>
      <c r="C94">
        <v>100</v>
      </c>
      <c r="D94" t="s">
        <v>25</v>
      </c>
      <c r="E94" t="s">
        <v>53</v>
      </c>
      <c r="F94">
        <v>78.53</v>
      </c>
      <c r="G94">
        <v>7940.6</v>
      </c>
      <c r="H94">
        <v>5.6175276260000002</v>
      </c>
      <c r="I94">
        <v>12.08791209</v>
      </c>
      <c r="J94">
        <v>-2.5</v>
      </c>
      <c r="K94">
        <v>1.6666666670000001</v>
      </c>
    </row>
    <row r="95" spans="1:11" x14ac:dyDescent="0.25">
      <c r="A95" t="s">
        <v>31</v>
      </c>
      <c r="B95" t="s">
        <v>29</v>
      </c>
      <c r="C95">
        <v>125</v>
      </c>
      <c r="D95" t="s">
        <v>25</v>
      </c>
      <c r="E95" t="s">
        <v>53</v>
      </c>
      <c r="F95">
        <v>78.53</v>
      </c>
      <c r="G95">
        <v>6922.9</v>
      </c>
      <c r="H95">
        <v>4.8975621489999996</v>
      </c>
      <c r="I95">
        <v>42.929151500000003</v>
      </c>
      <c r="J95">
        <v>1.9444444439999999</v>
      </c>
      <c r="K95">
        <v>0.27777777799999998</v>
      </c>
    </row>
    <row r="96" spans="1:11" x14ac:dyDescent="0.25">
      <c r="A96" t="s">
        <v>32</v>
      </c>
      <c r="B96" t="s">
        <v>29</v>
      </c>
      <c r="C96">
        <v>150</v>
      </c>
      <c r="D96" t="s">
        <v>25</v>
      </c>
      <c r="E96" t="s">
        <v>53</v>
      </c>
      <c r="F96">
        <v>78.53</v>
      </c>
      <c r="G96">
        <v>12519</v>
      </c>
      <c r="H96">
        <v>8.8564879659999995</v>
      </c>
      <c r="I96">
        <v>17.921774660000001</v>
      </c>
      <c r="J96">
        <v>0.55555555599999995</v>
      </c>
      <c r="K96">
        <v>-0.55555555599999995</v>
      </c>
    </row>
    <row r="97" spans="1:11" x14ac:dyDescent="0.25">
      <c r="A97" t="s">
        <v>33</v>
      </c>
      <c r="B97" t="s">
        <v>29</v>
      </c>
      <c r="C97">
        <v>25</v>
      </c>
      <c r="D97" t="s">
        <v>25</v>
      </c>
      <c r="E97" t="s">
        <v>53</v>
      </c>
      <c r="F97">
        <v>78.53</v>
      </c>
      <c r="G97">
        <v>2338.3000000000002</v>
      </c>
      <c r="H97">
        <v>1.654215657</v>
      </c>
      <c r="I97">
        <v>20.721288919999999</v>
      </c>
      <c r="J97">
        <v>3.3333333330000001</v>
      </c>
      <c r="K97">
        <v>0.83333333300000001</v>
      </c>
    </row>
    <row r="98" spans="1:11" x14ac:dyDescent="0.25">
      <c r="A98" t="s">
        <v>34</v>
      </c>
      <c r="B98" t="s">
        <v>29</v>
      </c>
      <c r="C98">
        <v>50</v>
      </c>
      <c r="D98" t="s">
        <v>25</v>
      </c>
      <c r="E98" t="s">
        <v>53</v>
      </c>
      <c r="F98">
        <v>78.53</v>
      </c>
      <c r="G98">
        <v>1242.9000000000001</v>
      </c>
      <c r="H98">
        <v>0.87928180300000003</v>
      </c>
      <c r="I98">
        <v>16.810270549999998</v>
      </c>
      <c r="J98">
        <v>4.1666666670000003</v>
      </c>
      <c r="K98">
        <v>-0.27777777799999998</v>
      </c>
    </row>
    <row r="99" spans="1:11" x14ac:dyDescent="0.25">
      <c r="A99" t="s">
        <v>35</v>
      </c>
      <c r="B99" t="s">
        <v>29</v>
      </c>
      <c r="C99">
        <v>75</v>
      </c>
      <c r="D99" t="s">
        <v>25</v>
      </c>
      <c r="E99" t="s">
        <v>53</v>
      </c>
      <c r="F99">
        <v>78.53</v>
      </c>
      <c r="G99">
        <v>1998.9</v>
      </c>
      <c r="H99">
        <v>1.4141092580000001</v>
      </c>
      <c r="I99">
        <v>15.043093669999999</v>
      </c>
      <c r="J99">
        <v>1.388888889</v>
      </c>
      <c r="K99">
        <v>0.27777777799999998</v>
      </c>
    </row>
    <row r="100" spans="1:11" x14ac:dyDescent="0.25">
      <c r="A100" t="s">
        <v>28</v>
      </c>
      <c r="B100" t="s">
        <v>29</v>
      </c>
      <c r="C100">
        <v>0</v>
      </c>
      <c r="D100" t="s">
        <v>26</v>
      </c>
      <c r="E100" t="s">
        <v>53</v>
      </c>
      <c r="F100">
        <v>78.53</v>
      </c>
      <c r="G100">
        <v>110</v>
      </c>
      <c r="H100">
        <v>4.0021102000000003E-2</v>
      </c>
      <c r="I100">
        <v>12.746305420000001</v>
      </c>
    </row>
    <row r="101" spans="1:11" x14ac:dyDescent="0.25">
      <c r="A101" t="s">
        <v>30</v>
      </c>
      <c r="B101" t="s">
        <v>29</v>
      </c>
      <c r="C101">
        <v>100</v>
      </c>
      <c r="D101" t="s">
        <v>26</v>
      </c>
      <c r="E101" t="s">
        <v>53</v>
      </c>
      <c r="F101">
        <v>78.53</v>
      </c>
      <c r="G101">
        <v>15120</v>
      </c>
      <c r="H101">
        <v>5.5010823889999996</v>
      </c>
      <c r="I101">
        <v>13.434802769999999</v>
      </c>
    </row>
    <row r="102" spans="1:11" x14ac:dyDescent="0.25">
      <c r="A102" t="s">
        <v>31</v>
      </c>
      <c r="B102" t="s">
        <v>29</v>
      </c>
      <c r="C102">
        <v>125</v>
      </c>
      <c r="D102" t="s">
        <v>26</v>
      </c>
      <c r="E102" t="s">
        <v>53</v>
      </c>
      <c r="F102">
        <v>78.53</v>
      </c>
      <c r="G102">
        <v>7470</v>
      </c>
      <c r="H102">
        <v>2.717796656</v>
      </c>
      <c r="I102">
        <v>16.903857590000001</v>
      </c>
    </row>
    <row r="103" spans="1:11" x14ac:dyDescent="0.25">
      <c r="A103" t="s">
        <v>32</v>
      </c>
      <c r="B103" t="s">
        <v>29</v>
      </c>
      <c r="C103">
        <v>150</v>
      </c>
      <c r="D103" t="s">
        <v>26</v>
      </c>
      <c r="E103" t="s">
        <v>53</v>
      </c>
      <c r="F103">
        <v>78.53</v>
      </c>
      <c r="G103">
        <v>9830</v>
      </c>
      <c r="H103">
        <v>3.5764312089999999</v>
      </c>
      <c r="I103">
        <v>16.288319090000002</v>
      </c>
    </row>
    <row r="104" spans="1:11" x14ac:dyDescent="0.25">
      <c r="A104" t="s">
        <v>33</v>
      </c>
      <c r="B104" t="s">
        <v>29</v>
      </c>
      <c r="C104">
        <v>25</v>
      </c>
      <c r="D104" t="s">
        <v>26</v>
      </c>
      <c r="E104" t="s">
        <v>53</v>
      </c>
      <c r="F104">
        <v>78.53</v>
      </c>
      <c r="G104">
        <v>29230</v>
      </c>
      <c r="H104">
        <v>10.6346983</v>
      </c>
      <c r="I104">
        <v>11.993183650000001</v>
      </c>
    </row>
    <row r="105" spans="1:11" x14ac:dyDescent="0.25">
      <c r="A105" t="s">
        <v>34</v>
      </c>
      <c r="B105" t="s">
        <v>29</v>
      </c>
      <c r="C105">
        <v>50</v>
      </c>
      <c r="D105" t="s">
        <v>26</v>
      </c>
      <c r="E105" t="s">
        <v>53</v>
      </c>
      <c r="F105">
        <v>78.53</v>
      </c>
      <c r="G105">
        <v>5260</v>
      </c>
      <c r="H105">
        <v>1.913736334</v>
      </c>
      <c r="I105">
        <v>15.081915629999999</v>
      </c>
    </row>
    <row r="106" spans="1:11" x14ac:dyDescent="0.25">
      <c r="A106" t="s">
        <v>35</v>
      </c>
      <c r="B106" t="s">
        <v>29</v>
      </c>
      <c r="C106">
        <v>75</v>
      </c>
      <c r="D106" t="s">
        <v>26</v>
      </c>
      <c r="E106" t="s">
        <v>53</v>
      </c>
      <c r="F106">
        <v>78.53</v>
      </c>
      <c r="G106">
        <v>6090</v>
      </c>
      <c r="H106">
        <v>2.21571374</v>
      </c>
      <c r="I106">
        <v>12.248729490000001</v>
      </c>
    </row>
    <row r="107" spans="1:11" x14ac:dyDescent="0.25">
      <c r="A107" t="s">
        <v>28</v>
      </c>
      <c r="B107" t="s">
        <v>29</v>
      </c>
      <c r="C107">
        <v>0</v>
      </c>
      <c r="D107" t="s">
        <v>39</v>
      </c>
      <c r="E107" t="s">
        <v>54</v>
      </c>
      <c r="F107">
        <v>78.53</v>
      </c>
      <c r="G107">
        <v>115</v>
      </c>
      <c r="H107">
        <v>4.7238983999999998E-2</v>
      </c>
      <c r="I107">
        <v>14.782608700000001</v>
      </c>
      <c r="J107">
        <v>1.1290322580000001</v>
      </c>
      <c r="K107">
        <v>-0.48387096800000001</v>
      </c>
    </row>
    <row r="108" spans="1:11" x14ac:dyDescent="0.25">
      <c r="A108" t="s">
        <v>30</v>
      </c>
      <c r="B108" t="s">
        <v>29</v>
      </c>
      <c r="C108">
        <v>100</v>
      </c>
      <c r="D108" t="s">
        <v>39</v>
      </c>
      <c r="E108" t="s">
        <v>54</v>
      </c>
      <c r="F108">
        <v>78.53</v>
      </c>
      <c r="G108">
        <v>1093</v>
      </c>
      <c r="H108">
        <v>0.44897573600000001</v>
      </c>
      <c r="I108">
        <v>14.547118019999999</v>
      </c>
      <c r="J108">
        <v>-0.48387096800000001</v>
      </c>
      <c r="K108">
        <v>-0.16129032300000001</v>
      </c>
    </row>
    <row r="109" spans="1:11" x14ac:dyDescent="0.25">
      <c r="A109" t="s">
        <v>31</v>
      </c>
      <c r="B109" t="s">
        <v>29</v>
      </c>
      <c r="C109">
        <v>125</v>
      </c>
      <c r="D109" t="s">
        <v>39</v>
      </c>
      <c r="E109" t="s">
        <v>54</v>
      </c>
      <c r="F109">
        <v>78.53</v>
      </c>
      <c r="G109">
        <v>2958</v>
      </c>
      <c r="H109">
        <v>1.2150688249999999</v>
      </c>
      <c r="I109">
        <v>17.207572679999998</v>
      </c>
      <c r="J109">
        <v>1.2903225810000001</v>
      </c>
      <c r="K109">
        <v>1.1290322580000001</v>
      </c>
    </row>
    <row r="110" spans="1:11" x14ac:dyDescent="0.25">
      <c r="A110" t="s">
        <v>32</v>
      </c>
      <c r="B110" t="s">
        <v>29</v>
      </c>
      <c r="C110">
        <v>150</v>
      </c>
      <c r="D110" t="s">
        <v>39</v>
      </c>
      <c r="E110" t="s">
        <v>54</v>
      </c>
      <c r="F110">
        <v>78.53</v>
      </c>
      <c r="G110">
        <v>10768</v>
      </c>
      <c r="H110">
        <v>4.4232120039999998</v>
      </c>
      <c r="I110">
        <v>19.010029719999999</v>
      </c>
      <c r="J110">
        <v>-0.48387096800000001</v>
      </c>
      <c r="K110">
        <v>-0.80645161300000001</v>
      </c>
    </row>
    <row r="111" spans="1:11" x14ac:dyDescent="0.25">
      <c r="A111" t="s">
        <v>33</v>
      </c>
      <c r="B111" t="s">
        <v>29</v>
      </c>
      <c r="C111">
        <v>25</v>
      </c>
      <c r="D111" t="s">
        <v>39</v>
      </c>
      <c r="E111" t="s">
        <v>54</v>
      </c>
      <c r="F111">
        <v>78.53</v>
      </c>
      <c r="G111">
        <v>2037</v>
      </c>
      <c r="H111">
        <v>0.83674617900000003</v>
      </c>
      <c r="I111">
        <v>18.213058419999999</v>
      </c>
      <c r="J111">
        <v>-0.64516129</v>
      </c>
      <c r="K111">
        <v>0.322580645</v>
      </c>
    </row>
    <row r="112" spans="1:11" x14ac:dyDescent="0.25">
      <c r="A112" t="s">
        <v>34</v>
      </c>
      <c r="B112" t="s">
        <v>29</v>
      </c>
      <c r="C112">
        <v>50</v>
      </c>
      <c r="D112" t="s">
        <v>39</v>
      </c>
      <c r="E112" t="s">
        <v>54</v>
      </c>
      <c r="F112">
        <v>78.53</v>
      </c>
      <c r="G112">
        <v>529</v>
      </c>
      <c r="H112">
        <v>0.21729932699999999</v>
      </c>
      <c r="I112">
        <v>17.769376179999998</v>
      </c>
      <c r="J112">
        <v>0.80645161300000001</v>
      </c>
      <c r="K112">
        <v>0</v>
      </c>
    </row>
    <row r="113" spans="1:11" x14ac:dyDescent="0.25">
      <c r="A113" t="s">
        <v>35</v>
      </c>
      <c r="B113" t="s">
        <v>29</v>
      </c>
      <c r="C113">
        <v>75</v>
      </c>
      <c r="D113" t="s">
        <v>39</v>
      </c>
      <c r="E113" t="s">
        <v>54</v>
      </c>
      <c r="F113">
        <v>78.53</v>
      </c>
      <c r="G113">
        <v>2039</v>
      </c>
      <c r="H113">
        <v>0.83756772599999996</v>
      </c>
      <c r="I113">
        <v>15.10544385</v>
      </c>
      <c r="J113">
        <v>0.64516129</v>
      </c>
      <c r="K113">
        <v>-0.48387096800000001</v>
      </c>
    </row>
    <row r="114" spans="1:11" x14ac:dyDescent="0.25">
      <c r="A114" t="s">
        <v>28</v>
      </c>
      <c r="B114" t="s">
        <v>29</v>
      </c>
      <c r="C114">
        <v>0</v>
      </c>
      <c r="D114" t="s">
        <v>40</v>
      </c>
      <c r="E114" t="s">
        <v>54</v>
      </c>
      <c r="F114">
        <v>78.53</v>
      </c>
      <c r="G114">
        <v>140</v>
      </c>
      <c r="H114">
        <v>4.9521060999999998E-2</v>
      </c>
      <c r="I114">
        <v>17.14285714</v>
      </c>
      <c r="J114">
        <v>0.85714285700000004</v>
      </c>
      <c r="K114">
        <v>0.571428571</v>
      </c>
    </row>
    <row r="115" spans="1:11" x14ac:dyDescent="0.25">
      <c r="A115" t="s">
        <v>30</v>
      </c>
      <c r="B115" t="s">
        <v>29</v>
      </c>
      <c r="C115">
        <v>100</v>
      </c>
      <c r="D115" t="s">
        <v>40</v>
      </c>
      <c r="E115" t="s">
        <v>54</v>
      </c>
      <c r="F115">
        <v>78.53</v>
      </c>
      <c r="G115">
        <v>243</v>
      </c>
      <c r="H115">
        <v>8.5954411999999994E-2</v>
      </c>
      <c r="I115">
        <v>16.460905350000001</v>
      </c>
      <c r="J115">
        <v>0.428571429</v>
      </c>
      <c r="K115">
        <v>-0.71428571399999996</v>
      </c>
    </row>
    <row r="116" spans="1:11" x14ac:dyDescent="0.25">
      <c r="A116" t="s">
        <v>31</v>
      </c>
      <c r="B116" t="s">
        <v>29</v>
      </c>
      <c r="C116">
        <v>125</v>
      </c>
      <c r="D116" t="s">
        <v>40</v>
      </c>
      <c r="E116" t="s">
        <v>54</v>
      </c>
      <c r="F116">
        <v>78.53</v>
      </c>
      <c r="G116">
        <v>641</v>
      </c>
      <c r="H116">
        <v>0.22673571300000001</v>
      </c>
      <c r="I116">
        <v>21.216848670000001</v>
      </c>
      <c r="J116">
        <v>0.85714285700000004</v>
      </c>
      <c r="K116">
        <v>0.14285714299999999</v>
      </c>
    </row>
    <row r="117" spans="1:11" x14ac:dyDescent="0.25">
      <c r="A117" t="s">
        <v>32</v>
      </c>
      <c r="B117" t="s">
        <v>29</v>
      </c>
      <c r="C117">
        <v>150</v>
      </c>
      <c r="D117" t="s">
        <v>40</v>
      </c>
      <c r="E117" t="s">
        <v>54</v>
      </c>
      <c r="F117">
        <v>78.53</v>
      </c>
      <c r="G117">
        <v>973</v>
      </c>
      <c r="H117">
        <v>0.344171371</v>
      </c>
      <c r="I117">
        <v>26.824254880000002</v>
      </c>
      <c r="J117">
        <v>0</v>
      </c>
      <c r="K117">
        <v>0.571428571</v>
      </c>
    </row>
    <row r="118" spans="1:11" x14ac:dyDescent="0.25">
      <c r="A118" t="s">
        <v>33</v>
      </c>
      <c r="B118" t="s">
        <v>29</v>
      </c>
      <c r="C118">
        <v>25</v>
      </c>
      <c r="D118" t="s">
        <v>40</v>
      </c>
      <c r="E118" t="s">
        <v>54</v>
      </c>
      <c r="F118">
        <v>78.53</v>
      </c>
      <c r="G118">
        <v>748</v>
      </c>
      <c r="H118">
        <v>0.26458395200000001</v>
      </c>
      <c r="I118">
        <v>16.042780749999999</v>
      </c>
      <c r="J118">
        <v>-0.28571428599999998</v>
      </c>
      <c r="K118">
        <v>-0.28571428599999998</v>
      </c>
    </row>
    <row r="119" spans="1:11" x14ac:dyDescent="0.25">
      <c r="A119" t="s">
        <v>34</v>
      </c>
      <c r="B119" t="s">
        <v>29</v>
      </c>
      <c r="C119">
        <v>50</v>
      </c>
      <c r="D119" t="s">
        <v>40</v>
      </c>
      <c r="E119" t="s">
        <v>54</v>
      </c>
      <c r="F119">
        <v>78.53</v>
      </c>
      <c r="G119">
        <v>173</v>
      </c>
      <c r="H119">
        <v>6.1193881999999998E-2</v>
      </c>
      <c r="I119">
        <v>17.91907514</v>
      </c>
      <c r="J119">
        <v>1</v>
      </c>
      <c r="K119">
        <v>0.14285714299999999</v>
      </c>
    </row>
    <row r="120" spans="1:11" x14ac:dyDescent="0.25">
      <c r="A120" t="s">
        <v>35</v>
      </c>
      <c r="B120" t="s">
        <v>29</v>
      </c>
      <c r="C120">
        <v>75</v>
      </c>
      <c r="D120" t="s">
        <v>40</v>
      </c>
      <c r="E120" t="s">
        <v>54</v>
      </c>
      <c r="F120">
        <v>78.53</v>
      </c>
      <c r="G120">
        <v>759</v>
      </c>
      <c r="H120">
        <v>0.26847489299999999</v>
      </c>
      <c r="I120">
        <v>13.17523057</v>
      </c>
      <c r="J120">
        <v>-0.85714285700000004</v>
      </c>
      <c r="K120">
        <v>0.14285714299999999</v>
      </c>
    </row>
    <row r="121" spans="1:11" x14ac:dyDescent="0.25">
      <c r="A121" t="s">
        <v>28</v>
      </c>
      <c r="B121" t="s">
        <v>29</v>
      </c>
      <c r="C121">
        <v>0</v>
      </c>
      <c r="D121" t="s">
        <v>41</v>
      </c>
      <c r="E121" t="s">
        <v>54</v>
      </c>
      <c r="F121">
        <v>78.53</v>
      </c>
      <c r="G121">
        <v>336</v>
      </c>
      <c r="H121">
        <v>0.101871896</v>
      </c>
      <c r="I121">
        <v>27.97619048</v>
      </c>
      <c r="J121">
        <v>0.23809523799999999</v>
      </c>
      <c r="K121">
        <v>0.71428571399999996</v>
      </c>
    </row>
    <row r="122" spans="1:11" x14ac:dyDescent="0.25">
      <c r="A122" t="s">
        <v>30</v>
      </c>
      <c r="B122" t="s">
        <v>29</v>
      </c>
      <c r="C122">
        <v>100</v>
      </c>
      <c r="D122" t="s">
        <v>41</v>
      </c>
      <c r="E122" t="s">
        <v>54</v>
      </c>
      <c r="F122">
        <v>78.53</v>
      </c>
      <c r="G122">
        <v>18259</v>
      </c>
      <c r="H122">
        <v>5.5359492579999996</v>
      </c>
      <c r="I122">
        <v>10.18128046</v>
      </c>
      <c r="J122">
        <v>-0.83333333300000001</v>
      </c>
      <c r="K122">
        <v>0.11904761899999999</v>
      </c>
    </row>
    <row r="123" spans="1:11" x14ac:dyDescent="0.25">
      <c r="A123" t="s">
        <v>31</v>
      </c>
      <c r="B123" t="s">
        <v>29</v>
      </c>
      <c r="C123">
        <v>125</v>
      </c>
      <c r="D123" t="s">
        <v>41</v>
      </c>
      <c r="E123" t="s">
        <v>54</v>
      </c>
      <c r="F123">
        <v>78.53</v>
      </c>
      <c r="G123">
        <v>25910</v>
      </c>
      <c r="H123">
        <v>7.8556572249999999</v>
      </c>
      <c r="I123">
        <v>14.29949826</v>
      </c>
      <c r="J123">
        <v>-0.71428571399999996</v>
      </c>
      <c r="K123">
        <v>0.11904761899999999</v>
      </c>
    </row>
    <row r="124" spans="1:11" x14ac:dyDescent="0.25">
      <c r="A124" t="s">
        <v>32</v>
      </c>
      <c r="B124" t="s">
        <v>29</v>
      </c>
      <c r="C124">
        <v>150</v>
      </c>
      <c r="D124" t="s">
        <v>41</v>
      </c>
      <c r="E124" t="s">
        <v>54</v>
      </c>
      <c r="F124">
        <v>78.53</v>
      </c>
      <c r="G124">
        <v>8365</v>
      </c>
      <c r="H124">
        <v>2.5361857460000001</v>
      </c>
      <c r="I124">
        <v>15.15839809</v>
      </c>
      <c r="J124">
        <v>0.23809523799999999</v>
      </c>
      <c r="K124">
        <v>0.23809523799999999</v>
      </c>
    </row>
    <row r="125" spans="1:11" x14ac:dyDescent="0.25">
      <c r="A125" t="s">
        <v>33</v>
      </c>
      <c r="B125" t="s">
        <v>29</v>
      </c>
      <c r="C125">
        <v>25</v>
      </c>
      <c r="D125" t="s">
        <v>41</v>
      </c>
      <c r="E125" t="s">
        <v>54</v>
      </c>
      <c r="F125">
        <v>78.53</v>
      </c>
      <c r="G125">
        <v>2293</v>
      </c>
      <c r="H125">
        <v>0.69521505299999997</v>
      </c>
      <c r="I125">
        <v>14.958569560000001</v>
      </c>
      <c r="J125">
        <v>0</v>
      </c>
      <c r="K125">
        <v>-0.47619047599999997</v>
      </c>
    </row>
    <row r="126" spans="1:11" x14ac:dyDescent="0.25">
      <c r="A126" t="s">
        <v>34</v>
      </c>
      <c r="B126" t="s">
        <v>29</v>
      </c>
      <c r="C126">
        <v>50</v>
      </c>
      <c r="D126" t="s">
        <v>41</v>
      </c>
      <c r="E126" t="s">
        <v>54</v>
      </c>
      <c r="F126">
        <v>78.53</v>
      </c>
      <c r="G126">
        <v>820</v>
      </c>
      <c r="H126">
        <v>0.24861593700000001</v>
      </c>
      <c r="I126">
        <v>20.609756099999998</v>
      </c>
      <c r="J126">
        <v>0</v>
      </c>
      <c r="K126">
        <v>0.35714285699999998</v>
      </c>
    </row>
    <row r="127" spans="1:11" x14ac:dyDescent="0.25">
      <c r="A127" t="s">
        <v>35</v>
      </c>
      <c r="B127" t="s">
        <v>29</v>
      </c>
      <c r="C127">
        <v>75</v>
      </c>
      <c r="D127" t="s">
        <v>41</v>
      </c>
      <c r="E127" t="s">
        <v>54</v>
      </c>
      <c r="F127">
        <v>78.53</v>
      </c>
      <c r="G127">
        <v>1995</v>
      </c>
      <c r="H127">
        <v>0.60486438300000001</v>
      </c>
      <c r="I127">
        <v>9.4235588969999995</v>
      </c>
      <c r="J127">
        <v>0</v>
      </c>
      <c r="K127">
        <v>0.35714285699999998</v>
      </c>
    </row>
    <row r="128" spans="1:11" x14ac:dyDescent="0.25">
      <c r="A128" t="s">
        <v>16</v>
      </c>
      <c r="B128" t="s">
        <v>17</v>
      </c>
      <c r="C128">
        <v>0</v>
      </c>
      <c r="D128" t="s">
        <v>42</v>
      </c>
      <c r="E128" t="s">
        <v>55</v>
      </c>
      <c r="F128">
        <v>78.53</v>
      </c>
      <c r="G128">
        <v>4171</v>
      </c>
      <c r="H128">
        <v>1.562160583</v>
      </c>
      <c r="I128">
        <v>6.0896667469999999</v>
      </c>
      <c r="J128">
        <v>0.29411764699999998</v>
      </c>
      <c r="K128">
        <v>-0.147058824</v>
      </c>
    </row>
    <row r="129" spans="1:11" x14ac:dyDescent="0.25">
      <c r="A129" t="s">
        <v>19</v>
      </c>
      <c r="B129" t="s">
        <v>17</v>
      </c>
      <c r="C129">
        <v>100</v>
      </c>
      <c r="D129" t="s">
        <v>42</v>
      </c>
      <c r="E129" t="s">
        <v>55</v>
      </c>
      <c r="F129">
        <v>78.53</v>
      </c>
      <c r="G129">
        <v>671</v>
      </c>
      <c r="H129">
        <v>0.25130897899999999</v>
      </c>
      <c r="I129">
        <v>17.585692999999999</v>
      </c>
      <c r="J129">
        <v>0</v>
      </c>
      <c r="K129">
        <v>0.147058824</v>
      </c>
    </row>
    <row r="130" spans="1:11" x14ac:dyDescent="0.25">
      <c r="A130" t="s">
        <v>20</v>
      </c>
      <c r="B130" t="s">
        <v>17</v>
      </c>
      <c r="C130">
        <v>125</v>
      </c>
      <c r="D130" t="s">
        <v>42</v>
      </c>
      <c r="E130" t="s">
        <v>55</v>
      </c>
      <c r="F130">
        <v>78.53</v>
      </c>
      <c r="G130">
        <v>396</v>
      </c>
      <c r="H130">
        <v>0.14831349599999999</v>
      </c>
      <c r="I130">
        <v>19.949494949999998</v>
      </c>
      <c r="J130">
        <v>-1.6176470590000001</v>
      </c>
      <c r="K130">
        <v>-0.147058824</v>
      </c>
    </row>
    <row r="131" spans="1:11" x14ac:dyDescent="0.25">
      <c r="A131" t="s">
        <v>21</v>
      </c>
      <c r="B131" t="s">
        <v>17</v>
      </c>
      <c r="C131">
        <v>150</v>
      </c>
      <c r="D131" t="s">
        <v>42</v>
      </c>
      <c r="E131" t="s">
        <v>55</v>
      </c>
      <c r="F131">
        <v>78.53</v>
      </c>
      <c r="G131">
        <v>137</v>
      </c>
      <c r="H131">
        <v>5.1310477E-2</v>
      </c>
      <c r="I131">
        <v>15.32846715</v>
      </c>
      <c r="J131">
        <v>0.147058824</v>
      </c>
      <c r="K131">
        <v>0</v>
      </c>
    </row>
    <row r="132" spans="1:11" x14ac:dyDescent="0.25">
      <c r="A132" t="s">
        <v>22</v>
      </c>
      <c r="B132" t="s">
        <v>17</v>
      </c>
      <c r="C132">
        <v>25</v>
      </c>
      <c r="D132" t="s">
        <v>42</v>
      </c>
      <c r="E132" t="s">
        <v>55</v>
      </c>
      <c r="F132">
        <v>78.53</v>
      </c>
      <c r="G132">
        <v>5898</v>
      </c>
      <c r="H132">
        <v>2.2089722169999999</v>
      </c>
      <c r="I132">
        <v>10.037300780000001</v>
      </c>
      <c r="J132">
        <v>0</v>
      </c>
      <c r="K132">
        <v>0</v>
      </c>
    </row>
    <row r="133" spans="1:11" x14ac:dyDescent="0.25">
      <c r="A133" t="s">
        <v>23</v>
      </c>
      <c r="B133" t="s">
        <v>17</v>
      </c>
      <c r="C133">
        <v>50</v>
      </c>
      <c r="D133" t="s">
        <v>42</v>
      </c>
      <c r="E133" t="s">
        <v>55</v>
      </c>
      <c r="F133">
        <v>78.53</v>
      </c>
      <c r="G133">
        <v>203</v>
      </c>
      <c r="H133">
        <v>7.6029393000000001E-2</v>
      </c>
      <c r="I133">
        <v>14.77832512</v>
      </c>
      <c r="J133">
        <v>-0.58823529399999996</v>
      </c>
      <c r="K133">
        <v>-0.147058824</v>
      </c>
    </row>
    <row r="134" spans="1:11" x14ac:dyDescent="0.25">
      <c r="A134" t="s">
        <v>24</v>
      </c>
      <c r="B134" t="s">
        <v>17</v>
      </c>
      <c r="C134">
        <v>75</v>
      </c>
      <c r="D134" t="s">
        <v>42</v>
      </c>
      <c r="E134" t="s">
        <v>55</v>
      </c>
      <c r="F134">
        <v>78.53</v>
      </c>
      <c r="G134">
        <v>657</v>
      </c>
      <c r="H134">
        <v>0.24606557300000001</v>
      </c>
      <c r="I134">
        <v>15.829528160000001</v>
      </c>
      <c r="J134">
        <v>-0.147058824</v>
      </c>
      <c r="K134">
        <v>-0.147058824</v>
      </c>
    </row>
    <row r="135" spans="1:11" x14ac:dyDescent="0.25">
      <c r="A135" t="s">
        <v>28</v>
      </c>
      <c r="B135" t="s">
        <v>29</v>
      </c>
      <c r="C135">
        <v>0</v>
      </c>
      <c r="D135" t="s">
        <v>42</v>
      </c>
      <c r="E135" t="s">
        <v>55</v>
      </c>
      <c r="F135">
        <v>78.53</v>
      </c>
      <c r="J135">
        <v>0.29411764699999998</v>
      </c>
      <c r="K135">
        <v>0.88235294099999995</v>
      </c>
    </row>
    <row r="136" spans="1:11" x14ac:dyDescent="0.25">
      <c r="A136" t="s">
        <v>30</v>
      </c>
      <c r="B136" t="s">
        <v>29</v>
      </c>
      <c r="C136">
        <v>100</v>
      </c>
      <c r="D136" t="s">
        <v>42</v>
      </c>
      <c r="E136" t="s">
        <v>55</v>
      </c>
      <c r="F136">
        <v>78.53</v>
      </c>
      <c r="G136">
        <v>17122</v>
      </c>
      <c r="H136">
        <v>6.4126860470000002</v>
      </c>
      <c r="I136">
        <v>12.919051509999999</v>
      </c>
      <c r="J136">
        <v>-1.0294117650000001</v>
      </c>
      <c r="K136">
        <v>0.147058824</v>
      </c>
    </row>
    <row r="137" spans="1:11" x14ac:dyDescent="0.25">
      <c r="A137" t="s">
        <v>31</v>
      </c>
      <c r="B137" t="s">
        <v>29</v>
      </c>
      <c r="C137">
        <v>125</v>
      </c>
      <c r="D137" t="s">
        <v>42</v>
      </c>
      <c r="E137" t="s">
        <v>55</v>
      </c>
      <c r="F137">
        <v>78.53</v>
      </c>
      <c r="G137">
        <v>6569</v>
      </c>
      <c r="H137">
        <v>2.4602811959999999</v>
      </c>
      <c r="I137">
        <v>19.729030290000001</v>
      </c>
      <c r="J137">
        <v>-0.88235294099999995</v>
      </c>
      <c r="K137">
        <v>0.147058824</v>
      </c>
    </row>
    <row r="138" spans="1:11" x14ac:dyDescent="0.25">
      <c r="A138" t="s">
        <v>32</v>
      </c>
      <c r="B138" t="s">
        <v>29</v>
      </c>
      <c r="C138">
        <v>150</v>
      </c>
      <c r="D138" t="s">
        <v>42</v>
      </c>
      <c r="E138" t="s">
        <v>55</v>
      </c>
      <c r="F138">
        <v>78.53</v>
      </c>
      <c r="G138">
        <v>14912</v>
      </c>
      <c r="H138">
        <v>5.5849768920000002</v>
      </c>
      <c r="I138">
        <v>15.7054721</v>
      </c>
      <c r="J138">
        <v>0.29411764699999998</v>
      </c>
      <c r="K138">
        <v>0.29411764699999998</v>
      </c>
    </row>
    <row r="139" spans="1:11" x14ac:dyDescent="0.25">
      <c r="A139" t="s">
        <v>33</v>
      </c>
      <c r="B139" t="s">
        <v>29</v>
      </c>
      <c r="C139">
        <v>25</v>
      </c>
      <c r="D139" t="s">
        <v>42</v>
      </c>
      <c r="E139" t="s">
        <v>55</v>
      </c>
      <c r="F139">
        <v>78.53</v>
      </c>
      <c r="G139">
        <v>2916</v>
      </c>
      <c r="H139">
        <v>1.0921266510000001</v>
      </c>
      <c r="I139">
        <v>14.986282579999999</v>
      </c>
      <c r="J139">
        <v>0</v>
      </c>
      <c r="K139">
        <v>-0.58823529399999996</v>
      </c>
    </row>
    <row r="140" spans="1:11" x14ac:dyDescent="0.25">
      <c r="A140" t="s">
        <v>34</v>
      </c>
      <c r="B140" t="s">
        <v>29</v>
      </c>
      <c r="C140">
        <v>50</v>
      </c>
      <c r="D140" t="s">
        <v>42</v>
      </c>
      <c r="E140" t="s">
        <v>55</v>
      </c>
      <c r="F140">
        <v>78.53</v>
      </c>
      <c r="J140">
        <v>0</v>
      </c>
      <c r="K140">
        <v>0.44117647100000001</v>
      </c>
    </row>
    <row r="141" spans="1:11" x14ac:dyDescent="0.25">
      <c r="A141" t="s">
        <v>35</v>
      </c>
      <c r="B141" t="s">
        <v>29</v>
      </c>
      <c r="C141">
        <v>75</v>
      </c>
      <c r="D141" t="s">
        <v>42</v>
      </c>
      <c r="E141" t="s">
        <v>55</v>
      </c>
      <c r="F141">
        <v>78.53</v>
      </c>
      <c r="G141">
        <v>2690</v>
      </c>
      <c r="H141">
        <v>1.00748309</v>
      </c>
      <c r="I141">
        <v>12.230483270000001</v>
      </c>
      <c r="J141">
        <v>0</v>
      </c>
      <c r="K141">
        <v>0.44117647100000001</v>
      </c>
    </row>
    <row r="142" spans="1:11" x14ac:dyDescent="0.25">
      <c r="A142" t="s">
        <v>16</v>
      </c>
      <c r="B142" t="s">
        <v>17</v>
      </c>
      <c r="C142">
        <v>0</v>
      </c>
      <c r="D142" t="s">
        <v>43</v>
      </c>
      <c r="E142" t="s">
        <v>55</v>
      </c>
      <c r="F142">
        <v>78.53</v>
      </c>
      <c r="G142">
        <v>9010</v>
      </c>
      <c r="H142">
        <v>3.2780920849999999</v>
      </c>
      <c r="I142">
        <v>8.9234184239999994</v>
      </c>
      <c r="J142">
        <v>-3.1428571430000001</v>
      </c>
      <c r="K142">
        <v>0</v>
      </c>
    </row>
    <row r="143" spans="1:11" x14ac:dyDescent="0.25">
      <c r="A143" t="s">
        <v>19</v>
      </c>
      <c r="B143" t="s">
        <v>17</v>
      </c>
      <c r="C143">
        <v>100</v>
      </c>
      <c r="D143" t="s">
        <v>43</v>
      </c>
      <c r="E143" t="s">
        <v>55</v>
      </c>
      <c r="F143">
        <v>78.53</v>
      </c>
      <c r="G143">
        <v>639</v>
      </c>
      <c r="H143">
        <v>0.23248621999999999</v>
      </c>
      <c r="I143">
        <v>18.153364629999999</v>
      </c>
      <c r="J143">
        <v>0.571428571</v>
      </c>
      <c r="K143">
        <v>-0.28571428599999998</v>
      </c>
    </row>
    <row r="144" spans="1:11" x14ac:dyDescent="0.25">
      <c r="A144" t="s">
        <v>20</v>
      </c>
      <c r="B144" t="s">
        <v>17</v>
      </c>
      <c r="C144">
        <v>125</v>
      </c>
      <c r="D144" t="s">
        <v>43</v>
      </c>
      <c r="E144" t="s">
        <v>55</v>
      </c>
      <c r="F144">
        <v>78.53</v>
      </c>
      <c r="G144">
        <v>833</v>
      </c>
      <c r="H144">
        <v>0.30306889100000001</v>
      </c>
      <c r="I144">
        <v>17.647058820000002</v>
      </c>
      <c r="J144">
        <v>1.7142857140000001</v>
      </c>
      <c r="K144">
        <v>1.7142857140000001</v>
      </c>
    </row>
    <row r="145" spans="1:11" x14ac:dyDescent="0.25">
      <c r="A145" t="s">
        <v>21</v>
      </c>
      <c r="B145" t="s">
        <v>17</v>
      </c>
      <c r="C145">
        <v>150</v>
      </c>
      <c r="D145" t="s">
        <v>43</v>
      </c>
      <c r="E145" t="s">
        <v>55</v>
      </c>
      <c r="F145">
        <v>78.53</v>
      </c>
      <c r="G145">
        <v>808</v>
      </c>
      <c r="H145">
        <v>0.293973186</v>
      </c>
      <c r="I145">
        <v>16.33663366</v>
      </c>
      <c r="J145">
        <v>-0.28571428599999998</v>
      </c>
      <c r="K145">
        <v>-1.1428571430000001</v>
      </c>
    </row>
    <row r="146" spans="1:11" x14ac:dyDescent="0.25">
      <c r="A146" t="s">
        <v>22</v>
      </c>
      <c r="B146" t="s">
        <v>17</v>
      </c>
      <c r="C146">
        <v>25</v>
      </c>
      <c r="D146" t="s">
        <v>43</v>
      </c>
      <c r="E146" t="s">
        <v>55</v>
      </c>
      <c r="F146">
        <v>78.53</v>
      </c>
      <c r="G146">
        <v>5873</v>
      </c>
      <c r="H146">
        <v>2.1367630210000002</v>
      </c>
      <c r="I146">
        <v>12.20841137</v>
      </c>
      <c r="J146">
        <v>0.14285714299999999</v>
      </c>
      <c r="K146">
        <v>0</v>
      </c>
    </row>
    <row r="147" spans="1:11" x14ac:dyDescent="0.25">
      <c r="A147" t="s">
        <v>23</v>
      </c>
      <c r="B147" t="s">
        <v>17</v>
      </c>
      <c r="C147">
        <v>50</v>
      </c>
      <c r="D147" t="s">
        <v>43</v>
      </c>
      <c r="E147" t="s">
        <v>55</v>
      </c>
      <c r="F147">
        <v>78.53</v>
      </c>
      <c r="G147">
        <v>5346</v>
      </c>
      <c r="H147">
        <v>1.9450255590000001</v>
      </c>
      <c r="I147">
        <v>14.79610924</v>
      </c>
      <c r="J147">
        <v>-1.7142857140000001</v>
      </c>
      <c r="K147">
        <v>0.571428571</v>
      </c>
    </row>
    <row r="148" spans="1:11" x14ac:dyDescent="0.25">
      <c r="A148" t="s">
        <v>24</v>
      </c>
      <c r="B148" t="s">
        <v>17</v>
      </c>
      <c r="C148">
        <v>75</v>
      </c>
      <c r="D148" t="s">
        <v>43</v>
      </c>
      <c r="E148" t="s">
        <v>55</v>
      </c>
      <c r="F148">
        <v>78.53</v>
      </c>
      <c r="G148">
        <v>1226</v>
      </c>
      <c r="H148">
        <v>0.446053374</v>
      </c>
      <c r="I148">
        <v>16.557911910000001</v>
      </c>
      <c r="J148">
        <v>0</v>
      </c>
      <c r="K148">
        <v>-0.14285714299999999</v>
      </c>
    </row>
    <row r="149" spans="1:11" x14ac:dyDescent="0.25">
      <c r="A149" t="s">
        <v>28</v>
      </c>
      <c r="B149" t="s">
        <v>29</v>
      </c>
      <c r="C149">
        <v>0</v>
      </c>
      <c r="D149" t="s">
        <v>43</v>
      </c>
      <c r="E149" t="s">
        <v>55</v>
      </c>
      <c r="F149">
        <v>78.53</v>
      </c>
      <c r="G149">
        <v>130</v>
      </c>
      <c r="H149">
        <v>4.7297666000000002E-2</v>
      </c>
      <c r="I149">
        <v>16.15384615</v>
      </c>
      <c r="J149">
        <v>0.571428571</v>
      </c>
      <c r="K149">
        <v>-0.85714285700000004</v>
      </c>
    </row>
    <row r="150" spans="1:11" x14ac:dyDescent="0.25">
      <c r="A150" t="s">
        <v>30</v>
      </c>
      <c r="B150" t="s">
        <v>29</v>
      </c>
      <c r="C150">
        <v>100</v>
      </c>
      <c r="D150" t="s">
        <v>43</v>
      </c>
      <c r="E150" t="s">
        <v>55</v>
      </c>
      <c r="F150">
        <v>78.53</v>
      </c>
      <c r="G150">
        <v>4812</v>
      </c>
      <c r="H150">
        <v>1.7507413000000001</v>
      </c>
      <c r="I150">
        <v>12.61429759</v>
      </c>
      <c r="J150">
        <v>2.1428571430000001</v>
      </c>
      <c r="K150">
        <v>-1.571428571</v>
      </c>
    </row>
    <row r="151" spans="1:11" x14ac:dyDescent="0.25">
      <c r="A151" t="s">
        <v>31</v>
      </c>
      <c r="B151" t="s">
        <v>29</v>
      </c>
      <c r="C151">
        <v>125</v>
      </c>
      <c r="D151" t="s">
        <v>43</v>
      </c>
      <c r="E151" t="s">
        <v>55</v>
      </c>
      <c r="F151">
        <v>78.53</v>
      </c>
      <c r="G151">
        <v>6778</v>
      </c>
      <c r="H151">
        <v>2.466027542</v>
      </c>
      <c r="I151">
        <v>15.91915019</v>
      </c>
      <c r="J151">
        <v>-1</v>
      </c>
      <c r="K151">
        <v>2</v>
      </c>
    </row>
    <row r="152" spans="1:11" x14ac:dyDescent="0.25">
      <c r="A152" t="s">
        <v>32</v>
      </c>
      <c r="B152" t="s">
        <v>29</v>
      </c>
      <c r="C152">
        <v>150</v>
      </c>
      <c r="D152" t="s">
        <v>43</v>
      </c>
      <c r="E152" t="s">
        <v>55</v>
      </c>
      <c r="F152">
        <v>78.53</v>
      </c>
      <c r="G152">
        <v>5753</v>
      </c>
      <c r="H152">
        <v>2.0931036359999999</v>
      </c>
      <c r="I152">
        <v>15.86998088</v>
      </c>
      <c r="J152">
        <v>-0.85714285700000004</v>
      </c>
      <c r="K152">
        <v>0</v>
      </c>
    </row>
    <row r="153" spans="1:11" x14ac:dyDescent="0.25">
      <c r="A153" t="s">
        <v>33</v>
      </c>
      <c r="B153" t="s">
        <v>29</v>
      </c>
      <c r="C153">
        <v>25</v>
      </c>
      <c r="D153" t="s">
        <v>43</v>
      </c>
      <c r="E153" t="s">
        <v>55</v>
      </c>
      <c r="F153">
        <v>78.53</v>
      </c>
      <c r="G153">
        <v>2152</v>
      </c>
      <c r="H153">
        <v>0.78295828700000003</v>
      </c>
      <c r="I153">
        <v>15.102230479999999</v>
      </c>
      <c r="J153">
        <v>0.14285714299999999</v>
      </c>
      <c r="K153">
        <v>0.28571428599999998</v>
      </c>
    </row>
    <row r="154" spans="1:11" x14ac:dyDescent="0.25">
      <c r="A154" t="s">
        <v>34</v>
      </c>
      <c r="B154" t="s">
        <v>29</v>
      </c>
      <c r="C154">
        <v>50</v>
      </c>
      <c r="D154" t="s">
        <v>43</v>
      </c>
      <c r="E154" t="s">
        <v>55</v>
      </c>
      <c r="F154">
        <v>78.53</v>
      </c>
      <c r="G154">
        <v>435</v>
      </c>
      <c r="H154">
        <v>0.15826526699999999</v>
      </c>
      <c r="I154">
        <v>17.241379309999999</v>
      </c>
      <c r="J154">
        <v>0.28571428599999998</v>
      </c>
      <c r="K154">
        <v>0.571428571</v>
      </c>
    </row>
    <row r="155" spans="1:11" x14ac:dyDescent="0.25">
      <c r="A155" t="s">
        <v>35</v>
      </c>
      <c r="B155" t="s">
        <v>29</v>
      </c>
      <c r="C155">
        <v>75</v>
      </c>
      <c r="D155" t="s">
        <v>43</v>
      </c>
      <c r="E155" t="s">
        <v>55</v>
      </c>
      <c r="F155">
        <v>78.53</v>
      </c>
      <c r="G155">
        <v>4785</v>
      </c>
      <c r="H155">
        <v>1.740917939</v>
      </c>
      <c r="I155">
        <v>12.83176594</v>
      </c>
      <c r="J155">
        <v>0.28571428599999998</v>
      </c>
      <c r="K155">
        <v>0.28571428599999998</v>
      </c>
    </row>
    <row r="156" spans="1:11" x14ac:dyDescent="0.25">
      <c r="A156" t="s">
        <v>16</v>
      </c>
      <c r="B156" t="s">
        <v>17</v>
      </c>
      <c r="C156">
        <v>0</v>
      </c>
      <c r="D156" t="s">
        <v>44</v>
      </c>
      <c r="E156" t="s">
        <v>53</v>
      </c>
      <c r="F156">
        <v>78.53</v>
      </c>
      <c r="G156">
        <v>28671</v>
      </c>
      <c r="H156">
        <v>5.215659166</v>
      </c>
      <c r="I156">
        <v>7.5825747269999999</v>
      </c>
      <c r="J156">
        <v>0.571428571</v>
      </c>
      <c r="K156">
        <v>-0.14285714299999999</v>
      </c>
    </row>
    <row r="157" spans="1:11" x14ac:dyDescent="0.25">
      <c r="A157" t="s">
        <v>19</v>
      </c>
      <c r="B157" t="s">
        <v>17</v>
      </c>
      <c r="C157">
        <v>100</v>
      </c>
      <c r="D157" t="s">
        <v>44</v>
      </c>
      <c r="E157" t="s">
        <v>53</v>
      </c>
      <c r="F157">
        <v>78.53</v>
      </c>
      <c r="G157">
        <v>1621</v>
      </c>
      <c r="H157">
        <v>0.29488275600000002</v>
      </c>
      <c r="I157">
        <v>17.088217149999998</v>
      </c>
      <c r="J157">
        <v>-0.14285714299999999</v>
      </c>
      <c r="K157">
        <v>0.14285714299999999</v>
      </c>
    </row>
    <row r="158" spans="1:11" x14ac:dyDescent="0.25">
      <c r="A158" t="s">
        <v>20</v>
      </c>
      <c r="B158" t="s">
        <v>17</v>
      </c>
      <c r="C158">
        <v>125</v>
      </c>
      <c r="D158" t="s">
        <v>44</v>
      </c>
      <c r="E158" t="s">
        <v>53</v>
      </c>
      <c r="F158">
        <v>78.53</v>
      </c>
      <c r="G158">
        <v>1720</v>
      </c>
      <c r="H158">
        <v>0.31289225199999998</v>
      </c>
      <c r="I158">
        <v>16.918604649999999</v>
      </c>
      <c r="J158">
        <v>0</v>
      </c>
      <c r="K158">
        <v>-0.71428571399999996</v>
      </c>
    </row>
    <row r="159" spans="1:11" x14ac:dyDescent="0.25">
      <c r="A159" t="s">
        <v>21</v>
      </c>
      <c r="B159" t="s">
        <v>17</v>
      </c>
      <c r="C159">
        <v>150</v>
      </c>
      <c r="D159" t="s">
        <v>44</v>
      </c>
      <c r="E159" t="s">
        <v>53</v>
      </c>
      <c r="F159">
        <v>78.53</v>
      </c>
      <c r="G159">
        <v>15941</v>
      </c>
      <c r="H159">
        <v>2.8998926709999999</v>
      </c>
      <c r="I159">
        <v>15.52600213</v>
      </c>
      <c r="J159">
        <v>0.428571429</v>
      </c>
      <c r="K159">
        <v>0.428571429</v>
      </c>
    </row>
    <row r="160" spans="1:11" x14ac:dyDescent="0.25">
      <c r="A160" t="s">
        <v>22</v>
      </c>
      <c r="B160" t="s">
        <v>17</v>
      </c>
      <c r="C160">
        <v>25</v>
      </c>
      <c r="D160" t="s">
        <v>44</v>
      </c>
      <c r="E160" t="s">
        <v>53</v>
      </c>
      <c r="F160">
        <v>78.53</v>
      </c>
      <c r="G160">
        <v>13430</v>
      </c>
      <c r="H160">
        <v>2.4431063649999998</v>
      </c>
      <c r="I160">
        <v>11.355174979999999</v>
      </c>
      <c r="J160">
        <v>-1.1428571430000001</v>
      </c>
      <c r="K160">
        <v>-7.1428570999999996E-2</v>
      </c>
    </row>
    <row r="161" spans="1:11" x14ac:dyDescent="0.25">
      <c r="A161" t="s">
        <v>23</v>
      </c>
      <c r="B161" t="s">
        <v>17</v>
      </c>
      <c r="C161">
        <v>50</v>
      </c>
      <c r="D161" t="s">
        <v>44</v>
      </c>
      <c r="E161" t="s">
        <v>53</v>
      </c>
      <c r="F161">
        <v>78.53</v>
      </c>
      <c r="G161">
        <v>4703</v>
      </c>
      <c r="H161">
        <v>0.85554201299999999</v>
      </c>
      <c r="I161">
        <v>13.92728046</v>
      </c>
      <c r="J161">
        <v>0.85714285700000004</v>
      </c>
      <c r="K161">
        <v>0</v>
      </c>
    </row>
    <row r="162" spans="1:11" x14ac:dyDescent="0.25">
      <c r="A162" t="s">
        <v>24</v>
      </c>
      <c r="B162" t="s">
        <v>17</v>
      </c>
      <c r="C162">
        <v>75</v>
      </c>
      <c r="D162" t="s">
        <v>44</v>
      </c>
      <c r="E162" t="s">
        <v>53</v>
      </c>
      <c r="F162">
        <v>78.53</v>
      </c>
      <c r="G162">
        <v>3186</v>
      </c>
      <c r="H162">
        <v>0.57957832300000001</v>
      </c>
      <c r="I162">
        <v>16.50973007</v>
      </c>
      <c r="J162">
        <v>0.14285714299999999</v>
      </c>
      <c r="K162">
        <v>0</v>
      </c>
    </row>
    <row r="163" spans="1:11" x14ac:dyDescent="0.25">
      <c r="A163" t="s">
        <v>28</v>
      </c>
      <c r="B163" t="s">
        <v>29</v>
      </c>
      <c r="C163">
        <v>0</v>
      </c>
      <c r="D163" t="s">
        <v>44</v>
      </c>
      <c r="E163" t="s">
        <v>53</v>
      </c>
      <c r="F163">
        <v>78.53</v>
      </c>
      <c r="G163">
        <v>171</v>
      </c>
      <c r="H163">
        <v>3.1107310999999999E-2</v>
      </c>
      <c r="I163">
        <v>16.725146200000001</v>
      </c>
      <c r="J163">
        <v>-0.14285714299999999</v>
      </c>
      <c r="K163">
        <v>0.28571428599999998</v>
      </c>
    </row>
    <row r="164" spans="1:11" x14ac:dyDescent="0.25">
      <c r="A164" t="s">
        <v>30</v>
      </c>
      <c r="B164" t="s">
        <v>29</v>
      </c>
      <c r="C164">
        <v>100</v>
      </c>
      <c r="D164" t="s">
        <v>44</v>
      </c>
      <c r="E164" t="s">
        <v>53</v>
      </c>
      <c r="F164">
        <v>78.53</v>
      </c>
      <c r="J164">
        <v>-0.928571429</v>
      </c>
      <c r="K164">
        <v>0.428571429</v>
      </c>
    </row>
    <row r="165" spans="1:11" x14ac:dyDescent="0.25">
      <c r="A165" t="s">
        <v>31</v>
      </c>
      <c r="B165" t="s">
        <v>29</v>
      </c>
      <c r="C165">
        <v>125</v>
      </c>
      <c r="D165" t="s">
        <v>44</v>
      </c>
      <c r="E165" t="s">
        <v>53</v>
      </c>
      <c r="F165">
        <v>78.53</v>
      </c>
      <c r="G165">
        <v>20155</v>
      </c>
      <c r="H165">
        <v>3.6664786889999998</v>
      </c>
      <c r="I165">
        <v>16.288762089999999</v>
      </c>
      <c r="J165">
        <v>0.428571429</v>
      </c>
      <c r="K165">
        <v>-1.071428571</v>
      </c>
    </row>
    <row r="166" spans="1:11" x14ac:dyDescent="0.25">
      <c r="A166" t="s">
        <v>32</v>
      </c>
      <c r="B166" t="s">
        <v>29</v>
      </c>
      <c r="C166">
        <v>150</v>
      </c>
      <c r="D166" t="s">
        <v>44</v>
      </c>
      <c r="E166" t="s">
        <v>53</v>
      </c>
      <c r="F166">
        <v>78.53</v>
      </c>
      <c r="G166">
        <v>7400</v>
      </c>
      <c r="H166">
        <v>1.3461643409999999</v>
      </c>
      <c r="I166">
        <v>16.40540541</v>
      </c>
      <c r="J166">
        <v>1.071428571</v>
      </c>
      <c r="K166">
        <v>0.428571429</v>
      </c>
    </row>
    <row r="167" spans="1:11" x14ac:dyDescent="0.25">
      <c r="A167" t="s">
        <v>33</v>
      </c>
      <c r="B167" t="s">
        <v>29</v>
      </c>
      <c r="C167">
        <v>25</v>
      </c>
      <c r="D167" t="s">
        <v>44</v>
      </c>
      <c r="E167" t="s">
        <v>53</v>
      </c>
      <c r="F167">
        <v>78.53</v>
      </c>
      <c r="G167">
        <v>7366</v>
      </c>
      <c r="H167">
        <v>1.3399792619999999</v>
      </c>
      <c r="I167">
        <v>14.29541135</v>
      </c>
      <c r="J167">
        <v>7.1428570999999996E-2</v>
      </c>
      <c r="K167">
        <v>0</v>
      </c>
    </row>
    <row r="168" spans="1:11" x14ac:dyDescent="0.25">
      <c r="A168" t="s">
        <v>34</v>
      </c>
      <c r="B168" t="s">
        <v>29</v>
      </c>
      <c r="C168">
        <v>50</v>
      </c>
      <c r="D168" t="s">
        <v>44</v>
      </c>
      <c r="E168" t="s">
        <v>53</v>
      </c>
      <c r="F168">
        <v>78.53</v>
      </c>
      <c r="G168">
        <v>721</v>
      </c>
      <c r="H168">
        <v>0.13116006599999999</v>
      </c>
      <c r="I168">
        <v>15.95006935</v>
      </c>
      <c r="J168">
        <v>0</v>
      </c>
      <c r="K168">
        <v>-0.64285714299999996</v>
      </c>
    </row>
    <row r="169" spans="1:11" x14ac:dyDescent="0.25">
      <c r="A169" t="s">
        <v>35</v>
      </c>
      <c r="B169" t="s">
        <v>29</v>
      </c>
      <c r="C169">
        <v>75</v>
      </c>
      <c r="D169" t="s">
        <v>44</v>
      </c>
      <c r="E169" t="s">
        <v>53</v>
      </c>
      <c r="F169">
        <v>78.53</v>
      </c>
      <c r="G169">
        <v>2113</v>
      </c>
      <c r="H169">
        <v>0.38438449400000002</v>
      </c>
      <c r="I169">
        <v>11.92617132</v>
      </c>
      <c r="J169">
        <v>-0.14285714299999999</v>
      </c>
      <c r="K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and Calculations</vt:lpstr>
      <vt:lpstr>Data Used in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Dybiec</dc:creator>
  <cp:lastModifiedBy>Jacob Dybiec</cp:lastModifiedBy>
  <dcterms:created xsi:type="dcterms:W3CDTF">2023-02-21T15:31:49Z</dcterms:created>
  <dcterms:modified xsi:type="dcterms:W3CDTF">2023-02-21T15:36:08Z</dcterms:modified>
</cp:coreProperties>
</file>