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ida_UX\Desktop\"/>
    </mc:Choice>
  </mc:AlternateContent>
  <bookViews>
    <workbookView xWindow="360" yWindow="135" windowWidth="28035" windowHeight="11820"/>
  </bookViews>
  <sheets>
    <sheet name="디자인리스트" sheetId="3" r:id="rId1"/>
    <sheet name="마감,창호,위생,조명" sheetId="2" r:id="rId2"/>
    <sheet name="인건비" sheetId="5" r:id="rId3"/>
  </sheets>
  <externalReferences>
    <externalReference r:id="rId4"/>
  </externalReferences>
  <definedNames>
    <definedName name="_xlnm.Print_Area" localSheetId="0">디자인리스트!$A$1:$E$50</definedName>
    <definedName name="_xlnm.Print_Area" localSheetId="1">'마감,창호,위생,조명'!$B$1:$N$71</definedName>
  </definedNames>
  <calcPr calcId="152511"/>
</workbook>
</file>

<file path=xl/calcChain.xml><?xml version="1.0" encoding="utf-8"?>
<calcChain xmlns="http://schemas.openxmlformats.org/spreadsheetml/2006/main">
  <c r="E65" i="5" l="1"/>
  <c r="N65" i="2"/>
  <c r="E23" i="5"/>
  <c r="E18" i="5"/>
  <c r="E15" i="5"/>
  <c r="E37" i="5"/>
  <c r="E33" i="5"/>
  <c r="E44" i="5"/>
  <c r="E47" i="5"/>
  <c r="E55" i="5"/>
  <c r="E61" i="5"/>
  <c r="N63" i="2" l="1"/>
  <c r="N29" i="2" l="1"/>
  <c r="N12" i="2"/>
  <c r="N4" i="2"/>
  <c r="N5" i="2"/>
  <c r="N6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50" i="2"/>
  <c r="N51" i="2"/>
  <c r="N52" i="2"/>
  <c r="N53" i="2"/>
  <c r="N54" i="2"/>
  <c r="N55" i="2"/>
  <c r="N56" i="2"/>
  <c r="N57" i="2"/>
  <c r="N58" i="2"/>
  <c r="N59" i="2"/>
  <c r="N60" i="2"/>
  <c r="N62" i="2"/>
  <c r="N28" i="2" l="1"/>
  <c r="N61" i="2"/>
  <c r="N64" i="2" s="1"/>
  <c r="N49" i="2"/>
  <c r="N46" i="2"/>
  <c r="N33" i="2"/>
  <c r="B3" i="3"/>
</calcChain>
</file>

<file path=xl/sharedStrings.xml><?xml version="1.0" encoding="utf-8"?>
<sst xmlns="http://schemas.openxmlformats.org/spreadsheetml/2006/main" count="590" uniqueCount="467">
  <si>
    <t>구분</t>
    <phoneticPr fontId="2" type="noConversion"/>
  </si>
  <si>
    <t>바닥</t>
    <phoneticPr fontId="2" type="noConversion"/>
  </si>
  <si>
    <t>자재</t>
    <phoneticPr fontId="2" type="noConversion"/>
  </si>
  <si>
    <t>링크</t>
    <phoneticPr fontId="2" type="noConversion"/>
  </si>
  <si>
    <t>기타</t>
    <phoneticPr fontId="2" type="noConversion"/>
  </si>
  <si>
    <t>타일</t>
    <phoneticPr fontId="2" type="noConversion"/>
  </si>
  <si>
    <t>금액</t>
    <phoneticPr fontId="2" type="noConversion"/>
  </si>
  <si>
    <t>제조/판매</t>
    <phoneticPr fontId="2" type="noConversion"/>
  </si>
  <si>
    <t>단위</t>
    <phoneticPr fontId="2" type="noConversion"/>
  </si>
  <si>
    <t>개</t>
    <phoneticPr fontId="2" type="noConversion"/>
  </si>
  <si>
    <t>수량</t>
    <phoneticPr fontId="2" type="noConversion"/>
  </si>
  <si>
    <t>도어</t>
    <phoneticPr fontId="2" type="noConversion"/>
  </si>
  <si>
    <t>도어핸들</t>
    <phoneticPr fontId="2" type="noConversion"/>
  </si>
  <si>
    <t>프로라이팅</t>
    <phoneticPr fontId="2" type="noConversion"/>
  </si>
  <si>
    <t>천장</t>
    <phoneticPr fontId="2" type="noConversion"/>
  </si>
  <si>
    <t>SMC천장재</t>
    <phoneticPr fontId="2" type="noConversion"/>
  </si>
  <si>
    <t>공용욕실</t>
    <phoneticPr fontId="2" type="noConversion"/>
  </si>
  <si>
    <t>식</t>
    <phoneticPr fontId="2" type="noConversion"/>
  </si>
  <si>
    <t>개</t>
    <phoneticPr fontId="2" type="noConversion"/>
  </si>
  <si>
    <t>주방</t>
    <phoneticPr fontId="2" type="noConversion"/>
  </si>
  <si>
    <t>평판조명</t>
    <phoneticPr fontId="2" type="noConversion"/>
  </si>
  <si>
    <t>아메리칸스탠다드</t>
    <phoneticPr fontId="2" type="noConversion"/>
  </si>
  <si>
    <t>액세서리</t>
    <phoneticPr fontId="2" type="noConversion"/>
  </si>
  <si>
    <t>거실</t>
  </si>
  <si>
    <t>도어스토퍼</t>
    <phoneticPr fontId="2" type="noConversion"/>
  </si>
  <si>
    <t>http://www.chulmooldapara.co.kr/shop/shopdetail.html?branduid=495369&amp;xcode=027&amp;mcode=002&amp;scode=&amp;type=X&amp;sort=order&amp;cur_code=027&amp;GfDT=bm90W1o%3D</t>
    <phoneticPr fontId="2" type="noConversion"/>
  </si>
  <si>
    <t>붙박이가구</t>
    <phoneticPr fontId="2" type="noConversion"/>
  </si>
  <si>
    <t>수전</t>
    <phoneticPr fontId="2" type="noConversion"/>
  </si>
  <si>
    <t>현관</t>
  </si>
  <si>
    <t>예상가</t>
    <phoneticPr fontId="2" type="noConversion"/>
  </si>
  <si>
    <t>싱크대</t>
    <phoneticPr fontId="2" type="noConversion"/>
  </si>
  <si>
    <t>* 모든 면적은 대략견적이므로 필히 모든 자재와 가구는 현장 실측 후 발주할 것</t>
    <phoneticPr fontId="2" type="noConversion"/>
  </si>
  <si>
    <t xml:space="preserve"> </t>
    <phoneticPr fontId="2" type="noConversion"/>
  </si>
  <si>
    <t>팬던트</t>
    <phoneticPr fontId="2" type="noConversion"/>
  </si>
  <si>
    <t>창호</t>
    <phoneticPr fontId="2" type="noConversion"/>
  </si>
  <si>
    <t>천장지</t>
    <phoneticPr fontId="2" type="noConversion"/>
  </si>
  <si>
    <t>위치</t>
    <phoneticPr fontId="2" type="noConversion"/>
  </si>
  <si>
    <t>상세</t>
    <phoneticPr fontId="2" type="noConversion"/>
  </si>
  <si>
    <t>신발장</t>
    <phoneticPr fontId="2" type="noConversion"/>
  </si>
  <si>
    <t>제품명</t>
    <phoneticPr fontId="2" type="noConversion"/>
  </si>
  <si>
    <t>센서등</t>
    <phoneticPr fontId="2" type="noConversion"/>
  </si>
  <si>
    <t>직부등</t>
    <phoneticPr fontId="2" type="noConversion"/>
  </si>
  <si>
    <t>http://www.prolighting.co.kr/shop/item.php?it_id=1431052591</t>
    <phoneticPr fontId="2" type="noConversion"/>
  </si>
  <si>
    <t>화이트 사각</t>
    <phoneticPr fontId="2" type="noConversion"/>
  </si>
  <si>
    <t>벽</t>
    <phoneticPr fontId="2" type="noConversion"/>
  </si>
  <si>
    <t>개</t>
    <phoneticPr fontId="2" type="noConversion"/>
  </si>
  <si>
    <t>자석 벽쪽 / 돌출부 문쪽 - 바람이 불었을 때 문이 꽝! 닫히는 것을 방지</t>
    <phoneticPr fontId="2" type="noConversion"/>
  </si>
  <si>
    <t xml:space="preserve"> </t>
    <phoneticPr fontId="2" type="noConversion"/>
  </si>
  <si>
    <t>위생도기</t>
    <phoneticPr fontId="2" type="noConversion"/>
  </si>
  <si>
    <t>http://storefarm.naver.com/kkokjimall/products/339153522?NaPm=ct%3Disyowqbc%7Cci%3Dc009d1bd17ec8352447dce4c0ff5b7e251ee5b47%7Ctr%3Dslsl%7Csn%3D317054%7Cic%3D%7Chk%3Db60b096422dab777581bb3d9d3391688379a27fa</t>
    <phoneticPr fontId="2" type="noConversion"/>
  </si>
  <si>
    <t>세면대</t>
    <phoneticPr fontId="2" type="noConversion"/>
  </si>
  <si>
    <t>거실</t>
    <phoneticPr fontId="2" type="noConversion"/>
  </si>
  <si>
    <t>현관</t>
    <phoneticPr fontId="2" type="noConversion"/>
  </si>
  <si>
    <t>식</t>
    <phoneticPr fontId="2" type="noConversion"/>
  </si>
  <si>
    <t>타일</t>
    <phoneticPr fontId="2" type="noConversion"/>
  </si>
  <si>
    <t>페인트</t>
    <phoneticPr fontId="2" type="noConversion"/>
  </si>
  <si>
    <t>습식</t>
    <phoneticPr fontId="2" type="noConversion"/>
  </si>
  <si>
    <t>조명</t>
    <phoneticPr fontId="2" type="noConversion"/>
  </si>
  <si>
    <t>LED 주광색</t>
    <phoneticPr fontId="2" type="noConversion"/>
  </si>
  <si>
    <t>500*500</t>
    <phoneticPr fontId="2" type="noConversion"/>
  </si>
  <si>
    <t>아트라이팅</t>
    <phoneticPr fontId="2" type="noConversion"/>
  </si>
  <si>
    <t xml:space="preserve"> </t>
    <phoneticPr fontId="2" type="noConversion"/>
  </si>
  <si>
    <t>전면 발코니</t>
    <phoneticPr fontId="2" type="noConversion"/>
  </si>
  <si>
    <t>기타부자재</t>
    <phoneticPr fontId="2" type="noConversion"/>
  </si>
  <si>
    <t xml:space="preserve"> </t>
    <phoneticPr fontId="2" type="noConversion"/>
  </si>
  <si>
    <t>주방</t>
    <phoneticPr fontId="2" type="noConversion"/>
  </si>
  <si>
    <t xml:space="preserve"> </t>
    <phoneticPr fontId="2" type="noConversion"/>
  </si>
  <si>
    <t>바닥</t>
    <phoneticPr fontId="2" type="noConversion"/>
  </si>
  <si>
    <t>공통공사</t>
    <phoneticPr fontId="2" type="noConversion"/>
  </si>
  <si>
    <t>부부욕실</t>
    <phoneticPr fontId="2" type="noConversion"/>
  </si>
  <si>
    <t>마감공사</t>
    <phoneticPr fontId="2" type="noConversion"/>
  </si>
  <si>
    <t>전체 목문</t>
    <phoneticPr fontId="2" type="noConversion"/>
  </si>
  <si>
    <t>■ 디자인리스트</t>
    <phoneticPr fontId="2" type="noConversion"/>
  </si>
  <si>
    <t>구분</t>
    <phoneticPr fontId="2" type="noConversion"/>
  </si>
  <si>
    <t>디자인요소</t>
    <phoneticPr fontId="2" type="noConversion"/>
  </si>
  <si>
    <t>공통부분</t>
    <phoneticPr fontId="2" type="noConversion"/>
  </si>
  <si>
    <t>현관</t>
    <phoneticPr fontId="2" type="noConversion"/>
  </si>
  <si>
    <t>대림</t>
    <phoneticPr fontId="2" type="noConversion"/>
  </si>
  <si>
    <t>세면대수전</t>
    <phoneticPr fontId="2" type="noConversion"/>
  </si>
  <si>
    <t>포인트타일</t>
    <phoneticPr fontId="2" type="noConversion"/>
  </si>
  <si>
    <t xml:space="preserve">DSTF2685 / 평판천장 </t>
    <phoneticPr fontId="2" type="noConversion"/>
  </si>
  <si>
    <t>동성티시에스</t>
    <phoneticPr fontId="2" type="noConversion"/>
  </si>
  <si>
    <t>공용욕실</t>
    <phoneticPr fontId="2" type="noConversion"/>
  </si>
  <si>
    <t>세탁실</t>
    <phoneticPr fontId="2" type="noConversion"/>
  </si>
  <si>
    <t>바닥</t>
    <phoneticPr fontId="2" type="noConversion"/>
  </si>
  <si>
    <t>벽</t>
    <phoneticPr fontId="2" type="noConversion"/>
  </si>
  <si>
    <t>휴지걸이</t>
    <phoneticPr fontId="2" type="noConversion"/>
  </si>
  <si>
    <t>LED</t>
    <phoneticPr fontId="2" type="noConversion"/>
  </si>
  <si>
    <t>개나리벽지</t>
    <phoneticPr fontId="2" type="noConversion"/>
  </si>
  <si>
    <t>발코니, 세탁실 등</t>
    <phoneticPr fontId="2" type="noConversion"/>
  </si>
  <si>
    <t>포인트 벽지</t>
    <phoneticPr fontId="2" type="noConversion"/>
  </si>
  <si>
    <t>벽 &amp; 천장</t>
    <phoneticPr fontId="2" type="noConversion"/>
  </si>
  <si>
    <t>이동가구 제외 금액임</t>
    <phoneticPr fontId="2" type="noConversion"/>
  </si>
  <si>
    <t>본드 외 기타접착제</t>
    <phoneticPr fontId="2" type="noConversion"/>
  </si>
  <si>
    <t>천장</t>
    <phoneticPr fontId="2" type="noConversion"/>
  </si>
  <si>
    <t xml:space="preserve"> </t>
    <phoneticPr fontId="2" type="noConversion"/>
  </si>
  <si>
    <t>date : 2016. 09. 21</t>
    <phoneticPr fontId="2" type="noConversion"/>
  </si>
  <si>
    <t>세탁실</t>
    <phoneticPr fontId="2" type="noConversion"/>
  </si>
  <si>
    <t>나오미씨엠</t>
    <phoneticPr fontId="2" type="noConversion"/>
  </si>
  <si>
    <t>문</t>
    <phoneticPr fontId="2" type="noConversion"/>
  </si>
  <si>
    <t>천장</t>
    <phoneticPr fontId="2" type="noConversion"/>
  </si>
  <si>
    <t>싱크대</t>
    <phoneticPr fontId="2" type="noConversion"/>
  </si>
  <si>
    <t>바닥</t>
    <phoneticPr fontId="2" type="noConversion"/>
  </si>
  <si>
    <t>벽</t>
    <phoneticPr fontId="2" type="noConversion"/>
  </si>
  <si>
    <t>천장</t>
    <phoneticPr fontId="2" type="noConversion"/>
  </si>
  <si>
    <t>몰딩교체</t>
    <phoneticPr fontId="2" type="noConversion"/>
  </si>
  <si>
    <t>맥스포인트</t>
    <phoneticPr fontId="2" type="noConversion"/>
  </si>
  <si>
    <t>대림바스</t>
    <phoneticPr fontId="2" type="noConversion"/>
  </si>
  <si>
    <t>기본타일</t>
    <phoneticPr fontId="2" type="noConversion"/>
  </si>
  <si>
    <t>확장</t>
    <phoneticPr fontId="2" type="noConversion"/>
  </si>
  <si>
    <t>합지 교체</t>
    <phoneticPr fontId="2" type="noConversion"/>
  </si>
  <si>
    <t>가구</t>
    <phoneticPr fontId="2" type="noConversion"/>
  </si>
  <si>
    <t>바닥</t>
    <phoneticPr fontId="2" type="noConversion"/>
  </si>
  <si>
    <t>걸레받이 교체</t>
    <phoneticPr fontId="2" type="noConversion"/>
  </si>
  <si>
    <t>타일덧방</t>
    <phoneticPr fontId="2" type="noConversion"/>
  </si>
  <si>
    <t>300*300</t>
    <phoneticPr fontId="2" type="noConversion"/>
  </si>
  <si>
    <t>맥스포인트</t>
    <phoneticPr fontId="2" type="noConversion"/>
  </si>
  <si>
    <t>http://www.maxpoint.co.kr</t>
  </si>
  <si>
    <t>블랙</t>
    <phoneticPr fontId="2" type="noConversion"/>
  </si>
  <si>
    <t>도어핸들</t>
    <phoneticPr fontId="2" type="noConversion"/>
  </si>
  <si>
    <t>도어핸들</t>
    <phoneticPr fontId="2" type="noConversion"/>
  </si>
  <si>
    <t>황동몰</t>
    <phoneticPr fontId="2" type="noConversion"/>
  </si>
  <si>
    <t>실버</t>
    <phoneticPr fontId="2" type="noConversion"/>
  </si>
  <si>
    <t>http://www.hwangdongmall.com</t>
    <phoneticPr fontId="2" type="noConversion"/>
  </si>
  <si>
    <t>개</t>
    <phoneticPr fontId="2" type="noConversion"/>
  </si>
  <si>
    <t>개</t>
    <phoneticPr fontId="2" type="noConversion"/>
  </si>
  <si>
    <t>아메리칸 스탠다드 피노 샤워 욕조 수전 2668</t>
    <phoneticPr fontId="2" type="noConversion"/>
  </si>
  <si>
    <t>http://www.royaltoto.co.kr</t>
    <phoneticPr fontId="2" type="noConversion"/>
  </si>
  <si>
    <t>악세서리</t>
    <phoneticPr fontId="2" type="noConversion"/>
  </si>
  <si>
    <t>수건걸이</t>
    <phoneticPr fontId="2" type="noConversion"/>
  </si>
  <si>
    <t>개</t>
    <phoneticPr fontId="2" type="noConversion"/>
  </si>
  <si>
    <t>스텐수건걸이10</t>
    <phoneticPr fontId="2" type="noConversion"/>
  </si>
  <si>
    <t>스파이더락</t>
    <phoneticPr fontId="2" type="noConversion"/>
  </si>
  <si>
    <t>http://with.gsshop.com/prd/prd.gs?prdid=21626723&amp;svcid=mc&amp;lseq=405302&amp;lsectid=1270519&amp;msectid=1291105&amp;sectid=1291105</t>
  </si>
  <si>
    <t>스파이더락 와이어휴지걸이</t>
    <phoneticPr fontId="2" type="noConversion"/>
  </si>
  <si>
    <t>스파이더락</t>
    <phoneticPr fontId="2" type="noConversion"/>
  </si>
  <si>
    <t>http://with.gsshop.com/prd/prd.gs?prdid=5092345&amp;ab=df&amp;gsid=srcheshop-result&amp;lseq=395029&amp;kwd=%ED%9C%B4%EC%A7%80%EA%B1%B8%EC%9D%B4</t>
  </si>
  <si>
    <t xml:space="preserve">슬라이드바 </t>
    <phoneticPr fontId="2" type="noConversion"/>
  </si>
  <si>
    <t>개</t>
    <phoneticPr fontId="2" type="noConversion"/>
  </si>
  <si>
    <t>로얄&amp;CO</t>
    <phoneticPr fontId="2" type="noConversion"/>
  </si>
  <si>
    <t>수전</t>
    <phoneticPr fontId="2" type="noConversion"/>
  </si>
  <si>
    <t>세면대수전</t>
    <phoneticPr fontId="2" type="noConversion"/>
  </si>
  <si>
    <t>http://www.artlight-ing.com/shop/shopdetail.html?branduid=1136607&amp;xcode=002&amp;mcode=003&amp;scode=002&amp;type=X&amp;sort=order&amp;cur_code=002&amp;GfDT=bmV4</t>
    <phoneticPr fontId="2" type="noConversion"/>
  </si>
  <si>
    <t>페도라 센서등</t>
    <phoneticPr fontId="2" type="noConversion"/>
  </si>
  <si>
    <t>http://www.prolighting.co.kr/shop/item.php?it_id=1455512799</t>
  </si>
  <si>
    <t>LG Z;IN</t>
    <phoneticPr fontId="2" type="noConversion"/>
  </si>
  <si>
    <t>기본타일</t>
    <phoneticPr fontId="2" type="noConversion"/>
  </si>
  <si>
    <t>300*600</t>
    <phoneticPr fontId="2" type="noConversion"/>
  </si>
  <si>
    <t>http://paperchunguk.co.kr</t>
    <phoneticPr fontId="2" type="noConversion"/>
  </si>
  <si>
    <t>치수</t>
    <phoneticPr fontId="2" type="noConversion"/>
  </si>
  <si>
    <t>대림바스 바트라 욕실 수도꼭지 원홀 세면샤워겸용수전 BFB526</t>
    <phoneticPr fontId="2" type="noConversion"/>
  </si>
  <si>
    <t>대림</t>
    <phoneticPr fontId="2" type="noConversion"/>
  </si>
  <si>
    <t>젠다이설치</t>
    <phoneticPr fontId="2" type="noConversion"/>
  </si>
  <si>
    <t>악세서리</t>
    <phoneticPr fontId="2" type="noConversion"/>
  </si>
  <si>
    <t>샤워기걸이</t>
    <phoneticPr fontId="2" type="noConversion"/>
  </si>
  <si>
    <t>개</t>
    <phoneticPr fontId="2" type="noConversion"/>
  </si>
  <si>
    <t>흡착 샤워기 걸이</t>
    <phoneticPr fontId="2" type="noConversion"/>
  </si>
  <si>
    <t>에이치컴퍼니11</t>
    <phoneticPr fontId="2" type="noConversion"/>
  </si>
  <si>
    <t>비츠조명</t>
    <phoneticPr fontId="2" type="noConversion"/>
  </si>
  <si>
    <t>led겸용</t>
    <phoneticPr fontId="2" type="noConversion"/>
  </si>
  <si>
    <t>http://storefarm.naver.com/ubath/products/675690372</t>
    <phoneticPr fontId="2" type="noConversion"/>
  </si>
  <si>
    <t>http://storefarm.naver.com/ubath/category/484aedeaec914b84b2612c736ebaf9b8?cp=1</t>
    <phoneticPr fontId="2" type="noConversion"/>
  </si>
  <si>
    <t>smc패널로 교체</t>
    <phoneticPr fontId="2" type="noConversion"/>
  </si>
  <si>
    <t>smc패널로 교체</t>
    <phoneticPr fontId="2" type="noConversion"/>
  </si>
  <si>
    <t>조명 교체(1)</t>
    <phoneticPr fontId="2" type="noConversion"/>
  </si>
  <si>
    <t>발코니</t>
    <phoneticPr fontId="2" type="noConversion"/>
  </si>
  <si>
    <t>비츠조명</t>
    <phoneticPr fontId="2" type="noConversion"/>
  </si>
  <si>
    <t>LED</t>
    <phoneticPr fontId="2" type="noConversion"/>
  </si>
  <si>
    <t>욕조수전</t>
    <phoneticPr fontId="2" type="noConversion"/>
  </si>
  <si>
    <t>롤(93cm*17.75m)</t>
    <phoneticPr fontId="2" type="noConversion"/>
  </si>
  <si>
    <t>롤(106cm*15.6m)</t>
    <phoneticPr fontId="2" type="noConversion"/>
  </si>
  <si>
    <t>숲으로se외부용 18L-WHITE</t>
    <phoneticPr fontId="2" type="noConversion"/>
  </si>
  <si>
    <t>KCC</t>
    <phoneticPr fontId="2" type="noConversion"/>
  </si>
  <si>
    <t>http://www.kccpaintmall.com/goods/view.php?seq=133</t>
  </si>
  <si>
    <t>개</t>
    <phoneticPr fontId="2" type="noConversion"/>
  </si>
  <si>
    <t>http://www.vittz.co.kr/product/detail.html?product_no=10101&amp;cate_no=319&amp;display_group=1</t>
    <phoneticPr fontId="2" type="noConversion"/>
  </si>
  <si>
    <t>LED 모노디 거실등 110W</t>
    <phoneticPr fontId="2" type="noConversion"/>
  </si>
  <si>
    <t>http://paperchunguk.co.kr</t>
    <phoneticPr fontId="2" type="noConversion"/>
  </si>
  <si>
    <t>기본실크벽지</t>
    <phoneticPr fontId="2" type="noConversion"/>
  </si>
  <si>
    <t>개나리벽지</t>
    <phoneticPr fontId="2" type="noConversion"/>
  </si>
  <si>
    <t>http://paperchunguk.co.kr/</t>
    <phoneticPr fontId="2" type="noConversion"/>
  </si>
  <si>
    <t>개나리벽지 실크/로하스 87357-1 에일린 화이트</t>
    <phoneticPr fontId="2" type="noConversion"/>
  </si>
  <si>
    <t>기본</t>
    <phoneticPr fontId="2" type="noConversion"/>
  </si>
  <si>
    <t>합지/스타일 28200-1클라푸디</t>
    <phoneticPr fontId="2" type="noConversion"/>
  </si>
  <si>
    <t>http://www.vittz.co.kr/product/detail.html?product_no=3978&amp;cate_no=339&amp;display_group=1</t>
    <phoneticPr fontId="2" type="noConversion"/>
  </si>
  <si>
    <t>http://dnbmall.co.kr/goods/goods_view.php?goodsNo=1000000097&amp;inflow=naver&amp;NaPm=ct%3Dj0rqbwk0%7Cci%3D0yi0001oGbvm7HgKmeKU%7Ctr%3Dpla%7Chk%3Dd8f885277b9705c28ef1cd76bc5f953c1de5c789</t>
  </si>
  <si>
    <t>LED트롬 25W 욕실등</t>
    <phoneticPr fontId="2" type="noConversion"/>
  </si>
  <si>
    <t>방문손잡이BBL-1942</t>
    <phoneticPr fontId="2" type="noConversion"/>
  </si>
  <si>
    <t>돈암 삼성아파트</t>
    <phoneticPr fontId="2" type="noConversion"/>
  </si>
  <si>
    <t>침실</t>
    <phoneticPr fontId="2" type="noConversion"/>
  </si>
  <si>
    <t>벽</t>
    <phoneticPr fontId="2" type="noConversion"/>
  </si>
  <si>
    <t>천장</t>
    <phoneticPr fontId="2" type="noConversion"/>
  </si>
  <si>
    <t>공부방</t>
    <phoneticPr fontId="2" type="noConversion"/>
  </si>
  <si>
    <t>실크벽지로 교체</t>
    <phoneticPr fontId="2" type="noConversion"/>
  </si>
  <si>
    <t>가구</t>
    <phoneticPr fontId="2" type="noConversion"/>
  </si>
  <si>
    <t>상부장,하부장,싱크대 교체&amp;냉장고장,키큰장,아일랜드 설치</t>
    <phoneticPr fontId="2" type="noConversion"/>
  </si>
  <si>
    <t>가구</t>
    <phoneticPr fontId="2" type="noConversion"/>
  </si>
  <si>
    <t>신발장교체</t>
    <phoneticPr fontId="2" type="noConversion"/>
  </si>
  <si>
    <t>세면대,거울수납장,양변기 교체</t>
    <phoneticPr fontId="2" type="noConversion"/>
  </si>
  <si>
    <t>바닥</t>
    <phoneticPr fontId="2" type="noConversion"/>
  </si>
  <si>
    <t>타일교체</t>
    <phoneticPr fontId="2" type="noConversion"/>
  </si>
  <si>
    <t>천장</t>
    <phoneticPr fontId="2" type="noConversion"/>
  </si>
  <si>
    <t>상판 설치</t>
    <phoneticPr fontId="2" type="noConversion"/>
  </si>
  <si>
    <t>화이트</t>
    <phoneticPr fontId="2" type="noConversion"/>
  </si>
  <si>
    <t>거실</t>
    <phoneticPr fontId="2" type="noConversion"/>
  </si>
  <si>
    <t>타일</t>
    <phoneticPr fontId="2" type="noConversion"/>
  </si>
  <si>
    <t>거실 아트월</t>
    <phoneticPr fontId="2" type="noConversion"/>
  </si>
  <si>
    <t>타일교체</t>
    <phoneticPr fontId="2" type="noConversion"/>
  </si>
  <si>
    <t>천장</t>
    <phoneticPr fontId="2" type="noConversion"/>
  </si>
  <si>
    <t>조명 신설</t>
    <phoneticPr fontId="2" type="noConversion"/>
  </si>
  <si>
    <t>조명 제거 후 새로운 곳에 신설</t>
    <phoneticPr fontId="2" type="noConversion"/>
  </si>
  <si>
    <t>기존조명 제거 후 새로운 곳에 신설(2)</t>
    <phoneticPr fontId="2" type="noConversion"/>
  </si>
  <si>
    <t>벽</t>
    <phoneticPr fontId="2" type="noConversion"/>
  </si>
  <si>
    <t>문</t>
    <phoneticPr fontId="2" type="noConversion"/>
  </si>
  <si>
    <t>페인트</t>
    <phoneticPr fontId="2" type="noConversion"/>
  </si>
  <si>
    <t>벤자민무어</t>
    <phoneticPr fontId="2" type="noConversion"/>
  </si>
  <si>
    <t>http://www.benjaminmoore.co.kr/shop/main/html.php?htmid=main/universal_black.htm</t>
    <phoneticPr fontId="2" type="noConversion"/>
  </si>
  <si>
    <t>http://www.ebath.kr/goods/view?no=3933</t>
    <phoneticPr fontId="2" type="noConversion"/>
  </si>
  <si>
    <t>전체 목문</t>
    <phoneticPr fontId="2" type="noConversion"/>
  </si>
  <si>
    <t>개</t>
    <phoneticPr fontId="2" type="noConversion"/>
  </si>
  <si>
    <t>대림바스</t>
    <phoneticPr fontId="2" type="noConversion"/>
  </si>
  <si>
    <t>http://www.daelimbath.com</t>
    <phoneticPr fontId="2" type="noConversion"/>
  </si>
  <si>
    <t>SMC천정재(DSTF2685)평판형(평돔)(본판1260*1850)</t>
    <phoneticPr fontId="2" type="noConversion"/>
  </si>
  <si>
    <t>벽</t>
    <phoneticPr fontId="2" type="noConversion"/>
  </si>
  <si>
    <t>젠다이</t>
    <phoneticPr fontId="2" type="noConversion"/>
  </si>
  <si>
    <t>젠다이블랙상판</t>
    <phoneticPr fontId="2" type="noConversion"/>
  </si>
  <si>
    <t>공용욕실 + 부부욕실</t>
    <phoneticPr fontId="2" type="noConversion"/>
  </si>
  <si>
    <t>거울장</t>
    <phoneticPr fontId="2" type="noConversion"/>
  </si>
  <si>
    <t>1200 x 800</t>
    <phoneticPr fontId="2" type="noConversion"/>
  </si>
  <si>
    <t>http://www.maxpoint.co.kr</t>
    <phoneticPr fontId="2" type="noConversion"/>
  </si>
  <si>
    <t>MPH7323</t>
    <phoneticPr fontId="2" type="noConversion"/>
  </si>
  <si>
    <t>벽타일WT3609</t>
    <phoneticPr fontId="2" type="noConversion"/>
  </si>
  <si>
    <t>공용욕실 + 침실욕실</t>
    <phoneticPr fontId="2" type="noConversion"/>
  </si>
  <si>
    <t>청소건</t>
    <phoneticPr fontId="2" type="noConversion"/>
  </si>
  <si>
    <t>유리파티션</t>
    <phoneticPr fontId="2" type="noConversion"/>
  </si>
  <si>
    <t>투명파티션</t>
    <phoneticPr fontId="2" type="noConversion"/>
  </si>
  <si>
    <t>바스마트</t>
    <phoneticPr fontId="2" type="noConversion"/>
  </si>
  <si>
    <t>바닥</t>
    <phoneticPr fontId="2" type="noConversion"/>
  </si>
  <si>
    <t>300*300</t>
    <phoneticPr fontId="2" type="noConversion"/>
  </si>
  <si>
    <t>박스(1.5M2)</t>
    <phoneticPr fontId="2" type="noConversion"/>
  </si>
  <si>
    <t>박스(1.44M2)</t>
    <phoneticPr fontId="2" type="noConversion"/>
  </si>
  <si>
    <t>벽</t>
    <phoneticPr fontId="2" type="noConversion"/>
  </si>
  <si>
    <t>300*75</t>
    <phoneticPr fontId="2" type="noConversion"/>
  </si>
  <si>
    <t>박스(1M2)</t>
    <phoneticPr fontId="2" type="noConversion"/>
  </si>
  <si>
    <t>300카라라 유광타일</t>
    <phoneticPr fontId="2" type="noConversion"/>
  </si>
  <si>
    <t>이안몰</t>
    <phoneticPr fontId="2" type="noConversion"/>
  </si>
  <si>
    <t>http://www.hwangdongmall.com</t>
    <phoneticPr fontId="2" type="noConversion"/>
  </si>
  <si>
    <t>방문손잡이 ujin-7200GR</t>
    <phoneticPr fontId="2" type="noConversion"/>
  </si>
  <si>
    <t>공용욕실</t>
    <phoneticPr fontId="2" type="noConversion"/>
  </si>
  <si>
    <t xml:space="preserve">욕실, 베란다, 발코니 </t>
    <phoneticPr fontId="2" type="noConversion"/>
  </si>
  <si>
    <t xml:space="preserve">방문 </t>
    <phoneticPr fontId="2" type="noConversion"/>
  </si>
  <si>
    <t>위생도기</t>
    <phoneticPr fontId="2" type="noConversion"/>
  </si>
  <si>
    <t>원피스 양변기</t>
    <phoneticPr fontId="2" type="noConversion"/>
  </si>
  <si>
    <t>대림바스 CC-214 원피스 양변기</t>
    <phoneticPr fontId="2" type="noConversion"/>
  </si>
  <si>
    <t>침실욕실</t>
    <phoneticPr fontId="2" type="noConversion"/>
  </si>
  <si>
    <t>이바스</t>
    <phoneticPr fontId="2" type="noConversion"/>
  </si>
  <si>
    <t>대림 CL-855 탑카운터형세면기</t>
    <phoneticPr fontId="2" type="noConversion"/>
  </si>
  <si>
    <t>http://ebath.kr/goods/view?no=3232</t>
  </si>
  <si>
    <t>대림바스 세면대 수도꼭지 DL-L1210</t>
    <phoneticPr fontId="2" type="noConversion"/>
  </si>
  <si>
    <t>RA900-JB</t>
    <phoneticPr fontId="2" type="noConversion"/>
  </si>
  <si>
    <t>http://itempage3.auction.co.kr/DetailView.aspx?ItemNo=B324645073&amp;keyword=%bb%fe%bf%f6%b1%e2%b0%c9%c0%cc&amp;scoredtype=0</t>
    <phoneticPr fontId="2" type="noConversion"/>
  </si>
  <si>
    <t>http://storefarm.naver.com/kopang/products/672043833?NaPm=ct%3Dj13llrgw%7Cci%3Da886525383893251b4afc982ab41cf69cba4c420%7Ctr%3Dslsl%7Csn%3D165504%7Cic%3D%7Chk%3Da86fb7274d84e478f4ff75eca5166790c05dcd99</t>
  </si>
  <si>
    <t xml:space="preserve">변기샤워기 국산 1.5m세트 스프레이건 </t>
    <phoneticPr fontId="2" type="noConversion"/>
  </si>
  <si>
    <t>개</t>
    <phoneticPr fontId="2" type="noConversion"/>
  </si>
  <si>
    <t>인스빌</t>
    <phoneticPr fontId="2" type="noConversion"/>
  </si>
  <si>
    <t>화이트 / 바닥 하부 300들어올려 도면 참고 + 한쪽문거울창있게</t>
    <phoneticPr fontId="2" type="noConversion"/>
  </si>
  <si>
    <t xml:space="preserve">tv쪽 천장(3),거실확장부분(1) </t>
    <phoneticPr fontId="2" type="noConversion"/>
  </si>
  <si>
    <t xml:space="preserve">욕실등 </t>
    <phoneticPr fontId="2" type="noConversion"/>
  </si>
  <si>
    <t>세탁실 / 발코니 등</t>
    <phoneticPr fontId="2" type="noConversion"/>
  </si>
  <si>
    <t>현관등</t>
    <phoneticPr fontId="2" type="noConversion"/>
  </si>
  <si>
    <t>팬던트</t>
    <phoneticPr fontId="2" type="noConversion"/>
  </si>
  <si>
    <t>침실방</t>
    <phoneticPr fontId="2" type="noConversion"/>
  </si>
  <si>
    <t xml:space="preserve">침대옆 </t>
    <phoneticPr fontId="2" type="noConversion"/>
  </si>
  <si>
    <t>방3</t>
    <phoneticPr fontId="2" type="noConversion"/>
  </si>
  <si>
    <t>레일</t>
    <phoneticPr fontId="2" type="noConversion"/>
  </si>
  <si>
    <t>LED</t>
    <phoneticPr fontId="2" type="noConversion"/>
  </si>
  <si>
    <t>공간조명</t>
    <phoneticPr fontId="2" type="noConversion"/>
  </si>
  <si>
    <t>식탁</t>
    <phoneticPr fontId="2" type="noConversion"/>
  </si>
  <si>
    <t>주방</t>
    <phoneticPr fontId="2" type="noConversion"/>
  </si>
  <si>
    <t>공부방</t>
    <phoneticPr fontId="2" type="noConversion"/>
  </si>
  <si>
    <t>tv선반 + 책상</t>
    <phoneticPr fontId="2" type="noConversion"/>
  </si>
  <si>
    <t>http://www.9s.co.kr/product/detail.html?product_no=12081&amp;cate_no=27&amp;display_group=1</t>
  </si>
  <si>
    <t>찰리 1등 팬던트</t>
    <phoneticPr fontId="2" type="noConversion"/>
  </si>
  <si>
    <t>8w</t>
    <phoneticPr fontId="2" type="noConversion"/>
  </si>
  <si>
    <t>http://www.9s.co.kr/product/detail.html?product_no=18966&amp;cate_no=26&amp;display_group=1</t>
    <phoneticPr fontId="2" type="noConversion"/>
  </si>
  <si>
    <t>비플럼 레일1M 50cm 4구 세트 (화이트) 4등</t>
    <phoneticPr fontId="2" type="noConversion"/>
  </si>
  <si>
    <t>냉장고장, 키큰장, 아일랜드(하부장:연그레이/상부장;화이트)상부장에 보이는 장들도 몇 개,음각</t>
    <phoneticPr fontId="2" type="noConversion"/>
  </si>
  <si>
    <t>메인</t>
    <phoneticPr fontId="2" type="noConversion"/>
  </si>
  <si>
    <t>샹들리에</t>
    <phoneticPr fontId="2" type="noConversion"/>
  </si>
  <si>
    <t>http://storefarm.naver.com/coolure/products/691412039</t>
    <phoneticPr fontId="2" type="noConversion"/>
  </si>
  <si>
    <t>쿨루어</t>
    <phoneticPr fontId="2" type="noConversion"/>
  </si>
  <si>
    <t>박스1.08m2</t>
    <phoneticPr fontId="2" type="noConversion"/>
  </si>
  <si>
    <t>PALIS WHITE (300×600) 이탈리아</t>
  </si>
  <si>
    <t>붙박이</t>
    <phoneticPr fontId="2" type="noConversion"/>
  </si>
  <si>
    <t>장판제거 강마루로 교체</t>
    <phoneticPr fontId="2" type="noConversion"/>
  </si>
  <si>
    <t>선반(간접조명 포함)</t>
    <phoneticPr fontId="2" type="noConversion"/>
  </si>
  <si>
    <t>선반 신설</t>
    <phoneticPr fontId="2" type="noConversion"/>
  </si>
  <si>
    <t>현관경계가벽 교체 &amp; 금속 파티션 설치</t>
    <phoneticPr fontId="2" type="noConversion"/>
  </si>
  <si>
    <t>조명교체(6)</t>
    <phoneticPr fontId="2" type="noConversion"/>
  </si>
  <si>
    <t>천장 신설 &amp; 기존조명제거 후 조명 신설(1) &amp; 간접조명 신설</t>
    <phoneticPr fontId="2" type="noConversion"/>
  </si>
  <si>
    <t xml:space="preserve">날개벽 제거(가능하다면) &amp; 마감은 거실과 동일 &amp; 1자형 단창 신설 &amp; 문 및 벽 신설 </t>
    <phoneticPr fontId="2" type="noConversion"/>
  </si>
  <si>
    <t>티비선반, 책상, 화장대 설치</t>
    <phoneticPr fontId="2" type="noConversion"/>
  </si>
  <si>
    <t>문짝문틀 교체 필름으로 마감 &amp; 문지방 제거</t>
    <phoneticPr fontId="2" type="noConversion"/>
  </si>
  <si>
    <t>조명신설(1)</t>
    <phoneticPr fontId="2" type="noConversion"/>
  </si>
  <si>
    <t>벽</t>
    <phoneticPr fontId="2" type="noConversion"/>
  </si>
  <si>
    <t>아트월(포인트 타일) 신설</t>
    <phoneticPr fontId="2" type="noConversion"/>
  </si>
  <si>
    <t>아트월 제작(페인트마감) &amp; 간접조명 신설</t>
    <phoneticPr fontId="2" type="noConversion"/>
  </si>
  <si>
    <t>붙박이장,책상,책장 설치</t>
    <phoneticPr fontId="2" type="noConversion"/>
  </si>
  <si>
    <t>책상 아트월 설치 (헤링본 or 우드 스타일 마감)</t>
    <phoneticPr fontId="2" type="noConversion"/>
  </si>
  <si>
    <t>확장</t>
    <phoneticPr fontId="2" type="noConversion"/>
  </si>
  <si>
    <t>날개벽 제거 &amp; 마감은 거실과 동일 &amp; 단창 신설</t>
    <phoneticPr fontId="2" type="noConversion"/>
  </si>
  <si>
    <t>기존조명 제거 후 새로운 곳에 신설(2)</t>
    <phoneticPr fontId="2" type="noConversion"/>
  </si>
  <si>
    <t>가구</t>
    <phoneticPr fontId="2" type="noConversion"/>
  </si>
  <si>
    <t>조명 신설(아래)</t>
    <phoneticPr fontId="2" type="noConversion"/>
  </si>
  <si>
    <t>욕조 제거 &amp; 파티션 신설 &amp; 세면대,거울수납장,양변기 교체 &amp; 하부장 설치</t>
    <phoneticPr fontId="2" type="noConversion"/>
  </si>
  <si>
    <t>타일 교체</t>
    <phoneticPr fontId="2" type="noConversion"/>
  </si>
  <si>
    <t>타일교체</t>
    <phoneticPr fontId="2" type="noConversion"/>
  </si>
  <si>
    <t>페인트 리폼</t>
    <phoneticPr fontId="2" type="noConversion"/>
  </si>
  <si>
    <t>타일 리폼</t>
    <phoneticPr fontId="2" type="noConversion"/>
  </si>
  <si>
    <t>침실욕실</t>
    <phoneticPr fontId="2" type="noConversion"/>
  </si>
  <si>
    <t>세면대</t>
    <phoneticPr fontId="2" type="noConversion"/>
  </si>
  <si>
    <t>박스(2.98m2)</t>
    <phoneticPr fontId="2" type="noConversion"/>
  </si>
  <si>
    <t>http://naomicm.co.kr/product/detail.html?product_no=2885&amp;cate_no=169&amp;display_group=1</t>
    <phoneticPr fontId="2" type="noConversion"/>
  </si>
  <si>
    <t>미끄럼 방지타일 / 그레이 / SJ142 200*200</t>
    <phoneticPr fontId="2" type="noConversion"/>
  </si>
  <si>
    <t>박스(1.48M2)</t>
    <phoneticPr fontId="2" type="noConversion"/>
  </si>
  <si>
    <t>박스(1.44M2)</t>
    <phoneticPr fontId="2" type="noConversion"/>
  </si>
  <si>
    <t>문짝문틀PT021(화이트) 필름 마감</t>
    <phoneticPr fontId="2" type="noConversion"/>
  </si>
  <si>
    <t>마루</t>
    <phoneticPr fontId="2" type="noConversion"/>
  </si>
  <si>
    <t>강마루</t>
    <phoneticPr fontId="2" type="noConversion"/>
  </si>
  <si>
    <t>개나리벽지 실크/로하스 87345-4 리슈빌</t>
    <phoneticPr fontId="2" type="noConversion"/>
  </si>
  <si>
    <t>개(2.4m)</t>
    <phoneticPr fontId="2" type="noConversion"/>
  </si>
  <si>
    <t>18L</t>
    <phoneticPr fontId="2" type="noConversion"/>
  </si>
  <si>
    <t>universal black 2118-10</t>
    <phoneticPr fontId="2" type="noConversion"/>
  </si>
  <si>
    <t>L</t>
    <phoneticPr fontId="2" type="noConversion"/>
  </si>
  <si>
    <t>http://naomicm.co.kr/product/detail.html?product_no=3148&amp;cate_no=238&amp;display_group=1</t>
  </si>
  <si>
    <t>P0000ERB</t>
    <phoneticPr fontId="2" type="noConversion"/>
  </si>
  <si>
    <t>포인트타일</t>
    <phoneticPr fontId="2" type="noConversion"/>
  </si>
  <si>
    <t>300*600</t>
    <phoneticPr fontId="2" type="noConversion"/>
  </si>
  <si>
    <t>벽</t>
    <phoneticPr fontId="2" type="noConversion"/>
  </si>
  <si>
    <t>바닥</t>
    <phoneticPr fontId="2" type="noConversion"/>
  </si>
  <si>
    <t>가구</t>
    <phoneticPr fontId="2" type="noConversion"/>
  </si>
  <si>
    <t>박스(1.44m2)</t>
    <phoneticPr fontId="2" type="noConversion"/>
  </si>
  <si>
    <t>기본타일</t>
    <phoneticPr fontId="2" type="noConversion"/>
  </si>
  <si>
    <t>300*600</t>
    <phoneticPr fontId="2" type="noConversion"/>
  </si>
  <si>
    <t>http://naomicm.co.kr/product/detail.html?product_no=3224&amp;cate_no=238&amp;display_group=1</t>
  </si>
  <si>
    <t>나오미씨엠</t>
    <phoneticPr fontId="2" type="noConversion"/>
  </si>
  <si>
    <t>대림바스 DL-C1200</t>
    <phoneticPr fontId="2" type="noConversion"/>
  </si>
  <si>
    <t>ICM 3825</t>
    <phoneticPr fontId="2" type="noConversion"/>
  </si>
  <si>
    <t>300*300</t>
    <phoneticPr fontId="2" type="noConversion"/>
  </si>
  <si>
    <t>가구</t>
    <phoneticPr fontId="2" type="noConversion"/>
  </si>
  <si>
    <t>하부장</t>
    <phoneticPr fontId="2" type="noConversion"/>
  </si>
  <si>
    <t>개</t>
    <phoneticPr fontId="2" type="noConversion"/>
  </si>
  <si>
    <t>http://ian-mall.kr/product/detail.html?product_no=8697&amp;cate_no=605&amp;display_group=1</t>
    <phoneticPr fontId="2" type="noConversion"/>
  </si>
  <si>
    <t>박스(1.08m2)</t>
    <phoneticPr fontId="2" type="noConversion"/>
  </si>
  <si>
    <t>http://naomicm.co.kr/product/detail.html?product_no=2888&amp;cate_no=244&amp;display_group=1</t>
  </si>
  <si>
    <t>나이미씨엠</t>
    <phoneticPr fontId="2" type="noConversion"/>
  </si>
  <si>
    <t>P0000EHB</t>
    <phoneticPr fontId="2" type="noConversion"/>
  </si>
  <si>
    <t>T5</t>
    <phoneticPr fontId="2" type="noConversion"/>
  </si>
  <si>
    <t>간접조명</t>
    <phoneticPr fontId="2" type="noConversion"/>
  </si>
  <si>
    <t>Heracleum ll</t>
    <phoneticPr fontId="2" type="noConversion"/>
  </si>
  <si>
    <t>https://www.moooi.com/products/heracleum-ii</t>
    <phoneticPr fontId="2" type="noConversion"/>
  </si>
  <si>
    <t>거실</t>
    <phoneticPr fontId="2" type="noConversion"/>
  </si>
  <si>
    <t>천정철거</t>
    <phoneticPr fontId="2" type="noConversion"/>
  </si>
  <si>
    <t>UBR철거</t>
    <phoneticPr fontId="2" type="noConversion"/>
  </si>
  <si>
    <t>공용욕실</t>
    <phoneticPr fontId="2" type="noConversion"/>
  </si>
  <si>
    <t>확장</t>
    <phoneticPr fontId="2" type="noConversion"/>
  </si>
  <si>
    <t>철거&amp;설비</t>
    <phoneticPr fontId="2" type="noConversion"/>
  </si>
  <si>
    <t>중문 및 가벽 철거</t>
    <phoneticPr fontId="2" type="noConversion"/>
  </si>
  <si>
    <t>공부방</t>
    <phoneticPr fontId="2" type="noConversion"/>
  </si>
  <si>
    <t>붙박이 및 신발장 철거</t>
    <phoneticPr fontId="2" type="noConversion"/>
  </si>
  <si>
    <t>공통</t>
    <phoneticPr fontId="2" type="noConversion"/>
  </si>
  <si>
    <t>걸레받이 철거</t>
    <phoneticPr fontId="2" type="noConversion"/>
  </si>
  <si>
    <t>몰딩 철거</t>
    <phoneticPr fontId="2" type="noConversion"/>
  </si>
  <si>
    <t>바닥 철거</t>
    <phoneticPr fontId="2" type="noConversion"/>
  </si>
  <si>
    <t>문 및 문틀철거</t>
    <phoneticPr fontId="2" type="noConversion"/>
  </si>
  <si>
    <t>폐기물처리비용</t>
    <phoneticPr fontId="2" type="noConversion"/>
  </si>
  <si>
    <t>주방</t>
    <phoneticPr fontId="2" type="noConversion"/>
  </si>
  <si>
    <t>싱크대 철거</t>
    <phoneticPr fontId="2" type="noConversion"/>
  </si>
  <si>
    <t>설비</t>
    <phoneticPr fontId="2" type="noConversion"/>
  </si>
  <si>
    <t>가설</t>
    <phoneticPr fontId="2" type="noConversion"/>
  </si>
  <si>
    <t>보양작업</t>
    <phoneticPr fontId="2" type="noConversion"/>
  </si>
  <si>
    <t>벽지</t>
    <phoneticPr fontId="2" type="noConversion"/>
  </si>
  <si>
    <t>벽지시공</t>
    <phoneticPr fontId="2" type="noConversion"/>
  </si>
  <si>
    <t>타일</t>
    <phoneticPr fontId="2" type="noConversion"/>
  </si>
  <si>
    <t>필름</t>
    <phoneticPr fontId="2" type="noConversion"/>
  </si>
  <si>
    <t>목공</t>
    <phoneticPr fontId="2" type="noConversion"/>
  </si>
  <si>
    <t>몰딩</t>
    <phoneticPr fontId="2" type="noConversion"/>
  </si>
  <si>
    <t>도어</t>
    <phoneticPr fontId="2" type="noConversion"/>
  </si>
  <si>
    <t>필름</t>
    <phoneticPr fontId="2" type="noConversion"/>
  </si>
  <si>
    <t>롤</t>
    <phoneticPr fontId="2" type="noConversion"/>
  </si>
  <si>
    <t>도어</t>
    <phoneticPr fontId="2" type="noConversion"/>
  </si>
  <si>
    <t>개</t>
    <phoneticPr fontId="2" type="noConversion"/>
  </si>
  <si>
    <t>천장시공</t>
    <phoneticPr fontId="2" type="noConversion"/>
  </si>
  <si>
    <t>도어시공</t>
    <phoneticPr fontId="2" type="noConversion"/>
  </si>
  <si>
    <t>확장마감</t>
    <phoneticPr fontId="2" type="noConversion"/>
  </si>
  <si>
    <t>헤링본스타일벽시공</t>
    <phoneticPr fontId="2" type="noConversion"/>
  </si>
  <si>
    <t>침실</t>
    <phoneticPr fontId="2" type="noConversion"/>
  </si>
  <si>
    <t>아트월시공</t>
    <phoneticPr fontId="2" type="noConversion"/>
  </si>
  <si>
    <t>마루 및 걸레받이 시공</t>
    <phoneticPr fontId="2" type="noConversion"/>
  </si>
  <si>
    <t>페인트</t>
    <phoneticPr fontId="2" type="noConversion"/>
  </si>
  <si>
    <t>현관</t>
    <phoneticPr fontId="2" type="noConversion"/>
  </si>
  <si>
    <t>현관문 페인트 리폼</t>
    <phoneticPr fontId="2" type="noConversion"/>
  </si>
  <si>
    <t>천정 및 목공 페인트 마감</t>
    <phoneticPr fontId="2" type="noConversion"/>
  </si>
  <si>
    <t>베란다</t>
    <phoneticPr fontId="2" type="noConversion"/>
  </si>
  <si>
    <t>베란다 페인트 리폼</t>
    <phoneticPr fontId="2" type="noConversion"/>
  </si>
  <si>
    <t>아트월 페인트 마감</t>
    <phoneticPr fontId="2" type="noConversion"/>
  </si>
  <si>
    <t>샷시 시공</t>
    <phoneticPr fontId="2" type="noConversion"/>
  </si>
  <si>
    <t>도어 및 문틀 시공</t>
    <phoneticPr fontId="2" type="noConversion"/>
  </si>
  <si>
    <t>배관설비 및 방수</t>
    <phoneticPr fontId="2" type="noConversion"/>
  </si>
  <si>
    <t>난방배관 시공</t>
    <phoneticPr fontId="2" type="noConversion"/>
  </si>
  <si>
    <t>샷시</t>
    <phoneticPr fontId="2" type="noConversion"/>
  </si>
  <si>
    <t>발코니</t>
    <phoneticPr fontId="2" type="noConversion"/>
  </si>
  <si>
    <t>아트월 타일 시공</t>
    <phoneticPr fontId="2" type="noConversion"/>
  </si>
  <si>
    <t>벽 및 바닥 타일 시공</t>
    <phoneticPr fontId="2" type="noConversion"/>
  </si>
  <si>
    <t>발코니 페인트 리폼</t>
    <phoneticPr fontId="2" type="noConversion"/>
  </si>
  <si>
    <t>바닥 타일 시공</t>
    <phoneticPr fontId="2" type="noConversion"/>
  </si>
  <si>
    <t>벽 타일 시공</t>
    <phoneticPr fontId="2" type="noConversion"/>
  </si>
  <si>
    <t>전기</t>
    <phoneticPr fontId="2" type="noConversion"/>
  </si>
  <si>
    <t>간접조명 시공</t>
    <phoneticPr fontId="2" type="noConversion"/>
  </si>
  <si>
    <t>욕실</t>
    <phoneticPr fontId="2" type="noConversion"/>
  </si>
  <si>
    <t>간접조명설치를위한 방수합판 시공</t>
    <phoneticPr fontId="2" type="noConversion"/>
  </si>
  <si>
    <t>전선 이설</t>
    <phoneticPr fontId="2" type="noConversion"/>
  </si>
  <si>
    <t>콘센트 교체 및 등 교체(콘센트비용 포함)</t>
    <phoneticPr fontId="2" type="noConversion"/>
  </si>
  <si>
    <t>벽&amp;천장</t>
    <phoneticPr fontId="2" type="noConversion"/>
  </si>
  <si>
    <t>목자재</t>
    <phoneticPr fontId="2" type="noConversion"/>
  </si>
  <si>
    <t>식</t>
    <phoneticPr fontId="2" type="noConversion"/>
  </si>
  <si>
    <t>pns 단창(low-e 유리 및 23mm) 시공 (자재비 포함&amp;예상가)</t>
    <phoneticPr fontId="2" type="noConversion"/>
  </si>
  <si>
    <t xml:space="preserve">붙박이장 + 책상 + 책장 </t>
    <phoneticPr fontId="2" type="noConversion"/>
  </si>
  <si>
    <t>mdf &amp; 방수합판 &amp; 다루끼 &amp; 석고보드 &amp; 알판</t>
    <phoneticPr fontId="2" type="noConversion"/>
  </si>
  <si>
    <t>배관설비 및 방수 &amp; 젠다이 설치</t>
    <phoneticPr fontId="2" type="noConversion"/>
  </si>
  <si>
    <t>디자인</t>
    <phoneticPr fontId="2" type="noConversion"/>
  </si>
  <si>
    <t>3d 디자인 및 자재 선택</t>
    <phoneticPr fontId="2" type="noConversion"/>
  </si>
  <si>
    <t>http://ian-mall.kr/product/detail.html?product_no=6460&amp;cate_no=625&amp;display_group=1</t>
  </si>
  <si>
    <t>이안몰</t>
    <phoneticPr fontId="2" type="noConversion"/>
  </si>
  <si>
    <t xml:space="preserve">구스토타일 크로버 타일 </t>
    <phoneticPr fontId="2" type="noConversion"/>
  </si>
  <si>
    <t>박스(1m2)</t>
    <phoneticPr fontId="2" type="noConversion"/>
  </si>
  <si>
    <t>200*200</t>
    <phoneticPr fontId="2" type="noConversion"/>
  </si>
  <si>
    <t>http://www.hjtile.co.kr/index.html?branduid=1359145&amp;ref=naver_open&amp;NaPm=ct%3Dj14k7414%7Cci%3Df24898d3c08680121c08f74e59dd730e4ca607c9%7Ctr%3Dsls%7Csn%3D195910%7Chk%3Daf8a44f52d396d0b0ae1c90d692fd19d6e038bb7</t>
  </si>
  <si>
    <t>보보</t>
    <phoneticPr fontId="2" type="noConversion"/>
  </si>
  <si>
    <t>대형 일체형 세면대 VL800</t>
    <phoneticPr fontId="2" type="noConversion"/>
  </si>
  <si>
    <t>개</t>
    <phoneticPr fontId="2" type="noConversion"/>
  </si>
  <si>
    <t>위생도기</t>
    <phoneticPr fontId="2" type="noConversion"/>
  </si>
  <si>
    <t>미끄럼 방지타일 / 베이지 / DF4222 (무광)</t>
    <phoneticPr fontId="2" type="noConversion"/>
  </si>
  <si>
    <t>http://naomicm.co.kr/product/detail.html?product_no=2891&amp;cate_no=169&amp;display_group=1</t>
    <phoneticPr fontId="2" type="noConversion"/>
  </si>
  <si>
    <t>http://storefarm.naver.com/iimiyoung/products/666466077?NaPm=ct%3Dj13kmyds%7Cci%3D5ffdbdb5c8880a2b3fabd6a2bc821db63bc6ea15%7Ctr%3Dsls%7Csn%3D447526%7Chk%3Dca7798331940de076ce96cbe7bb5ad7d7ed71f9e</t>
    <phoneticPr fontId="2" type="noConversion"/>
  </si>
  <si>
    <t>스노우 화이트 PLAP905-B1</t>
    <phoneticPr fontId="2" type="noConversion"/>
  </si>
  <si>
    <t>http://j-flooring.co.kr/product/detail.html?product_no=7204&amp;cate_no=26&amp;display_group=1&amp;cafe_mkt=naver_ks&amp;mkt_in=Y&amp;ghost_mall_id=naver&amp;ref=naver_open&amp;NaPm=ct%3Dj13k8m6g%7Cci%3Da89ede21d884808517eacb604fd05cc26424b611%7Ctr%3Dsls%7Csn%3D344690%7Chk%3De88080716cc34e71abed84db738654ebd6cba0d4</t>
  </si>
  <si>
    <t>배송비</t>
    <phoneticPr fontId="2" type="noConversion"/>
  </si>
  <si>
    <t>부자재</t>
    <phoneticPr fontId="2" type="noConversion"/>
  </si>
  <si>
    <t>기타</t>
    <phoneticPr fontId="2" type="noConversion"/>
  </si>
  <si>
    <t>소계</t>
    <phoneticPr fontId="2" type="noConversion"/>
  </si>
  <si>
    <t>단위당 단가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</si>
  <si>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</si>
  <si>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</si>
  <si>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</si>
  <si>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총계</t>
    <phoneticPr fontId="2" type="noConversion"/>
  </si>
  <si>
    <t xml:space="preserve"> </t>
    <phoneticPr fontId="2" type="noConversion"/>
  </si>
  <si>
    <t xml:space="preserve"> </t>
    <phoneticPr fontId="2" type="noConversion"/>
  </si>
  <si>
    <t>구분</t>
    <phoneticPr fontId="2" type="noConversion"/>
  </si>
  <si>
    <t>위치</t>
    <phoneticPr fontId="2" type="noConversion"/>
  </si>
  <si>
    <t>내용</t>
    <phoneticPr fontId="2" type="noConversion"/>
  </si>
  <si>
    <t>비용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</si>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</sst>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5"/>
      <name val="맑은 고딕"/>
      <family val="3"/>
      <charset val="129"/>
    </font>
    <font>
      <b/>
      <sz val="15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7" fillId="0" borderId="0" xfId="1" applyFont="1">
      <alignment vertical="center"/>
    </xf>
    <xf numFmtId="41" fontId="7" fillId="0" borderId="0" xfId="1" applyFont="1" applyAlignment="1">
      <alignment horizontal="center" vertical="center"/>
    </xf>
    <xf numFmtId="176" fontId="7" fillId="0" borderId="0" xfId="1" applyNumberFormat="1" applyFont="1">
      <alignment vertical="center"/>
    </xf>
    <xf numFmtId="0" fontId="7" fillId="0" borderId="0" xfId="0" applyFont="1" applyAlignme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7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41" fontId="7" fillId="0" borderId="1" xfId="1" applyFont="1" applyBorder="1">
      <alignment vertical="center"/>
    </xf>
    <xf numFmtId="41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43" fontId="8" fillId="4" borderId="3" xfId="3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42" fontId="8" fillId="4" borderId="3" xfId="4" applyFont="1" applyFill="1" applyBorder="1">
      <alignment vertical="center"/>
    </xf>
    <xf numFmtId="0" fontId="0" fillId="4" borderId="3" xfId="0" applyFill="1" applyBorder="1">
      <alignment vertical="center"/>
    </xf>
    <xf numFmtId="0" fontId="17" fillId="4" borderId="3" xfId="0" applyFont="1" applyFill="1" applyBorder="1" applyAlignment="1">
      <alignment horizontal="center" vertical="center"/>
    </xf>
    <xf numFmtId="43" fontId="17" fillId="4" borderId="3" xfId="3" applyFont="1" applyFill="1" applyBorder="1">
      <alignment vertical="center"/>
    </xf>
    <xf numFmtId="0" fontId="17" fillId="4" borderId="3" xfId="0" applyFont="1" applyFill="1" applyBorder="1" applyAlignment="1">
      <alignment horizontal="left" vertical="center"/>
    </xf>
    <xf numFmtId="42" fontId="17" fillId="4" borderId="3" xfId="4" applyFont="1" applyFill="1" applyBorder="1">
      <alignment vertical="center"/>
    </xf>
    <xf numFmtId="0" fontId="8" fillId="4" borderId="3" xfId="0" applyFont="1" applyFill="1" applyBorder="1">
      <alignment vertical="center"/>
    </xf>
    <xf numFmtId="0" fontId="9" fillId="4" borderId="3" xfId="0" applyFont="1" applyFill="1" applyBorder="1">
      <alignment vertical="center"/>
    </xf>
    <xf numFmtId="43" fontId="8" fillId="4" borderId="3" xfId="3" applyFont="1" applyFill="1" applyBorder="1" applyAlignment="1">
      <alignment vertical="center"/>
    </xf>
    <xf numFmtId="43" fontId="17" fillId="4" borderId="3" xfId="3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42" fontId="8" fillId="2" borderId="21" xfId="4" applyFont="1" applyFill="1" applyBorder="1" applyAlignment="1">
      <alignment horizontal="center" vertical="center"/>
    </xf>
    <xf numFmtId="42" fontId="8" fillId="2" borderId="27" xfId="4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176" fontId="11" fillId="3" borderId="31" xfId="1" applyNumberFormat="1" applyFont="1" applyFill="1" applyBorder="1" applyAlignment="1">
      <alignment horizontal="center" vertical="center"/>
    </xf>
    <xf numFmtId="41" fontId="11" fillId="3" borderId="31" xfId="1" applyFont="1" applyFill="1" applyBorder="1" applyAlignment="1">
      <alignment horizontal="center" vertical="center"/>
    </xf>
    <xf numFmtId="41" fontId="11" fillId="3" borderId="25" xfId="1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42" fontId="8" fillId="4" borderId="9" xfId="4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43" fontId="8" fillId="4" borderId="4" xfId="3" applyFont="1" applyFill="1" applyBorder="1">
      <alignment vertical="center"/>
    </xf>
    <xf numFmtId="0" fontId="8" fillId="4" borderId="4" xfId="0" applyFont="1" applyFill="1" applyBorder="1" applyAlignment="1">
      <alignment horizontal="left" vertical="center"/>
    </xf>
    <xf numFmtId="42" fontId="8" fillId="4" borderId="4" xfId="4" applyFont="1" applyFill="1" applyBorder="1">
      <alignment vertical="center"/>
    </xf>
    <xf numFmtId="0" fontId="0" fillId="4" borderId="4" xfId="0" applyFill="1" applyBorder="1">
      <alignment vertical="center"/>
    </xf>
    <xf numFmtId="42" fontId="8" fillId="4" borderId="14" xfId="4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3" fontId="8" fillId="4" borderId="2" xfId="3" applyFont="1" applyFill="1" applyBorder="1">
      <alignment vertical="center"/>
    </xf>
    <xf numFmtId="0" fontId="8" fillId="4" borderId="2" xfId="0" applyFont="1" applyFill="1" applyBorder="1" applyAlignment="1">
      <alignment horizontal="left" vertical="center"/>
    </xf>
    <xf numFmtId="42" fontId="8" fillId="4" borderId="2" xfId="4" applyFont="1" applyFill="1" applyBorder="1">
      <alignment vertical="center"/>
    </xf>
    <xf numFmtId="0" fontId="0" fillId="4" borderId="2" xfId="0" applyFill="1" applyBorder="1">
      <alignment vertical="center"/>
    </xf>
    <xf numFmtId="42" fontId="8" fillId="4" borderId="15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43" fontId="8" fillId="4" borderId="32" xfId="3" applyFont="1" applyFill="1" applyBorder="1">
      <alignment vertical="center"/>
    </xf>
    <xf numFmtId="0" fontId="8" fillId="4" borderId="32" xfId="0" applyFont="1" applyFill="1" applyBorder="1" applyAlignment="1">
      <alignment horizontal="left" vertical="center"/>
    </xf>
    <xf numFmtId="42" fontId="8" fillId="4" borderId="32" xfId="4" applyFont="1" applyFill="1" applyBorder="1">
      <alignment vertical="center"/>
    </xf>
    <xf numFmtId="0" fontId="0" fillId="4" borderId="32" xfId="0" applyFill="1" applyBorder="1">
      <alignment vertical="center"/>
    </xf>
    <xf numFmtId="42" fontId="8" fillId="4" borderId="33" xfId="4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42" fontId="8" fillId="4" borderId="9" xfId="4" applyFont="1" applyFill="1" applyBorder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42" fontId="8" fillId="2" borderId="23" xfId="4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43" fontId="8" fillId="4" borderId="6" xfId="3" applyFont="1" applyFill="1" applyBorder="1">
      <alignment vertical="center"/>
    </xf>
    <xf numFmtId="0" fontId="8" fillId="4" borderId="6" xfId="0" applyFont="1" applyFill="1" applyBorder="1" applyAlignment="1">
      <alignment horizontal="left" vertical="center"/>
    </xf>
    <xf numFmtId="42" fontId="8" fillId="4" borderId="6" xfId="4" applyFont="1" applyFill="1" applyBorder="1">
      <alignment vertical="center"/>
    </xf>
    <xf numFmtId="0" fontId="0" fillId="4" borderId="6" xfId="0" applyFill="1" applyBorder="1">
      <alignment vertical="center"/>
    </xf>
    <xf numFmtId="42" fontId="8" fillId="4" borderId="7" xfId="4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11" fillId="2" borderId="3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36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2" fontId="0" fillId="4" borderId="7" xfId="4" applyFon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42" fontId="0" fillId="4" borderId="9" xfId="4" applyFon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2" fontId="0" fillId="4" borderId="14" xfId="4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>
      <alignment vertical="center"/>
    </xf>
    <xf numFmtId="42" fontId="0" fillId="2" borderId="23" xfId="4" applyFont="1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4" xfId="0" applyFill="1" applyBorder="1">
      <alignment vertical="center"/>
    </xf>
    <xf numFmtId="42" fontId="0" fillId="2" borderId="34" xfId="4" applyFont="1" applyFill="1" applyBorder="1">
      <alignment vertical="center"/>
    </xf>
    <xf numFmtId="0" fontId="0" fillId="2" borderId="31" xfId="0" applyFill="1" applyBorder="1" applyAlignment="1">
      <alignment horizontal="center" vertical="center"/>
    </xf>
    <xf numFmtId="0" fontId="0" fillId="2" borderId="31" xfId="0" applyFill="1" applyBorder="1">
      <alignment vertical="center"/>
    </xf>
    <xf numFmtId="42" fontId="0" fillId="2" borderId="25" xfId="0" applyNumberFormat="1" applyFill="1" applyBorder="1">
      <alignment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42" fontId="6" fillId="2" borderId="23" xfId="0" applyNumberFormat="1" applyFont="1" applyFill="1" applyBorder="1">
      <alignment vertical="center"/>
    </xf>
    <xf numFmtId="42" fontId="11" fillId="2" borderId="23" xfId="4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left" vertical="center" wrapText="1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9" xfId="0" applyBorder="1">
      <alignment vertical="center"/>
    </xf>
    <xf numFmtId="0" fontId="4" fillId="0" borderId="9" xfId="0" applyFont="1" applyFill="1" applyBorder="1">
      <alignment vertical="center"/>
    </xf>
    <xf numFmtId="0" fontId="8" fillId="0" borderId="12" xfId="0" applyFont="1" applyBorder="1">
      <alignment vertical="center"/>
    </xf>
    <xf numFmtId="0" fontId="17" fillId="0" borderId="7" xfId="0" applyFont="1" applyBorder="1">
      <alignment vertical="center"/>
    </xf>
    <xf numFmtId="0" fontId="4" fillId="0" borderId="12" xfId="0" applyFont="1" applyFill="1" applyBorder="1">
      <alignment vertical="center"/>
    </xf>
  </cellXfs>
  <cellStyles count="5">
    <cellStyle name="Comma" xfId="3" builtinId="3"/>
    <cellStyle name="Comma [0]" xfId="1" builtinId="6"/>
    <cellStyle name="Currency [0]" xfId="4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%20PROJECT\2016%20PROJECT\1622%20&#51473;&#44228;8&#45800;&#51648;%20-%20&#44536;&#47532;&#45796;&#51665;\160920%20&#44204;&#51201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디자인리스트"/>
      <sheetName val="실내재료마감표"/>
      <sheetName val="마감,창호,위생,조명"/>
    </sheetNames>
    <sheetDataSet>
      <sheetData sheetId="0"/>
      <sheetData sheetId="1">
        <row r="1">
          <cell r="A1" t="str">
            <v xml:space="preserve">프로젝트명 :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elimbath.com/" TargetMode="External"/><Relationship Id="rId13" Type="http://schemas.openxmlformats.org/officeDocument/2006/relationships/hyperlink" Target="http://paperchunguk.co.kr/" TargetMode="External"/><Relationship Id="rId18" Type="http://schemas.openxmlformats.org/officeDocument/2006/relationships/hyperlink" Target="http://www.ebath.kr/goods/view?no=3933" TargetMode="External"/><Relationship Id="rId26" Type="http://schemas.openxmlformats.org/officeDocument/2006/relationships/hyperlink" Target="http://storefarm.naver.com/iimiyoung/products/666466077?NaPm=ct%3Dj13kmyds%7Cci%3D5ffdbdb5c8880a2b3fabd6a2bc821db63bc6ea15%7Ctr%3Dsls%7Csn%3D447526%7Chk%3Dca7798331940de076ce96cbe7bb5ad7d7ed71f9e" TargetMode="External"/><Relationship Id="rId3" Type="http://schemas.openxmlformats.org/officeDocument/2006/relationships/hyperlink" Target="http://naomicm.co.kr/product/detail.html?product_no=2891&amp;cate_no=169&amp;display_group=1" TargetMode="External"/><Relationship Id="rId21" Type="http://schemas.openxmlformats.org/officeDocument/2006/relationships/hyperlink" Target="http://itempage3.auction.co.kr/DetailView.aspx?ItemNo=B324645073&amp;keyword=%bb%fe%bf%f6%b1%e2%b0%c9%c0%cc&amp;scoredtype=0" TargetMode="External"/><Relationship Id="rId7" Type="http://schemas.openxmlformats.org/officeDocument/2006/relationships/hyperlink" Target="http://paperchunguk.co.kr/" TargetMode="External"/><Relationship Id="rId12" Type="http://schemas.openxmlformats.org/officeDocument/2006/relationships/hyperlink" Target="http://www.vittz.co.kr/product/detail.html?product_no=10101&amp;cate_no=319&amp;display_group=1" TargetMode="External"/><Relationship Id="rId17" Type="http://schemas.openxmlformats.org/officeDocument/2006/relationships/hyperlink" Target="http://www.benjaminmoore.co.kr/shop/main/html.php?htmid=main/universal_black.htm" TargetMode="External"/><Relationship Id="rId25" Type="http://schemas.openxmlformats.org/officeDocument/2006/relationships/hyperlink" Target="https://www.moooi.com/products/heracleum-ii" TargetMode="External"/><Relationship Id="rId2" Type="http://schemas.openxmlformats.org/officeDocument/2006/relationships/hyperlink" Target="http://naomicm.co.kr/product/detail.html?product_no=2885&amp;cate_no=169&amp;display_group=1" TargetMode="External"/><Relationship Id="rId16" Type="http://schemas.openxmlformats.org/officeDocument/2006/relationships/hyperlink" Target="http://www.hwangdongmall.com/" TargetMode="External"/><Relationship Id="rId20" Type="http://schemas.openxmlformats.org/officeDocument/2006/relationships/hyperlink" Target="http://www.hwangdongmall.com/" TargetMode="External"/><Relationship Id="rId1" Type="http://schemas.openxmlformats.org/officeDocument/2006/relationships/hyperlink" Target="http://www.chulmooldapara.co.kr/shop/shopdetail.html?branduid=495369&amp;xcode=027&amp;mcode=002&amp;scode=&amp;type=X&amp;sort=order&amp;cur_code=027&amp;GfDT=bm90W1o%3D" TargetMode="External"/><Relationship Id="rId6" Type="http://schemas.openxmlformats.org/officeDocument/2006/relationships/hyperlink" Target="http://www.prolighting.co.kr/shop/item.php?it_id=1431052591" TargetMode="External"/><Relationship Id="rId11" Type="http://schemas.openxmlformats.org/officeDocument/2006/relationships/hyperlink" Target="http://storefarm.naver.com/kkokjimall/products/339153522?NaPm=ct%3Disyowqbc%7Cci%3Dc009d1bd17ec8352447dce4c0ff5b7e251ee5b47%7Ctr%3Dslsl%7Csn%3D317054%7Cic%3D%7Chk%3Db60b096422dab777581bb3d9d3391688379a27fa" TargetMode="External"/><Relationship Id="rId24" Type="http://schemas.openxmlformats.org/officeDocument/2006/relationships/hyperlink" Target="http://ian-mall.kr/product/detail.html?product_no=8697&amp;cate_no=605&amp;display_group=1" TargetMode="External"/><Relationship Id="rId5" Type="http://schemas.openxmlformats.org/officeDocument/2006/relationships/hyperlink" Target="http://www.artlight-ing.com/shop/shopdetail.html?branduid=1136607&amp;xcode=002&amp;mcode=003&amp;scode=002&amp;type=X&amp;sort=order&amp;cur_code=002&amp;GfDT=bmV4" TargetMode="External"/><Relationship Id="rId15" Type="http://schemas.openxmlformats.org/officeDocument/2006/relationships/hyperlink" Target="http://www.vittz.co.kr/product/detail.html?product_no=3978&amp;cate_no=339&amp;display_group=1" TargetMode="External"/><Relationship Id="rId23" Type="http://schemas.openxmlformats.org/officeDocument/2006/relationships/hyperlink" Target="http://storefarm.naver.com/coolure/products/691412039" TargetMode="External"/><Relationship Id="rId10" Type="http://schemas.openxmlformats.org/officeDocument/2006/relationships/hyperlink" Target="http://storefarm.naver.com/ubath/category/484aedeaec914b84b2612c736ebaf9b8?cp=1" TargetMode="External"/><Relationship Id="rId19" Type="http://schemas.openxmlformats.org/officeDocument/2006/relationships/hyperlink" Target="http://www.maxpoint.co.kr/" TargetMode="External"/><Relationship Id="rId4" Type="http://schemas.openxmlformats.org/officeDocument/2006/relationships/hyperlink" Target="http://www.royaltoto.co.kr/" TargetMode="External"/><Relationship Id="rId9" Type="http://schemas.openxmlformats.org/officeDocument/2006/relationships/hyperlink" Target="http://storefarm.naver.com/ubath/products/675690372" TargetMode="External"/><Relationship Id="rId14" Type="http://schemas.openxmlformats.org/officeDocument/2006/relationships/hyperlink" Target="http://paperchunguk.co.kr/" TargetMode="External"/><Relationship Id="rId22" Type="http://schemas.openxmlformats.org/officeDocument/2006/relationships/hyperlink" Target="http://www.9s.co.kr/product/detail.html?product_no=18966&amp;cate_no=26&amp;display_group=1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8"/>
  <sheetViews>
    <sheetView tabSelected="1" view="pageBreakPreview" zoomScale="85" zoomScaleNormal="100" zoomScaleSheetLayoutView="85" workbookViewId="0">
      <selection activeCell="D35" sqref="D35"/>
    </sheetView>
  </sheetViews>
  <sheetFormatPr defaultRowHeight="16.5" x14ac:dyDescent="0.3"/>
  <cols>
    <col min="2" max="2" width="10.875" style="20" customWidth="1"/>
    <col min="3" max="3" width="18" style="20" customWidth="1"/>
    <col min="4" max="4" width="88.25" style="1" bestFit="1" customWidth="1"/>
  </cols>
  <sheetData>
    <row r="1" spans="2:4" x14ac:dyDescent="0.3">
      <c r="B1" s="4"/>
      <c r="C1" s="4"/>
    </row>
    <row r="2" spans="2:4" s="18" customFormat="1" ht="24" x14ac:dyDescent="0.3">
      <c r="B2" s="16" t="s">
        <v>72</v>
      </c>
      <c r="C2" s="17"/>
    </row>
    <row r="3" spans="2:4" s="18" customFormat="1" ht="24" x14ac:dyDescent="0.3">
      <c r="B3" s="19" t="str">
        <f>[1]실내재료마감표!A1</f>
        <v xml:space="preserve">프로젝트명 : </v>
      </c>
      <c r="C3" s="23" t="s">
        <v>188</v>
      </c>
    </row>
    <row r="4" spans="2:4" ht="17.25" thickBot="1" x14ac:dyDescent="0.35">
      <c r="B4"/>
      <c r="C4"/>
      <c r="D4" s="5" t="s">
        <v>96</v>
      </c>
    </row>
    <row r="5" spans="2:4" s="2" customFormat="1" ht="17.25" thickBot="1" x14ac:dyDescent="0.35">
      <c r="B5" s="96" t="s">
        <v>73</v>
      </c>
      <c r="C5" s="135"/>
      <c r="D5" s="136" t="s">
        <v>74</v>
      </c>
    </row>
    <row r="6" spans="2:4" ht="17.25" thickTop="1" x14ac:dyDescent="0.3">
      <c r="B6" s="137" t="s">
        <v>75</v>
      </c>
      <c r="C6" s="71" t="s">
        <v>14</v>
      </c>
      <c r="D6" s="141" t="s">
        <v>298</v>
      </c>
    </row>
    <row r="7" spans="2:4" x14ac:dyDescent="0.3">
      <c r="B7" s="138"/>
      <c r="C7" s="78"/>
      <c r="D7" s="142" t="s">
        <v>105</v>
      </c>
    </row>
    <row r="8" spans="2:4" x14ac:dyDescent="0.3">
      <c r="B8" s="138"/>
      <c r="C8" s="78"/>
      <c r="D8" s="142" t="s">
        <v>110</v>
      </c>
    </row>
    <row r="9" spans="2:4" x14ac:dyDescent="0.3">
      <c r="B9" s="138"/>
      <c r="C9" s="78" t="s">
        <v>112</v>
      </c>
      <c r="D9" s="142" t="s">
        <v>113</v>
      </c>
    </row>
    <row r="10" spans="2:4" x14ac:dyDescent="0.3">
      <c r="B10" s="138"/>
      <c r="C10" s="78"/>
      <c r="D10" s="143" t="s">
        <v>294</v>
      </c>
    </row>
    <row r="11" spans="2:4" x14ac:dyDescent="0.3">
      <c r="B11" s="138"/>
      <c r="C11" s="31" t="s">
        <v>304</v>
      </c>
      <c r="D11" s="143" t="s">
        <v>193</v>
      </c>
    </row>
    <row r="12" spans="2:4" ht="17.25" thickBot="1" x14ac:dyDescent="0.35">
      <c r="B12" s="139"/>
      <c r="C12" s="144" t="s">
        <v>99</v>
      </c>
      <c r="D12" s="145" t="s">
        <v>302</v>
      </c>
    </row>
    <row r="13" spans="2:4" x14ac:dyDescent="0.3">
      <c r="B13" s="140" t="s">
        <v>51</v>
      </c>
      <c r="C13" s="86" t="s">
        <v>44</v>
      </c>
      <c r="D13" s="146" t="s">
        <v>305</v>
      </c>
    </row>
    <row r="14" spans="2:4" x14ac:dyDescent="0.3">
      <c r="B14" s="138"/>
      <c r="C14" s="78" t="s">
        <v>293</v>
      </c>
      <c r="D14" s="147" t="s">
        <v>295</v>
      </c>
    </row>
    <row r="15" spans="2:4" x14ac:dyDescent="0.3">
      <c r="B15" s="138"/>
      <c r="C15" s="78"/>
      <c r="D15" s="147" t="s">
        <v>297</v>
      </c>
    </row>
    <row r="16" spans="2:4" x14ac:dyDescent="0.3">
      <c r="B16" s="138"/>
      <c r="C16" s="31" t="s">
        <v>100</v>
      </c>
      <c r="D16" s="147" t="s">
        <v>299</v>
      </c>
    </row>
    <row r="17" spans="2:4" ht="17.25" thickBot="1" x14ac:dyDescent="0.35">
      <c r="B17" s="139"/>
      <c r="C17" s="144" t="s">
        <v>109</v>
      </c>
      <c r="D17" s="148" t="s">
        <v>300</v>
      </c>
    </row>
    <row r="18" spans="2:4" x14ac:dyDescent="0.3">
      <c r="B18" s="140" t="s">
        <v>189</v>
      </c>
      <c r="C18" s="86" t="s">
        <v>111</v>
      </c>
      <c r="D18" s="146" t="s">
        <v>301</v>
      </c>
    </row>
    <row r="19" spans="2:4" x14ac:dyDescent="0.3">
      <c r="B19" s="138"/>
      <c r="C19" s="31" t="s">
        <v>190</v>
      </c>
      <c r="D19" s="147" t="s">
        <v>306</v>
      </c>
    </row>
    <row r="20" spans="2:4" ht="17.25" thickBot="1" x14ac:dyDescent="0.35">
      <c r="B20" s="139"/>
      <c r="C20" s="144" t="s">
        <v>191</v>
      </c>
      <c r="D20" s="148" t="s">
        <v>303</v>
      </c>
    </row>
    <row r="21" spans="2:4" x14ac:dyDescent="0.3">
      <c r="B21" s="140" t="s">
        <v>192</v>
      </c>
      <c r="C21" s="86" t="s">
        <v>194</v>
      </c>
      <c r="D21" s="146" t="s">
        <v>307</v>
      </c>
    </row>
    <row r="22" spans="2:4" x14ac:dyDescent="0.3">
      <c r="B22" s="138"/>
      <c r="C22" s="31" t="s">
        <v>190</v>
      </c>
      <c r="D22" s="147" t="s">
        <v>308</v>
      </c>
    </row>
    <row r="23" spans="2:4" x14ac:dyDescent="0.3">
      <c r="B23" s="138"/>
      <c r="C23" s="31" t="s">
        <v>309</v>
      </c>
      <c r="D23" s="147" t="s">
        <v>310</v>
      </c>
    </row>
    <row r="24" spans="2:4" ht="17.25" thickBot="1" x14ac:dyDescent="0.35">
      <c r="B24" s="139"/>
      <c r="C24" s="144" t="s">
        <v>208</v>
      </c>
      <c r="D24" s="148" t="s">
        <v>210</v>
      </c>
    </row>
    <row r="25" spans="2:4" x14ac:dyDescent="0.3">
      <c r="B25" s="140" t="s">
        <v>19</v>
      </c>
      <c r="C25" s="86" t="s">
        <v>201</v>
      </c>
      <c r="D25" s="146" t="s">
        <v>311</v>
      </c>
    </row>
    <row r="26" spans="2:4" x14ac:dyDescent="0.3">
      <c r="B26" s="138"/>
      <c r="C26" s="31" t="s">
        <v>101</v>
      </c>
      <c r="D26" s="147" t="s">
        <v>195</v>
      </c>
    </row>
    <row r="27" spans="2:4" ht="17.25" thickBot="1" x14ac:dyDescent="0.35">
      <c r="B27" s="139"/>
      <c r="C27" s="144" t="s">
        <v>44</v>
      </c>
      <c r="D27" s="148" t="s">
        <v>114</v>
      </c>
    </row>
    <row r="28" spans="2:4" x14ac:dyDescent="0.3">
      <c r="B28" s="140" t="s">
        <v>82</v>
      </c>
      <c r="C28" s="92" t="s">
        <v>312</v>
      </c>
      <c r="D28" s="146" t="s">
        <v>202</v>
      </c>
    </row>
    <row r="29" spans="2:4" x14ac:dyDescent="0.3">
      <c r="B29" s="138"/>
      <c r="C29" s="78"/>
      <c r="D29" s="147" t="s">
        <v>314</v>
      </c>
    </row>
    <row r="30" spans="2:4" x14ac:dyDescent="0.3">
      <c r="B30" s="138"/>
      <c r="C30" s="78" t="s">
        <v>14</v>
      </c>
      <c r="D30" s="147" t="s">
        <v>162</v>
      </c>
    </row>
    <row r="31" spans="2:4" x14ac:dyDescent="0.3">
      <c r="B31" s="138"/>
      <c r="C31" s="78"/>
      <c r="D31" s="149" t="s">
        <v>211</v>
      </c>
    </row>
    <row r="32" spans="2:4" x14ac:dyDescent="0.3">
      <c r="B32" s="138"/>
      <c r="C32" s="78" t="s">
        <v>212</v>
      </c>
      <c r="D32" s="150" t="s">
        <v>313</v>
      </c>
    </row>
    <row r="33" spans="2:4" x14ac:dyDescent="0.3">
      <c r="B33" s="138"/>
      <c r="C33" s="78"/>
      <c r="D33" s="147" t="s">
        <v>315</v>
      </c>
    </row>
    <row r="34" spans="2:4" ht="17.25" thickBot="1" x14ac:dyDescent="0.35">
      <c r="B34" s="139"/>
      <c r="C34" s="144" t="s">
        <v>1</v>
      </c>
      <c r="D34" s="151" t="s">
        <v>200</v>
      </c>
    </row>
    <row r="35" spans="2:4" x14ac:dyDescent="0.3">
      <c r="B35" s="140" t="s">
        <v>319</v>
      </c>
      <c r="C35" s="92" t="s">
        <v>94</v>
      </c>
      <c r="D35" s="146" t="s">
        <v>163</v>
      </c>
    </row>
    <row r="36" spans="2:4" x14ac:dyDescent="0.3">
      <c r="B36" s="138"/>
      <c r="C36" s="78"/>
      <c r="D36" s="147" t="s">
        <v>164</v>
      </c>
    </row>
    <row r="37" spans="2:4" x14ac:dyDescent="0.3">
      <c r="B37" s="138"/>
      <c r="C37" s="78" t="s">
        <v>103</v>
      </c>
      <c r="D37" s="147" t="s">
        <v>198</v>
      </c>
    </row>
    <row r="38" spans="2:4" x14ac:dyDescent="0.3">
      <c r="B38" s="138"/>
      <c r="C38" s="78"/>
      <c r="D38" s="147" t="s">
        <v>316</v>
      </c>
    </row>
    <row r="39" spans="2:4" x14ac:dyDescent="0.3">
      <c r="B39" s="138"/>
      <c r="C39" s="78"/>
      <c r="D39" s="147" t="s">
        <v>152</v>
      </c>
    </row>
    <row r="40" spans="2:4" ht="17.25" thickBot="1" x14ac:dyDescent="0.35">
      <c r="B40" s="139"/>
      <c r="C40" s="144" t="s">
        <v>84</v>
      </c>
      <c r="D40" s="151" t="s">
        <v>207</v>
      </c>
    </row>
    <row r="41" spans="2:4" x14ac:dyDescent="0.3">
      <c r="B41" s="140" t="s">
        <v>83</v>
      </c>
      <c r="C41" s="86" t="s">
        <v>85</v>
      </c>
      <c r="D41" s="152" t="s">
        <v>317</v>
      </c>
    </row>
    <row r="42" spans="2:4" x14ac:dyDescent="0.3">
      <c r="B42" s="138"/>
      <c r="C42" s="31" t="s">
        <v>104</v>
      </c>
      <c r="D42" s="147" t="s">
        <v>317</v>
      </c>
    </row>
    <row r="43" spans="2:4" ht="17.25" thickBot="1" x14ac:dyDescent="0.35">
      <c r="B43" s="139"/>
      <c r="C43" s="144" t="s">
        <v>84</v>
      </c>
      <c r="D43" s="148" t="s">
        <v>318</v>
      </c>
    </row>
    <row r="44" spans="2:4" x14ac:dyDescent="0.3">
      <c r="B44" s="140" t="s">
        <v>165</v>
      </c>
      <c r="C44" s="92" t="s">
        <v>208</v>
      </c>
      <c r="D44" s="146" t="s">
        <v>209</v>
      </c>
    </row>
    <row r="45" spans="2:4" x14ac:dyDescent="0.3">
      <c r="B45" s="138"/>
      <c r="C45" s="78"/>
      <c r="D45" s="147" t="s">
        <v>317</v>
      </c>
    </row>
    <row r="46" spans="2:4" ht="17.25" thickBot="1" x14ac:dyDescent="0.35">
      <c r="B46" s="139"/>
      <c r="C46" s="144" t="s">
        <v>199</v>
      </c>
      <c r="D46" s="148" t="s">
        <v>318</v>
      </c>
    </row>
    <row r="47" spans="2:4" x14ac:dyDescent="0.3">
      <c r="B47" s="138" t="s">
        <v>76</v>
      </c>
      <c r="C47" s="86" t="s">
        <v>102</v>
      </c>
      <c r="D47" s="146" t="s">
        <v>318</v>
      </c>
    </row>
    <row r="48" spans="2:4" x14ac:dyDescent="0.3">
      <c r="B48" s="138"/>
      <c r="C48" s="31"/>
      <c r="D48" s="147" t="s">
        <v>296</v>
      </c>
    </row>
    <row r="49" spans="2:4" ht="17.25" thickBot="1" x14ac:dyDescent="0.35">
      <c r="B49" s="139"/>
      <c r="C49" s="144" t="s">
        <v>196</v>
      </c>
      <c r="D49" s="153" t="s">
        <v>197</v>
      </c>
    </row>
    <row r="50" spans="2:4" x14ac:dyDescent="0.3">
      <c r="B50"/>
      <c r="C50"/>
      <c r="D50"/>
    </row>
    <row r="51" spans="2:4" x14ac:dyDescent="0.3">
      <c r="B51"/>
      <c r="C51"/>
      <c r="D51"/>
    </row>
    <row r="52" spans="2:4" x14ac:dyDescent="0.3">
      <c r="B52"/>
      <c r="C52"/>
      <c r="D52"/>
    </row>
    <row r="53" spans="2:4" x14ac:dyDescent="0.3">
      <c r="B53"/>
      <c r="C53"/>
      <c r="D53"/>
    </row>
    <row r="54" spans="2:4" x14ac:dyDescent="0.3">
      <c r="B54"/>
      <c r="C54"/>
      <c r="D54"/>
    </row>
    <row r="55" spans="2:4" x14ac:dyDescent="0.3">
      <c r="B55"/>
      <c r="C55"/>
      <c r="D55"/>
    </row>
    <row r="56" spans="2:4" x14ac:dyDescent="0.3">
      <c r="B56"/>
      <c r="C56"/>
      <c r="D56"/>
    </row>
    <row r="57" spans="2:4" x14ac:dyDescent="0.3">
      <c r="B57"/>
      <c r="C57"/>
      <c r="D57"/>
    </row>
    <row r="58" spans="2:4" x14ac:dyDescent="0.3">
      <c r="B58"/>
      <c r="C58"/>
      <c r="D58"/>
    </row>
    <row r="59" spans="2:4" x14ac:dyDescent="0.3">
      <c r="B59"/>
      <c r="C59"/>
      <c r="D59"/>
    </row>
    <row r="60" spans="2:4" x14ac:dyDescent="0.3">
      <c r="B60"/>
      <c r="C60"/>
      <c r="D60"/>
    </row>
    <row r="61" spans="2:4" x14ac:dyDescent="0.3">
      <c r="B61"/>
      <c r="C61"/>
      <c r="D61"/>
    </row>
    <row r="62" spans="2:4" x14ac:dyDescent="0.3">
      <c r="B62"/>
      <c r="C62"/>
      <c r="D62"/>
    </row>
    <row r="63" spans="2:4" x14ac:dyDescent="0.3">
      <c r="B63"/>
      <c r="C63"/>
      <c r="D63"/>
    </row>
    <row r="64" spans="2:4" x14ac:dyDescent="0.3">
      <c r="B64"/>
      <c r="C64"/>
      <c r="D64"/>
    </row>
    <row r="65" spans="2:4" x14ac:dyDescent="0.3">
      <c r="B65"/>
      <c r="C65"/>
      <c r="D65"/>
    </row>
    <row r="66" spans="2:4" x14ac:dyDescent="0.3">
      <c r="B66"/>
      <c r="C66"/>
      <c r="D66"/>
    </row>
    <row r="67" spans="2:4" x14ac:dyDescent="0.3">
      <c r="B67"/>
      <c r="C67"/>
      <c r="D67"/>
    </row>
    <row r="68" spans="2:4" x14ac:dyDescent="0.3">
      <c r="B68"/>
      <c r="C68"/>
      <c r="D68"/>
    </row>
    <row r="69" spans="2:4" x14ac:dyDescent="0.3">
      <c r="B69"/>
      <c r="C69"/>
      <c r="D69"/>
    </row>
    <row r="70" spans="2:4" x14ac:dyDescent="0.3">
      <c r="B70"/>
      <c r="C70"/>
      <c r="D70"/>
    </row>
    <row r="71" spans="2:4" x14ac:dyDescent="0.3">
      <c r="B71"/>
      <c r="C71"/>
      <c r="D71"/>
    </row>
    <row r="72" spans="2:4" x14ac:dyDescent="0.3">
      <c r="B72"/>
      <c r="C72"/>
      <c r="D72"/>
    </row>
    <row r="73" spans="2:4" x14ac:dyDescent="0.3">
      <c r="B73"/>
      <c r="C73"/>
      <c r="D73"/>
    </row>
    <row r="74" spans="2:4" x14ac:dyDescent="0.3">
      <c r="B74"/>
      <c r="C74"/>
      <c r="D74"/>
    </row>
    <row r="75" spans="2:4" x14ac:dyDescent="0.3">
      <c r="B75"/>
      <c r="C75"/>
      <c r="D75"/>
    </row>
    <row r="76" spans="2:4" x14ac:dyDescent="0.3">
      <c r="B76"/>
      <c r="C76"/>
      <c r="D76"/>
    </row>
    <row r="77" spans="2:4" x14ac:dyDescent="0.3">
      <c r="B77"/>
      <c r="C77"/>
      <c r="D77"/>
    </row>
    <row r="78" spans="2:4" x14ac:dyDescent="0.3">
      <c r="B78"/>
      <c r="C78"/>
      <c r="D78"/>
    </row>
    <row r="79" spans="2:4" x14ac:dyDescent="0.3">
      <c r="B79"/>
      <c r="C79"/>
      <c r="D79"/>
    </row>
    <row r="80" spans="2:4" x14ac:dyDescent="0.3">
      <c r="B80"/>
      <c r="C80"/>
      <c r="D80"/>
    </row>
    <row r="81" spans="2:4" x14ac:dyDescent="0.3">
      <c r="B81"/>
      <c r="C81"/>
      <c r="D81"/>
    </row>
    <row r="82" spans="2:4" x14ac:dyDescent="0.3">
      <c r="B82"/>
      <c r="C82"/>
      <c r="D82"/>
    </row>
    <row r="83" spans="2:4" x14ac:dyDescent="0.3">
      <c r="B83"/>
      <c r="C83"/>
      <c r="D83"/>
    </row>
    <row r="84" spans="2:4" x14ac:dyDescent="0.3">
      <c r="B84"/>
      <c r="C84"/>
      <c r="D84"/>
    </row>
    <row r="85" spans="2:4" x14ac:dyDescent="0.3">
      <c r="B85"/>
      <c r="C85"/>
      <c r="D85"/>
    </row>
    <row r="86" spans="2:4" x14ac:dyDescent="0.3">
      <c r="B86"/>
      <c r="C86"/>
    </row>
    <row r="87" spans="2:4" x14ac:dyDescent="0.3">
      <c r="B87"/>
    </row>
    <row r="88" spans="2:4" x14ac:dyDescent="0.3">
      <c r="B88"/>
    </row>
  </sheetData>
  <mergeCells count="20">
    <mergeCell ref="C30:C31"/>
    <mergeCell ref="C32:C33"/>
    <mergeCell ref="C35:C36"/>
    <mergeCell ref="C37:C39"/>
    <mergeCell ref="C44:C45"/>
    <mergeCell ref="B5:C5"/>
    <mergeCell ref="B44:B46"/>
    <mergeCell ref="B47:B49"/>
    <mergeCell ref="B6:B12"/>
    <mergeCell ref="B13:B17"/>
    <mergeCell ref="B18:B20"/>
    <mergeCell ref="B25:B27"/>
    <mergeCell ref="B28:B34"/>
    <mergeCell ref="B41:B43"/>
    <mergeCell ref="B35:B40"/>
    <mergeCell ref="B21:B24"/>
    <mergeCell ref="C6:C8"/>
    <mergeCell ref="C9:C10"/>
    <mergeCell ref="C14:C15"/>
    <mergeCell ref="C28:C29"/>
  </mergeCells>
  <phoneticPr fontId="2" type="noConversion"/>
  <printOptions horizontalCentered="1"/>
  <pageMargins left="0.23622047244094491" right="0.23622047244094491" top="1.1811023622047245" bottom="0.74803149606299213" header="0.31496062992125984" footer="0.31496062992125984"/>
  <pageSetup paperSize="9" scale="67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="85" zoomScaleNormal="85" zoomScaleSheetLayoutView="112" workbookViewId="0">
      <selection activeCell="M66" sqref="M66"/>
    </sheetView>
  </sheetViews>
  <sheetFormatPr defaultColWidth="0" defaultRowHeight="16.5" zeroHeight="1" x14ac:dyDescent="0.3"/>
  <cols>
    <col min="1" max="1" width="9" customWidth="1"/>
    <col min="2" max="2" width="14.25" style="4" customWidth="1"/>
    <col min="3" max="3" width="16.375" style="4" bestFit="1" customWidth="1"/>
    <col min="4" max="4" width="9.25" style="4" bestFit="1" customWidth="1"/>
    <col min="5" max="5" width="12.5" style="4" bestFit="1" customWidth="1"/>
    <col min="6" max="6" width="10.125" style="4" bestFit="1" customWidth="1"/>
    <col min="7" max="7" width="7.5" style="8" bestFit="1" customWidth="1"/>
    <col min="8" max="8" width="15.25" style="4" bestFit="1" customWidth="1"/>
    <col min="9" max="9" width="11.75" style="6" bestFit="1" customWidth="1"/>
    <col min="10" max="10" width="88.125" style="6" bestFit="1" customWidth="1"/>
    <col min="11" max="11" width="15.5" style="4" bestFit="1" customWidth="1"/>
    <col min="12" max="12" width="16.375" style="9" customWidth="1"/>
    <col min="13" max="13" width="25" style="4" bestFit="1" customWidth="1"/>
    <col min="14" max="14" width="12.75" style="7" bestFit="1" customWidth="1"/>
    <col min="15" max="15" width="9" customWidth="1"/>
    <col min="22" max="16384" width="9" hidden="1"/>
  </cols>
  <sheetData>
    <row r="1" spans="2:16" x14ac:dyDescent="0.3">
      <c r="B1" s="3" t="s">
        <v>31</v>
      </c>
      <c r="P1" s="1"/>
    </row>
    <row r="2" spans="2:16" ht="17.25" thickBot="1" x14ac:dyDescent="0.35">
      <c r="B2" s="3"/>
      <c r="P2" s="1"/>
    </row>
    <row r="3" spans="2:16" s="12" customFormat="1" ht="17.25" thickBot="1" x14ac:dyDescent="0.35">
      <c r="B3" s="49" t="s">
        <v>0</v>
      </c>
      <c r="C3" s="50"/>
      <c r="D3" s="55" t="s">
        <v>36</v>
      </c>
      <c r="E3" s="51" t="s">
        <v>2</v>
      </c>
      <c r="F3" s="51" t="s">
        <v>37</v>
      </c>
      <c r="G3" s="52" t="s">
        <v>10</v>
      </c>
      <c r="H3" s="51" t="s">
        <v>8</v>
      </c>
      <c r="I3" s="53" t="s">
        <v>451</v>
      </c>
      <c r="J3" s="53" t="s">
        <v>39</v>
      </c>
      <c r="K3" s="51" t="s">
        <v>7</v>
      </c>
      <c r="L3" s="51" t="s">
        <v>3</v>
      </c>
      <c r="M3" s="51" t="s">
        <v>4</v>
      </c>
      <c r="N3" s="54" t="s">
        <v>6</v>
      </c>
      <c r="P3" s="13"/>
    </row>
    <row r="4" spans="2:16" s="10" customFormat="1" ht="17.25" thickTop="1" x14ac:dyDescent="0.3">
      <c r="B4" s="81" t="s">
        <v>70</v>
      </c>
      <c r="C4" s="71" t="s">
        <v>68</v>
      </c>
      <c r="D4" s="71" t="s">
        <v>14</v>
      </c>
      <c r="E4" s="72" t="s">
        <v>35</v>
      </c>
      <c r="F4" s="72"/>
      <c r="G4" s="73">
        <v>6</v>
      </c>
      <c r="H4" s="74" t="s">
        <v>169</v>
      </c>
      <c r="I4" s="75">
        <v>12900</v>
      </c>
      <c r="J4" s="76" t="s">
        <v>183</v>
      </c>
      <c r="K4" s="72" t="s">
        <v>88</v>
      </c>
      <c r="L4" s="76" t="s">
        <v>148</v>
      </c>
      <c r="M4" s="72" t="s">
        <v>47</v>
      </c>
      <c r="N4" s="77">
        <f>G4*I4</f>
        <v>77400</v>
      </c>
      <c r="P4" s="11"/>
    </row>
    <row r="5" spans="2:16" s="10" customFormat="1" x14ac:dyDescent="0.3">
      <c r="B5" s="81"/>
      <c r="C5" s="78"/>
      <c r="D5" s="78"/>
      <c r="E5" s="31" t="s">
        <v>386</v>
      </c>
      <c r="F5" s="31"/>
      <c r="G5" s="32">
        <v>16</v>
      </c>
      <c r="H5" s="33" t="s">
        <v>330</v>
      </c>
      <c r="I5" s="34">
        <v>3900</v>
      </c>
      <c r="J5" s="35" t="s">
        <v>203</v>
      </c>
      <c r="K5" s="31"/>
      <c r="L5" s="35"/>
      <c r="M5" s="31"/>
      <c r="N5" s="56">
        <f>G5*I5</f>
        <v>62400</v>
      </c>
      <c r="P5" s="11"/>
    </row>
    <row r="6" spans="2:16" s="10" customFormat="1" x14ac:dyDescent="0.3">
      <c r="B6" s="81"/>
      <c r="C6" s="78"/>
      <c r="D6" s="78" t="s">
        <v>423</v>
      </c>
      <c r="E6" s="31" t="s">
        <v>178</v>
      </c>
      <c r="F6" s="31"/>
      <c r="G6" s="32">
        <v>12</v>
      </c>
      <c r="H6" s="33" t="s">
        <v>170</v>
      </c>
      <c r="I6" s="34">
        <v>27900</v>
      </c>
      <c r="J6" s="35" t="s">
        <v>181</v>
      </c>
      <c r="K6" s="31" t="s">
        <v>179</v>
      </c>
      <c r="L6" s="35" t="s">
        <v>180</v>
      </c>
      <c r="M6" s="31" t="s">
        <v>182</v>
      </c>
      <c r="N6" s="56">
        <f>G6*I6</f>
        <v>334800</v>
      </c>
      <c r="P6" s="11"/>
    </row>
    <row r="7" spans="2:16" s="10" customFormat="1" x14ac:dyDescent="0.3">
      <c r="B7" s="81"/>
      <c r="C7" s="78"/>
      <c r="D7" s="78"/>
      <c r="E7" s="31" t="s">
        <v>424</v>
      </c>
      <c r="F7" s="31"/>
      <c r="G7" s="32">
        <v>1</v>
      </c>
      <c r="H7" s="33" t="s">
        <v>425</v>
      </c>
      <c r="I7" s="34">
        <v>1300000</v>
      </c>
      <c r="J7" s="35" t="s">
        <v>428</v>
      </c>
      <c r="K7" s="31"/>
      <c r="L7" s="35"/>
      <c r="M7" s="31"/>
      <c r="N7" s="56">
        <v>1300000</v>
      </c>
      <c r="P7" s="11"/>
    </row>
    <row r="8" spans="2:16" s="10" customFormat="1" x14ac:dyDescent="0.3">
      <c r="B8" s="81"/>
      <c r="C8" s="78"/>
      <c r="D8" s="78"/>
      <c r="E8" s="31" t="s">
        <v>90</v>
      </c>
      <c r="F8" s="31"/>
      <c r="G8" s="32">
        <v>2</v>
      </c>
      <c r="H8" s="33" t="s">
        <v>170</v>
      </c>
      <c r="I8" s="34">
        <v>25900</v>
      </c>
      <c r="J8" s="35" t="s">
        <v>329</v>
      </c>
      <c r="K8" s="31" t="s">
        <v>88</v>
      </c>
      <c r="L8" s="35" t="s">
        <v>177</v>
      </c>
      <c r="M8" s="31" t="s">
        <v>204</v>
      </c>
      <c r="N8" s="56">
        <f>G8*I8</f>
        <v>51800</v>
      </c>
      <c r="P8" s="11"/>
    </row>
    <row r="9" spans="2:16" s="10" customFormat="1" x14ac:dyDescent="0.3">
      <c r="B9" s="81"/>
      <c r="C9" s="78"/>
      <c r="D9" s="78"/>
      <c r="E9" s="31" t="s">
        <v>205</v>
      </c>
      <c r="F9" s="31"/>
      <c r="G9" s="32">
        <v>10</v>
      </c>
      <c r="H9" s="33" t="s">
        <v>291</v>
      </c>
      <c r="I9" s="34">
        <v>45000</v>
      </c>
      <c r="J9" s="35" t="s">
        <v>292</v>
      </c>
      <c r="K9" s="31" t="s">
        <v>290</v>
      </c>
      <c r="L9" s="35" t="s">
        <v>289</v>
      </c>
      <c r="M9" s="31" t="s">
        <v>206</v>
      </c>
      <c r="N9" s="56">
        <f>G9*I9</f>
        <v>450000</v>
      </c>
      <c r="P9" s="11"/>
    </row>
    <row r="10" spans="2:16" s="10" customFormat="1" x14ac:dyDescent="0.3">
      <c r="B10" s="81"/>
      <c r="C10" s="78"/>
      <c r="D10" s="31" t="s">
        <v>91</v>
      </c>
      <c r="E10" s="31" t="s">
        <v>55</v>
      </c>
      <c r="F10" s="31"/>
      <c r="G10" s="32">
        <v>4</v>
      </c>
      <c r="H10" s="33" t="s">
        <v>331</v>
      </c>
      <c r="I10" s="34">
        <v>300000</v>
      </c>
      <c r="J10" s="35" t="s">
        <v>171</v>
      </c>
      <c r="K10" s="31" t="s">
        <v>172</v>
      </c>
      <c r="L10" s="35" t="s">
        <v>173</v>
      </c>
      <c r="M10" s="31" t="s">
        <v>89</v>
      </c>
      <c r="N10" s="56">
        <f>G10*I10</f>
        <v>1200000</v>
      </c>
      <c r="P10" s="11"/>
    </row>
    <row r="11" spans="2:16" s="10" customFormat="1" x14ac:dyDescent="0.3">
      <c r="B11" s="81"/>
      <c r="C11" s="78"/>
      <c r="D11" s="31" t="s">
        <v>67</v>
      </c>
      <c r="E11" s="36" t="s">
        <v>328</v>
      </c>
      <c r="F11" s="36"/>
      <c r="G11" s="37">
        <v>30</v>
      </c>
      <c r="H11" s="38" t="s">
        <v>321</v>
      </c>
      <c r="I11" s="39">
        <v>103000</v>
      </c>
      <c r="J11" s="35" t="s">
        <v>445</v>
      </c>
      <c r="K11" s="31" t="s">
        <v>145</v>
      </c>
      <c r="L11" s="35" t="s">
        <v>446</v>
      </c>
      <c r="M11" s="31" t="s">
        <v>182</v>
      </c>
      <c r="N11" s="56">
        <f>G11*I11</f>
        <v>3090000</v>
      </c>
      <c r="P11" s="11"/>
    </row>
    <row r="12" spans="2:16" s="10" customFormat="1" x14ac:dyDescent="0.3">
      <c r="B12" s="81"/>
      <c r="C12" s="78"/>
      <c r="D12" s="36" t="s">
        <v>387</v>
      </c>
      <c r="E12" s="31" t="s">
        <v>388</v>
      </c>
      <c r="F12" s="40"/>
      <c r="G12" s="40">
        <v>1.5</v>
      </c>
      <c r="H12" s="40" t="s">
        <v>389</v>
      </c>
      <c r="I12" s="34">
        <v>360000</v>
      </c>
      <c r="J12" s="41" t="s">
        <v>326</v>
      </c>
      <c r="K12" s="41"/>
      <c r="L12" s="35"/>
      <c r="M12" s="41"/>
      <c r="N12" s="79">
        <f>G12*I12</f>
        <v>540000</v>
      </c>
      <c r="P12" s="11"/>
    </row>
    <row r="13" spans="2:16" x14ac:dyDescent="0.3">
      <c r="B13" s="81"/>
      <c r="C13" s="78" t="s">
        <v>52</v>
      </c>
      <c r="D13" s="31" t="s">
        <v>1</v>
      </c>
      <c r="E13" s="31" t="s">
        <v>5</v>
      </c>
      <c r="F13" s="31" t="s">
        <v>436</v>
      </c>
      <c r="G13" s="32">
        <v>2</v>
      </c>
      <c r="H13" s="33" t="s">
        <v>435</v>
      </c>
      <c r="I13" s="34">
        <v>55000</v>
      </c>
      <c r="J13" s="35" t="s">
        <v>434</v>
      </c>
      <c r="K13" s="31" t="s">
        <v>433</v>
      </c>
      <c r="L13" s="35" t="s">
        <v>432</v>
      </c>
      <c r="M13" s="31" t="s">
        <v>66</v>
      </c>
      <c r="N13" s="56">
        <f>G13*I13</f>
        <v>110000</v>
      </c>
      <c r="P13" s="1"/>
    </row>
    <row r="14" spans="2:16" x14ac:dyDescent="0.3">
      <c r="B14" s="81"/>
      <c r="C14" s="78"/>
      <c r="D14" s="31" t="s">
        <v>213</v>
      </c>
      <c r="E14" s="31" t="s">
        <v>214</v>
      </c>
      <c r="F14" s="31"/>
      <c r="G14" s="32">
        <v>1</v>
      </c>
      <c r="H14" s="33" t="s">
        <v>333</v>
      </c>
      <c r="I14" s="34">
        <v>47000</v>
      </c>
      <c r="J14" s="35" t="s">
        <v>332</v>
      </c>
      <c r="K14" s="31" t="s">
        <v>215</v>
      </c>
      <c r="L14" s="35" t="s">
        <v>216</v>
      </c>
      <c r="M14" s="31" t="s">
        <v>182</v>
      </c>
      <c r="N14" s="56">
        <f>G14*I14</f>
        <v>47000</v>
      </c>
      <c r="P14" s="1"/>
    </row>
    <row r="15" spans="2:16" s="10" customFormat="1" x14ac:dyDescent="0.3">
      <c r="B15" s="81"/>
      <c r="C15" s="78" t="s">
        <v>16</v>
      </c>
      <c r="D15" s="31" t="s">
        <v>14</v>
      </c>
      <c r="E15" s="31" t="s">
        <v>15</v>
      </c>
      <c r="F15" s="31"/>
      <c r="G15" s="32">
        <v>1</v>
      </c>
      <c r="H15" s="33" t="s">
        <v>17</v>
      </c>
      <c r="I15" s="34">
        <v>140000</v>
      </c>
      <c r="J15" s="35" t="s">
        <v>222</v>
      </c>
      <c r="K15" s="31" t="s">
        <v>81</v>
      </c>
      <c r="L15" s="35" t="s">
        <v>217</v>
      </c>
      <c r="M15" s="31" t="s">
        <v>32</v>
      </c>
      <c r="N15" s="56">
        <f>G15*I15</f>
        <v>140000</v>
      </c>
      <c r="P15" s="11"/>
    </row>
    <row r="16" spans="2:16" s="10" customFormat="1" x14ac:dyDescent="0.3">
      <c r="B16" s="81"/>
      <c r="C16" s="78"/>
      <c r="D16" s="78" t="s">
        <v>338</v>
      </c>
      <c r="E16" s="31" t="s">
        <v>336</v>
      </c>
      <c r="F16" s="31" t="s">
        <v>337</v>
      </c>
      <c r="G16" s="32">
        <v>4</v>
      </c>
      <c r="H16" s="33" t="s">
        <v>341</v>
      </c>
      <c r="I16" s="34">
        <v>44000</v>
      </c>
      <c r="J16" s="35" t="s">
        <v>335</v>
      </c>
      <c r="K16" s="31" t="s">
        <v>345</v>
      </c>
      <c r="L16" s="35" t="s">
        <v>334</v>
      </c>
      <c r="M16" s="31" t="s">
        <v>66</v>
      </c>
      <c r="N16" s="56">
        <f>G16*I16</f>
        <v>176000</v>
      </c>
      <c r="P16" s="11"/>
    </row>
    <row r="17" spans="2:16" s="10" customFormat="1" x14ac:dyDescent="0.3">
      <c r="B17" s="81"/>
      <c r="C17" s="78"/>
      <c r="D17" s="78"/>
      <c r="E17" s="31" t="s">
        <v>227</v>
      </c>
      <c r="F17" s="36" t="s">
        <v>228</v>
      </c>
      <c r="G17" s="32">
        <v>2</v>
      </c>
      <c r="H17" s="33" t="s">
        <v>219</v>
      </c>
      <c r="I17" s="34">
        <v>145000</v>
      </c>
      <c r="J17" s="35" t="s">
        <v>346</v>
      </c>
      <c r="K17" s="31" t="s">
        <v>220</v>
      </c>
      <c r="L17" s="35" t="s">
        <v>221</v>
      </c>
      <c r="M17" s="33" t="s">
        <v>232</v>
      </c>
      <c r="N17" s="56">
        <f>G17*I17</f>
        <v>290000</v>
      </c>
      <c r="P17" s="11"/>
    </row>
    <row r="18" spans="2:16" s="10" customFormat="1" x14ac:dyDescent="0.3">
      <c r="B18" s="81"/>
      <c r="C18" s="78"/>
      <c r="D18" s="78"/>
      <c r="E18" s="31" t="s">
        <v>342</v>
      </c>
      <c r="F18" s="31" t="s">
        <v>343</v>
      </c>
      <c r="G18" s="32">
        <v>12</v>
      </c>
      <c r="H18" s="33" t="s">
        <v>341</v>
      </c>
      <c r="I18" s="34">
        <v>14000</v>
      </c>
      <c r="J18" s="35" t="s">
        <v>347</v>
      </c>
      <c r="K18" s="31" t="s">
        <v>345</v>
      </c>
      <c r="L18" s="35" t="s">
        <v>344</v>
      </c>
      <c r="M18" s="44" t="s">
        <v>182</v>
      </c>
      <c r="N18" s="56">
        <f>G18*I18</f>
        <v>168000</v>
      </c>
      <c r="P18" s="11"/>
    </row>
    <row r="19" spans="2:16" s="10" customFormat="1" x14ac:dyDescent="0.3">
      <c r="B19" s="81"/>
      <c r="C19" s="78"/>
      <c r="D19" s="31" t="s">
        <v>339</v>
      </c>
      <c r="E19" s="31" t="s">
        <v>342</v>
      </c>
      <c r="F19" s="31" t="s">
        <v>348</v>
      </c>
      <c r="G19" s="32">
        <v>5</v>
      </c>
      <c r="H19" s="33" t="s">
        <v>353</v>
      </c>
      <c r="I19" s="34">
        <v>26000</v>
      </c>
      <c r="J19" s="35" t="s">
        <v>356</v>
      </c>
      <c r="K19" s="31" t="s">
        <v>355</v>
      </c>
      <c r="L19" s="35" t="s">
        <v>354</v>
      </c>
      <c r="M19" s="44" t="s">
        <v>456</v>
      </c>
      <c r="N19" s="56">
        <f>G19*I19</f>
        <v>130000</v>
      </c>
      <c r="P19" s="11"/>
    </row>
    <row r="20" spans="2:16" s="10" customFormat="1" x14ac:dyDescent="0.3">
      <c r="B20" s="81"/>
      <c r="C20" s="78"/>
      <c r="D20" s="31" t="s">
        <v>223</v>
      </c>
      <c r="E20" s="31" t="s">
        <v>234</v>
      </c>
      <c r="F20" s="31">
        <v>700</v>
      </c>
      <c r="G20" s="32">
        <v>1</v>
      </c>
      <c r="H20" s="33" t="s">
        <v>351</v>
      </c>
      <c r="I20" s="34">
        <v>100000</v>
      </c>
      <c r="J20" s="35" t="s">
        <v>235</v>
      </c>
      <c r="K20" s="31" t="s">
        <v>236</v>
      </c>
      <c r="L20" s="35" t="s">
        <v>444</v>
      </c>
      <c r="M20" s="44" t="s">
        <v>457</v>
      </c>
      <c r="N20" s="56">
        <f>G20*I20</f>
        <v>100000</v>
      </c>
      <c r="P20" s="11"/>
    </row>
    <row r="21" spans="2:16" s="10" customFormat="1" x14ac:dyDescent="0.3">
      <c r="B21" s="81"/>
      <c r="C21" s="78" t="s">
        <v>254</v>
      </c>
      <c r="D21" s="31" t="s">
        <v>14</v>
      </c>
      <c r="E21" s="31" t="s">
        <v>15</v>
      </c>
      <c r="F21" s="31"/>
      <c r="G21" s="42">
        <v>1</v>
      </c>
      <c r="H21" s="33" t="s">
        <v>17</v>
      </c>
      <c r="I21" s="34">
        <v>140000</v>
      </c>
      <c r="J21" s="35" t="s">
        <v>80</v>
      </c>
      <c r="K21" s="31"/>
      <c r="L21" s="35"/>
      <c r="M21" s="31" t="s">
        <v>32</v>
      </c>
      <c r="N21" s="56">
        <f>G21*I21</f>
        <v>140000</v>
      </c>
      <c r="P21" s="11"/>
    </row>
    <row r="22" spans="2:16" s="10" customFormat="1" x14ac:dyDescent="0.3">
      <c r="B22" s="81"/>
      <c r="C22" s="78"/>
      <c r="D22" s="31" t="s">
        <v>223</v>
      </c>
      <c r="E22" s="31" t="s">
        <v>224</v>
      </c>
      <c r="F22" s="31"/>
      <c r="G22" s="42">
        <v>1</v>
      </c>
      <c r="H22" s="33" t="s">
        <v>351</v>
      </c>
      <c r="I22" s="34">
        <v>150000</v>
      </c>
      <c r="J22" s="35" t="s">
        <v>225</v>
      </c>
      <c r="K22" s="31"/>
      <c r="L22" s="35"/>
      <c r="M22" s="31"/>
      <c r="N22" s="56">
        <f>G22*I22</f>
        <v>150000</v>
      </c>
      <c r="P22" s="11"/>
    </row>
    <row r="23" spans="2:16" s="10" customFormat="1" x14ac:dyDescent="0.3">
      <c r="B23" s="81"/>
      <c r="C23" s="78"/>
      <c r="D23" s="31" t="s">
        <v>237</v>
      </c>
      <c r="E23" s="31" t="s">
        <v>146</v>
      </c>
      <c r="F23" s="31" t="s">
        <v>238</v>
      </c>
      <c r="G23" s="43">
        <v>4</v>
      </c>
      <c r="H23" s="33" t="s">
        <v>239</v>
      </c>
      <c r="I23" s="34">
        <v>27000</v>
      </c>
      <c r="J23" s="35" t="s">
        <v>230</v>
      </c>
      <c r="K23" s="31" t="s">
        <v>106</v>
      </c>
      <c r="L23" s="35" t="s">
        <v>229</v>
      </c>
      <c r="M23" s="31" t="s">
        <v>64</v>
      </c>
      <c r="N23" s="56">
        <f>G23*I23</f>
        <v>108000</v>
      </c>
      <c r="P23" s="11"/>
    </row>
    <row r="24" spans="2:16" s="10" customFormat="1" x14ac:dyDescent="0.3">
      <c r="B24" s="81"/>
      <c r="C24" s="78"/>
      <c r="D24" s="31" t="s">
        <v>338</v>
      </c>
      <c r="E24" s="31" t="s">
        <v>108</v>
      </c>
      <c r="F24" s="31" t="s">
        <v>147</v>
      </c>
      <c r="G24" s="32">
        <v>10</v>
      </c>
      <c r="H24" s="33" t="s">
        <v>240</v>
      </c>
      <c r="I24" s="34">
        <v>27000</v>
      </c>
      <c r="J24" s="35" t="s">
        <v>231</v>
      </c>
      <c r="K24" s="31" t="s">
        <v>116</v>
      </c>
      <c r="L24" s="35" t="s">
        <v>117</v>
      </c>
      <c r="M24" s="31" t="s">
        <v>61</v>
      </c>
      <c r="N24" s="56">
        <f>G24*I24</f>
        <v>270000</v>
      </c>
      <c r="P24" s="11"/>
    </row>
    <row r="25" spans="2:16" s="21" customFormat="1" x14ac:dyDescent="0.3">
      <c r="B25" s="81"/>
      <c r="C25" s="31" t="s">
        <v>65</v>
      </c>
      <c r="D25" s="31" t="s">
        <v>241</v>
      </c>
      <c r="E25" s="31" t="s">
        <v>79</v>
      </c>
      <c r="F25" s="31" t="s">
        <v>242</v>
      </c>
      <c r="G25" s="32">
        <v>14</v>
      </c>
      <c r="H25" s="33" t="s">
        <v>243</v>
      </c>
      <c r="I25" s="34">
        <v>37800</v>
      </c>
      <c r="J25" s="35" t="s">
        <v>244</v>
      </c>
      <c r="K25" s="31" t="s">
        <v>245</v>
      </c>
      <c r="L25" s="35" t="s">
        <v>352</v>
      </c>
      <c r="M25" s="31" t="s">
        <v>95</v>
      </c>
      <c r="N25" s="56">
        <f>G25*I25</f>
        <v>529200</v>
      </c>
      <c r="P25" s="22"/>
    </row>
    <row r="26" spans="2:16" s="21" customFormat="1" x14ac:dyDescent="0.3">
      <c r="B26" s="81"/>
      <c r="C26" s="31" t="s">
        <v>97</v>
      </c>
      <c r="D26" s="78" t="s">
        <v>1</v>
      </c>
      <c r="E26" s="31" t="s">
        <v>5</v>
      </c>
      <c r="F26" s="31" t="s">
        <v>56</v>
      </c>
      <c r="G26" s="32">
        <v>4</v>
      </c>
      <c r="H26" s="33" t="s">
        <v>324</v>
      </c>
      <c r="I26" s="34">
        <v>12000</v>
      </c>
      <c r="J26" s="35" t="s">
        <v>323</v>
      </c>
      <c r="K26" s="31" t="s">
        <v>98</v>
      </c>
      <c r="L26" s="35" t="s">
        <v>322</v>
      </c>
      <c r="M26" s="31" t="s">
        <v>95</v>
      </c>
      <c r="N26" s="56">
        <f>G26*I26</f>
        <v>48000</v>
      </c>
      <c r="P26" s="22"/>
    </row>
    <row r="27" spans="2:16" s="21" customFormat="1" ht="17.25" thickBot="1" x14ac:dyDescent="0.35">
      <c r="B27" s="81"/>
      <c r="C27" s="57" t="s">
        <v>62</v>
      </c>
      <c r="D27" s="80"/>
      <c r="E27" s="57" t="s">
        <v>54</v>
      </c>
      <c r="F27" s="57" t="s">
        <v>115</v>
      </c>
      <c r="G27" s="59">
        <v>4</v>
      </c>
      <c r="H27" s="60" t="s">
        <v>325</v>
      </c>
      <c r="I27" s="61">
        <v>18000</v>
      </c>
      <c r="J27" s="62" t="s">
        <v>442</v>
      </c>
      <c r="K27" s="57" t="s">
        <v>98</v>
      </c>
      <c r="L27" s="62" t="s">
        <v>443</v>
      </c>
      <c r="M27" s="57" t="s">
        <v>95</v>
      </c>
      <c r="N27" s="63">
        <f>G27*I27</f>
        <v>72000</v>
      </c>
      <c r="P27" s="22"/>
    </row>
    <row r="28" spans="2:16" s="21" customFormat="1" ht="18" thickTop="1" thickBot="1" x14ac:dyDescent="0.35">
      <c r="B28" s="82"/>
      <c r="C28" s="83" t="s">
        <v>450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5">
        <f>SUM(N4:N27)-N11</f>
        <v>6494600</v>
      </c>
      <c r="P28" s="22"/>
    </row>
    <row r="29" spans="2:16" s="10" customFormat="1" x14ac:dyDescent="0.3">
      <c r="B29" s="97" t="s">
        <v>34</v>
      </c>
      <c r="C29" s="86" t="s">
        <v>218</v>
      </c>
      <c r="D29" s="86" t="s">
        <v>11</v>
      </c>
      <c r="E29" s="86" t="s">
        <v>390</v>
      </c>
      <c r="F29" s="86"/>
      <c r="G29" s="87">
        <v>7</v>
      </c>
      <c r="H29" s="88" t="s">
        <v>391</v>
      </c>
      <c r="I29" s="89">
        <v>170000</v>
      </c>
      <c r="J29" s="90"/>
      <c r="K29" s="86"/>
      <c r="L29" s="90"/>
      <c r="M29" s="88"/>
      <c r="N29" s="91">
        <f>G29*I29</f>
        <v>1190000</v>
      </c>
      <c r="P29" s="11"/>
    </row>
    <row r="30" spans="2:16" s="10" customFormat="1" x14ac:dyDescent="0.3">
      <c r="B30" s="81"/>
      <c r="C30" s="31" t="s">
        <v>71</v>
      </c>
      <c r="D30" s="78" t="s">
        <v>119</v>
      </c>
      <c r="E30" s="31" t="s">
        <v>120</v>
      </c>
      <c r="F30" s="31" t="s">
        <v>122</v>
      </c>
      <c r="G30" s="32">
        <v>6</v>
      </c>
      <c r="H30" s="33" t="s">
        <v>124</v>
      </c>
      <c r="I30" s="34">
        <v>15900</v>
      </c>
      <c r="J30" s="35" t="s">
        <v>247</v>
      </c>
      <c r="K30" s="31" t="s">
        <v>121</v>
      </c>
      <c r="L30" s="35" t="s">
        <v>246</v>
      </c>
      <c r="M30" s="31" t="s">
        <v>249</v>
      </c>
      <c r="N30" s="56">
        <f>G30*I30</f>
        <v>95400</v>
      </c>
      <c r="P30" s="11"/>
    </row>
    <row r="31" spans="2:16" s="10" customFormat="1" x14ac:dyDescent="0.3">
      <c r="B31" s="81"/>
      <c r="C31" s="31" t="s">
        <v>218</v>
      </c>
      <c r="D31" s="78"/>
      <c r="E31" s="31" t="s">
        <v>12</v>
      </c>
      <c r="F31" s="31" t="s">
        <v>118</v>
      </c>
      <c r="G31" s="32">
        <v>3</v>
      </c>
      <c r="H31" s="33" t="s">
        <v>125</v>
      </c>
      <c r="I31" s="34">
        <v>16000</v>
      </c>
      <c r="J31" s="35" t="s">
        <v>187</v>
      </c>
      <c r="K31" s="31" t="s">
        <v>121</v>
      </c>
      <c r="L31" s="35" t="s">
        <v>123</v>
      </c>
      <c r="M31" s="31" t="s">
        <v>250</v>
      </c>
      <c r="N31" s="56">
        <f>G31*I31</f>
        <v>48000</v>
      </c>
      <c r="P31" s="11"/>
    </row>
    <row r="32" spans="2:16" s="10" customFormat="1" ht="17.25" thickBot="1" x14ac:dyDescent="0.35">
      <c r="B32" s="81"/>
      <c r="C32" s="57" t="s">
        <v>218</v>
      </c>
      <c r="D32" s="57" t="s">
        <v>22</v>
      </c>
      <c r="E32" s="57" t="s">
        <v>24</v>
      </c>
      <c r="F32" s="57"/>
      <c r="G32" s="59">
        <v>9</v>
      </c>
      <c r="H32" s="60" t="s">
        <v>18</v>
      </c>
      <c r="I32" s="61">
        <v>5000</v>
      </c>
      <c r="J32" s="62" t="s">
        <v>46</v>
      </c>
      <c r="K32" s="57"/>
      <c r="L32" s="62" t="s">
        <v>25</v>
      </c>
      <c r="M32" s="57" t="s">
        <v>32</v>
      </c>
      <c r="N32" s="63">
        <f>G32*I32</f>
        <v>45000</v>
      </c>
      <c r="P32" s="11"/>
    </row>
    <row r="33" spans="2:16" s="10" customFormat="1" ht="18" thickTop="1" thickBot="1" x14ac:dyDescent="0.35">
      <c r="B33" s="82"/>
      <c r="C33" s="83" t="s">
        <v>452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5">
        <f>SUM(N29:N32)</f>
        <v>1378400</v>
      </c>
      <c r="P33" s="11"/>
    </row>
    <row r="34" spans="2:16" s="10" customFormat="1" x14ac:dyDescent="0.3">
      <c r="B34" s="97" t="s">
        <v>48</v>
      </c>
      <c r="C34" s="92" t="s">
        <v>248</v>
      </c>
      <c r="D34" s="92" t="s">
        <v>251</v>
      </c>
      <c r="E34" s="93" t="s">
        <v>252</v>
      </c>
      <c r="F34" s="86"/>
      <c r="G34" s="87">
        <v>2</v>
      </c>
      <c r="H34" s="88" t="s">
        <v>45</v>
      </c>
      <c r="I34" s="89">
        <v>300000</v>
      </c>
      <c r="J34" s="90" t="s">
        <v>253</v>
      </c>
      <c r="K34" s="86" t="s">
        <v>77</v>
      </c>
      <c r="L34" s="90" t="s">
        <v>185</v>
      </c>
      <c r="M34" s="86" t="s">
        <v>232</v>
      </c>
      <c r="N34" s="91">
        <f>G34*I34</f>
        <v>600000</v>
      </c>
      <c r="P34" s="11"/>
    </row>
    <row r="35" spans="2:16" s="10" customFormat="1" x14ac:dyDescent="0.3">
      <c r="B35" s="81"/>
      <c r="C35" s="78"/>
      <c r="D35" s="78"/>
      <c r="E35" s="31" t="s">
        <v>50</v>
      </c>
      <c r="F35" s="31"/>
      <c r="G35" s="32">
        <v>1</v>
      </c>
      <c r="H35" s="33" t="s">
        <v>9</v>
      </c>
      <c r="I35" s="34">
        <v>145000</v>
      </c>
      <c r="J35" s="35" t="s">
        <v>256</v>
      </c>
      <c r="K35" s="31" t="s">
        <v>255</v>
      </c>
      <c r="L35" s="35" t="s">
        <v>257</v>
      </c>
      <c r="M35" s="31" t="s">
        <v>457</v>
      </c>
      <c r="N35" s="56">
        <f>G35*I35</f>
        <v>145000</v>
      </c>
      <c r="P35" s="11"/>
    </row>
    <row r="36" spans="2:16" s="10" customFormat="1" x14ac:dyDescent="0.3">
      <c r="B36" s="81"/>
      <c r="C36" s="78"/>
      <c r="D36" s="78" t="s">
        <v>140</v>
      </c>
      <c r="E36" s="36" t="s">
        <v>141</v>
      </c>
      <c r="F36" s="31"/>
      <c r="G36" s="32">
        <v>1</v>
      </c>
      <c r="H36" s="33" t="s">
        <v>174</v>
      </c>
      <c r="I36" s="34">
        <v>43000</v>
      </c>
      <c r="J36" s="35" t="s">
        <v>258</v>
      </c>
      <c r="K36" s="31" t="s">
        <v>107</v>
      </c>
      <c r="L36" s="35" t="s">
        <v>161</v>
      </c>
      <c r="M36" s="31" t="s">
        <v>182</v>
      </c>
      <c r="N36" s="56">
        <f>G36*I36</f>
        <v>43000</v>
      </c>
      <c r="P36" s="11"/>
    </row>
    <row r="37" spans="2:16" s="10" customFormat="1" x14ac:dyDescent="0.3">
      <c r="B37" s="81"/>
      <c r="C37" s="78"/>
      <c r="D37" s="78"/>
      <c r="E37" s="31" t="s">
        <v>168</v>
      </c>
      <c r="F37" s="31"/>
      <c r="G37" s="32">
        <v>1</v>
      </c>
      <c r="H37" s="33" t="s">
        <v>9</v>
      </c>
      <c r="I37" s="34">
        <v>64000</v>
      </c>
      <c r="J37" s="35" t="s">
        <v>126</v>
      </c>
      <c r="K37" s="31" t="s">
        <v>21</v>
      </c>
      <c r="L37" s="35" t="s">
        <v>49</v>
      </c>
      <c r="M37" s="31" t="s">
        <v>182</v>
      </c>
      <c r="N37" s="56">
        <f>G37*I37</f>
        <v>64000</v>
      </c>
      <c r="P37" s="11"/>
    </row>
    <row r="38" spans="2:16" s="10" customFormat="1" x14ac:dyDescent="0.3">
      <c r="B38" s="81"/>
      <c r="C38" s="78"/>
      <c r="D38" s="31" t="s">
        <v>349</v>
      </c>
      <c r="E38" s="36" t="s">
        <v>350</v>
      </c>
      <c r="F38" s="31"/>
      <c r="G38" s="32">
        <v>1</v>
      </c>
      <c r="H38" s="33" t="s">
        <v>351</v>
      </c>
      <c r="I38" s="34">
        <v>400000</v>
      </c>
      <c r="J38" s="35"/>
      <c r="K38" s="31"/>
      <c r="L38" s="35"/>
      <c r="M38" s="31"/>
      <c r="N38" s="56">
        <f>G38*I38</f>
        <v>400000</v>
      </c>
      <c r="P38" s="11"/>
    </row>
    <row r="39" spans="2:16" s="10" customFormat="1" x14ac:dyDescent="0.3">
      <c r="B39" s="81"/>
      <c r="C39" s="78"/>
      <c r="D39" s="78" t="s">
        <v>128</v>
      </c>
      <c r="E39" s="36" t="s">
        <v>137</v>
      </c>
      <c r="F39" s="31"/>
      <c r="G39" s="32">
        <v>2</v>
      </c>
      <c r="H39" s="33" t="s">
        <v>138</v>
      </c>
      <c r="I39" s="34">
        <v>38200</v>
      </c>
      <c r="J39" s="35" t="s">
        <v>259</v>
      </c>
      <c r="K39" s="31" t="s">
        <v>139</v>
      </c>
      <c r="L39" s="35" t="s">
        <v>127</v>
      </c>
      <c r="M39" s="78" t="s">
        <v>232</v>
      </c>
      <c r="N39" s="56">
        <f>G39*I39</f>
        <v>76400</v>
      </c>
      <c r="P39" s="11"/>
    </row>
    <row r="40" spans="2:16" s="10" customFormat="1" x14ac:dyDescent="0.3">
      <c r="B40" s="81"/>
      <c r="C40" s="78"/>
      <c r="D40" s="78"/>
      <c r="E40" s="31" t="s">
        <v>129</v>
      </c>
      <c r="F40" s="31"/>
      <c r="G40" s="32">
        <v>2</v>
      </c>
      <c r="H40" s="33" t="s">
        <v>130</v>
      </c>
      <c r="I40" s="34">
        <v>9000</v>
      </c>
      <c r="J40" s="35" t="s">
        <v>131</v>
      </c>
      <c r="K40" s="31" t="s">
        <v>132</v>
      </c>
      <c r="L40" s="35" t="s">
        <v>133</v>
      </c>
      <c r="M40" s="78"/>
      <c r="N40" s="56">
        <f>G40*I40</f>
        <v>18000</v>
      </c>
      <c r="P40" s="11"/>
    </row>
    <row r="41" spans="2:16" s="10" customFormat="1" x14ac:dyDescent="0.3">
      <c r="B41" s="81"/>
      <c r="C41" s="78"/>
      <c r="D41" s="78"/>
      <c r="E41" s="31" t="s">
        <v>233</v>
      </c>
      <c r="F41" s="31"/>
      <c r="G41" s="32">
        <v>2</v>
      </c>
      <c r="H41" s="33" t="s">
        <v>263</v>
      </c>
      <c r="I41" s="34">
        <v>18920</v>
      </c>
      <c r="J41" s="35" t="s">
        <v>262</v>
      </c>
      <c r="K41" s="31" t="s">
        <v>264</v>
      </c>
      <c r="L41" s="35" t="s">
        <v>261</v>
      </c>
      <c r="M41" s="78"/>
      <c r="N41" s="56">
        <f>G41*I41</f>
        <v>37840</v>
      </c>
      <c r="P41" s="11"/>
    </row>
    <row r="42" spans="2:16" s="10" customFormat="1" x14ac:dyDescent="0.3">
      <c r="B42" s="81"/>
      <c r="C42" s="78"/>
      <c r="D42" s="78"/>
      <c r="E42" s="31" t="s">
        <v>86</v>
      </c>
      <c r="F42" s="31"/>
      <c r="G42" s="32">
        <v>2</v>
      </c>
      <c r="H42" s="33" t="s">
        <v>9</v>
      </c>
      <c r="I42" s="34">
        <v>9800</v>
      </c>
      <c r="J42" s="35" t="s">
        <v>134</v>
      </c>
      <c r="K42" s="31" t="s">
        <v>135</v>
      </c>
      <c r="L42" s="35" t="s">
        <v>136</v>
      </c>
      <c r="M42" s="78"/>
      <c r="N42" s="56">
        <f>G42*I42</f>
        <v>19600</v>
      </c>
      <c r="P42" s="11"/>
    </row>
    <row r="43" spans="2:16" s="10" customFormat="1" x14ac:dyDescent="0.3">
      <c r="B43" s="81"/>
      <c r="C43" s="78" t="s">
        <v>69</v>
      </c>
      <c r="D43" s="31" t="s">
        <v>441</v>
      </c>
      <c r="E43" s="31" t="s">
        <v>320</v>
      </c>
      <c r="F43" s="31"/>
      <c r="G43" s="32">
        <v>1</v>
      </c>
      <c r="H43" s="33" t="s">
        <v>440</v>
      </c>
      <c r="I43" s="34">
        <v>130000</v>
      </c>
      <c r="J43" s="35" t="s">
        <v>439</v>
      </c>
      <c r="K43" s="31" t="s">
        <v>438</v>
      </c>
      <c r="L43" s="35" t="s">
        <v>437</v>
      </c>
      <c r="M43" s="78" t="s">
        <v>182</v>
      </c>
      <c r="N43" s="56">
        <f>G43*I43</f>
        <v>130000</v>
      </c>
      <c r="P43" s="11"/>
    </row>
    <row r="44" spans="2:16" s="10" customFormat="1" x14ac:dyDescent="0.3">
      <c r="B44" s="81"/>
      <c r="C44" s="78"/>
      <c r="D44" s="31" t="s">
        <v>27</v>
      </c>
      <c r="E44" s="36" t="s">
        <v>78</v>
      </c>
      <c r="F44" s="31"/>
      <c r="G44" s="32">
        <v>1</v>
      </c>
      <c r="H44" s="33" t="s">
        <v>124</v>
      </c>
      <c r="I44" s="34">
        <v>69000</v>
      </c>
      <c r="J44" s="35" t="s">
        <v>150</v>
      </c>
      <c r="K44" s="31" t="s">
        <v>151</v>
      </c>
      <c r="L44" s="35" t="s">
        <v>160</v>
      </c>
      <c r="M44" s="78"/>
      <c r="N44" s="56">
        <f>G44*I44</f>
        <v>69000</v>
      </c>
      <c r="P44" s="11"/>
    </row>
    <row r="45" spans="2:16" s="10" customFormat="1" ht="17.25" thickBot="1" x14ac:dyDescent="0.35">
      <c r="B45" s="81"/>
      <c r="C45" s="80"/>
      <c r="D45" s="57" t="s">
        <v>153</v>
      </c>
      <c r="E45" s="58" t="s">
        <v>154</v>
      </c>
      <c r="F45" s="57"/>
      <c r="G45" s="59">
        <v>1</v>
      </c>
      <c r="H45" s="60" t="s">
        <v>155</v>
      </c>
      <c r="I45" s="61">
        <v>38000</v>
      </c>
      <c r="J45" s="62" t="s">
        <v>156</v>
      </c>
      <c r="K45" s="57" t="s">
        <v>157</v>
      </c>
      <c r="L45" s="62" t="s">
        <v>260</v>
      </c>
      <c r="M45" s="80"/>
      <c r="N45" s="63">
        <f>G45*I45</f>
        <v>38000</v>
      </c>
      <c r="P45" s="11"/>
    </row>
    <row r="46" spans="2:16" s="10" customFormat="1" ht="18" thickTop="1" thickBot="1" x14ac:dyDescent="0.35">
      <c r="B46" s="82"/>
      <c r="C46" s="83" t="s">
        <v>453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5">
        <f>SUM(N34:N45)</f>
        <v>1640840</v>
      </c>
      <c r="P46" s="11"/>
    </row>
    <row r="47" spans="2:16" x14ac:dyDescent="0.3">
      <c r="B47" s="81" t="s">
        <v>26</v>
      </c>
      <c r="C47" s="64" t="s">
        <v>28</v>
      </c>
      <c r="D47" s="64"/>
      <c r="E47" s="64" t="s">
        <v>38</v>
      </c>
      <c r="F47" s="64" t="s">
        <v>149</v>
      </c>
      <c r="G47" s="65">
        <v>1</v>
      </c>
      <c r="H47" s="66"/>
      <c r="I47" s="67">
        <v>350000</v>
      </c>
      <c r="J47" s="68" t="s">
        <v>265</v>
      </c>
      <c r="K47" s="64" t="s">
        <v>29</v>
      </c>
      <c r="L47" s="68"/>
      <c r="M47" s="64" t="s">
        <v>32</v>
      </c>
      <c r="N47" s="69">
        <f>G47*I47</f>
        <v>350000</v>
      </c>
      <c r="P47" s="1"/>
    </row>
    <row r="48" spans="2:16" s="10" customFormat="1" x14ac:dyDescent="0.3">
      <c r="B48" s="81"/>
      <c r="C48" s="31" t="s">
        <v>19</v>
      </c>
      <c r="D48" s="31"/>
      <c r="E48" s="31" t="s">
        <v>30</v>
      </c>
      <c r="F48" s="31" t="s">
        <v>149</v>
      </c>
      <c r="G48" s="32">
        <v>1</v>
      </c>
      <c r="H48" s="33"/>
      <c r="I48" s="34"/>
      <c r="J48" s="35" t="s">
        <v>286</v>
      </c>
      <c r="K48" s="31" t="s">
        <v>29</v>
      </c>
      <c r="L48" s="35"/>
      <c r="M48" s="31" t="s">
        <v>32</v>
      </c>
      <c r="N48" s="56">
        <f>G48*I48</f>
        <v>0</v>
      </c>
      <c r="P48" s="11"/>
    </row>
    <row r="49" spans="2:16" s="10" customFormat="1" ht="17.25" thickBot="1" x14ac:dyDescent="0.35">
      <c r="B49" s="81"/>
      <c r="C49" s="98" t="s">
        <v>454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6">
        <f>SUM(N47:N48)</f>
        <v>350000</v>
      </c>
      <c r="P49" s="11"/>
    </row>
    <row r="50" spans="2:16" s="10" customFormat="1" x14ac:dyDescent="0.3">
      <c r="B50" s="97" t="s">
        <v>57</v>
      </c>
      <c r="C50" s="92" t="s">
        <v>23</v>
      </c>
      <c r="D50" s="86"/>
      <c r="E50" s="93" t="s">
        <v>358</v>
      </c>
      <c r="F50" s="86" t="s">
        <v>357</v>
      </c>
      <c r="G50" s="87">
        <v>14</v>
      </c>
      <c r="H50" s="88" t="s">
        <v>9</v>
      </c>
      <c r="I50" s="89">
        <v>11000</v>
      </c>
      <c r="J50" s="90" t="s">
        <v>176</v>
      </c>
      <c r="K50" s="86" t="s">
        <v>158</v>
      </c>
      <c r="L50" s="90" t="s">
        <v>175</v>
      </c>
      <c r="M50" s="86" t="s">
        <v>266</v>
      </c>
      <c r="N50" s="91">
        <f>G50*I50</f>
        <v>154000</v>
      </c>
    </row>
    <row r="51" spans="2:16" s="10" customFormat="1" x14ac:dyDescent="0.3">
      <c r="B51" s="81"/>
      <c r="C51" s="78"/>
      <c r="D51" s="31" t="s">
        <v>287</v>
      </c>
      <c r="E51" s="36" t="s">
        <v>288</v>
      </c>
      <c r="F51" s="31"/>
      <c r="G51" s="32">
        <v>1</v>
      </c>
      <c r="H51" s="33" t="s">
        <v>351</v>
      </c>
      <c r="I51" s="34">
        <v>1400000</v>
      </c>
      <c r="J51" s="35"/>
      <c r="K51" s="31" t="s">
        <v>359</v>
      </c>
      <c r="L51" s="35" t="s">
        <v>360</v>
      </c>
      <c r="M51" s="31" t="s">
        <v>182</v>
      </c>
      <c r="N51" s="56">
        <f>G51*I51</f>
        <v>1400000</v>
      </c>
    </row>
    <row r="52" spans="2:16" s="10" customFormat="1" x14ac:dyDescent="0.3">
      <c r="B52" s="81"/>
      <c r="C52" s="31" t="s">
        <v>278</v>
      </c>
      <c r="D52" s="31"/>
      <c r="E52" s="36" t="s">
        <v>274</v>
      </c>
      <c r="F52" s="31" t="s">
        <v>275</v>
      </c>
      <c r="G52" s="32">
        <v>1</v>
      </c>
      <c r="H52" s="33" t="s">
        <v>263</v>
      </c>
      <c r="I52" s="34">
        <v>112800</v>
      </c>
      <c r="J52" s="35" t="s">
        <v>285</v>
      </c>
      <c r="K52" s="31" t="s">
        <v>276</v>
      </c>
      <c r="L52" s="35" t="s">
        <v>284</v>
      </c>
      <c r="M52" s="31" t="s">
        <v>32</v>
      </c>
      <c r="N52" s="56">
        <f>G52*I52</f>
        <v>112800</v>
      </c>
    </row>
    <row r="53" spans="2:16" s="10" customFormat="1" x14ac:dyDescent="0.3">
      <c r="B53" s="81"/>
      <c r="C53" s="31" t="s">
        <v>277</v>
      </c>
      <c r="D53" s="31"/>
      <c r="E53" s="31" t="s">
        <v>33</v>
      </c>
      <c r="F53" s="31" t="s">
        <v>159</v>
      </c>
      <c r="G53" s="32"/>
      <c r="H53" s="33"/>
      <c r="I53" s="34"/>
      <c r="J53" s="35"/>
      <c r="K53" s="31"/>
      <c r="L53" s="35"/>
      <c r="M53" s="31"/>
      <c r="N53" s="56">
        <f>G53*I53</f>
        <v>0</v>
      </c>
    </row>
    <row r="54" spans="2:16" x14ac:dyDescent="0.3">
      <c r="B54" s="81"/>
      <c r="C54" s="31" t="s">
        <v>273</v>
      </c>
      <c r="D54" s="31"/>
      <c r="E54" s="31" t="s">
        <v>20</v>
      </c>
      <c r="F54" s="31" t="s">
        <v>59</v>
      </c>
      <c r="G54" s="32">
        <v>3</v>
      </c>
      <c r="H54" s="33" t="s">
        <v>9</v>
      </c>
      <c r="I54" s="34">
        <v>50000</v>
      </c>
      <c r="J54" s="35" t="s">
        <v>58</v>
      </c>
      <c r="K54" s="31" t="s">
        <v>60</v>
      </c>
      <c r="L54" s="35" t="s">
        <v>142</v>
      </c>
      <c r="M54" s="31" t="s">
        <v>32</v>
      </c>
      <c r="N54" s="56">
        <f>G54*I54</f>
        <v>150000</v>
      </c>
    </row>
    <row r="55" spans="2:16" x14ac:dyDescent="0.3">
      <c r="B55" s="81"/>
      <c r="C55" s="31" t="s">
        <v>271</v>
      </c>
      <c r="D55" s="31"/>
      <c r="E55" s="31" t="s">
        <v>270</v>
      </c>
      <c r="F55" s="31" t="s">
        <v>283</v>
      </c>
      <c r="G55" s="32">
        <v>1</v>
      </c>
      <c r="H55" s="33" t="s">
        <v>263</v>
      </c>
      <c r="I55" s="34">
        <v>37000</v>
      </c>
      <c r="J55" s="35" t="s">
        <v>282</v>
      </c>
      <c r="K55" s="31" t="s">
        <v>276</v>
      </c>
      <c r="L55" s="35" t="s">
        <v>281</v>
      </c>
      <c r="M55" s="31" t="s">
        <v>272</v>
      </c>
      <c r="N55" s="56">
        <f>G55*I55</f>
        <v>37000</v>
      </c>
    </row>
    <row r="56" spans="2:16" x14ac:dyDescent="0.3">
      <c r="B56" s="81"/>
      <c r="C56" s="31" t="s">
        <v>267</v>
      </c>
      <c r="D56" s="31"/>
      <c r="E56" s="31" t="s">
        <v>41</v>
      </c>
      <c r="F56" s="31" t="s">
        <v>167</v>
      </c>
      <c r="G56" s="32">
        <v>2</v>
      </c>
      <c r="H56" s="33" t="s">
        <v>9</v>
      </c>
      <c r="I56" s="34">
        <v>39000</v>
      </c>
      <c r="J56" s="35" t="s">
        <v>186</v>
      </c>
      <c r="K56" s="31" t="s">
        <v>166</v>
      </c>
      <c r="L56" s="35" t="s">
        <v>184</v>
      </c>
      <c r="M56" s="31" t="s">
        <v>226</v>
      </c>
      <c r="N56" s="56">
        <f>G56*I56</f>
        <v>78000</v>
      </c>
    </row>
    <row r="57" spans="2:16" x14ac:dyDescent="0.3">
      <c r="B57" s="81"/>
      <c r="C57" s="31" t="s">
        <v>268</v>
      </c>
      <c r="D57" s="31"/>
      <c r="E57" s="31" t="s">
        <v>41</v>
      </c>
      <c r="F57" s="31"/>
      <c r="G57" s="32">
        <v>4</v>
      </c>
      <c r="H57" s="33" t="s">
        <v>18</v>
      </c>
      <c r="I57" s="34">
        <v>24500</v>
      </c>
      <c r="J57" s="35" t="s">
        <v>43</v>
      </c>
      <c r="K57" s="31" t="s">
        <v>13</v>
      </c>
      <c r="L57" s="35" t="s">
        <v>42</v>
      </c>
      <c r="M57" s="31" t="s">
        <v>182</v>
      </c>
      <c r="N57" s="56">
        <f>G57*I57</f>
        <v>98000</v>
      </c>
    </row>
    <row r="58" spans="2:16" s="10" customFormat="1" x14ac:dyDescent="0.3">
      <c r="B58" s="81"/>
      <c r="C58" s="31" t="s">
        <v>269</v>
      </c>
      <c r="D58" s="31"/>
      <c r="E58" s="31" t="s">
        <v>40</v>
      </c>
      <c r="F58" s="31" t="s">
        <v>87</v>
      </c>
      <c r="G58" s="32">
        <v>1</v>
      </c>
      <c r="H58" s="33" t="s">
        <v>18</v>
      </c>
      <c r="I58" s="34">
        <v>20000</v>
      </c>
      <c r="J58" s="35" t="s">
        <v>143</v>
      </c>
      <c r="K58" s="31" t="s">
        <v>13</v>
      </c>
      <c r="L58" s="35" t="s">
        <v>144</v>
      </c>
      <c r="M58" s="31" t="s">
        <v>61</v>
      </c>
      <c r="N58" s="56">
        <f>G58*I58</f>
        <v>20000</v>
      </c>
    </row>
    <row r="59" spans="2:16" s="10" customFormat="1" x14ac:dyDescent="0.3">
      <c r="B59" s="81"/>
      <c r="C59" s="78" t="s">
        <v>340</v>
      </c>
      <c r="D59" s="31" t="s">
        <v>279</v>
      </c>
      <c r="E59" s="31"/>
      <c r="F59" s="31"/>
      <c r="G59" s="32"/>
      <c r="H59" s="33"/>
      <c r="I59" s="34"/>
      <c r="J59" s="35" t="s">
        <v>427</v>
      </c>
      <c r="K59" s="31"/>
      <c r="L59" s="35"/>
      <c r="M59" s="31" t="s">
        <v>32</v>
      </c>
      <c r="N59" s="56">
        <f>G59*I59</f>
        <v>0</v>
      </c>
    </row>
    <row r="60" spans="2:16" s="15" customFormat="1" ht="17.25" thickBot="1" x14ac:dyDescent="0.35">
      <c r="B60" s="81"/>
      <c r="C60" s="80"/>
      <c r="D60" s="57" t="s">
        <v>271</v>
      </c>
      <c r="E60" s="57"/>
      <c r="F60" s="57"/>
      <c r="G60" s="59"/>
      <c r="H60" s="60"/>
      <c r="I60" s="61"/>
      <c r="J60" s="62" t="s">
        <v>280</v>
      </c>
      <c r="K60" s="57"/>
      <c r="L60" s="62"/>
      <c r="M60" s="57"/>
      <c r="N60" s="63">
        <f>G60*I60</f>
        <v>0</v>
      </c>
    </row>
    <row r="61" spans="2:16" s="15" customFormat="1" ht="18" thickTop="1" thickBot="1" x14ac:dyDescent="0.35">
      <c r="B61" s="82"/>
      <c r="C61" s="99" t="s">
        <v>453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85">
        <f>SUM(N50:N60)</f>
        <v>2049800</v>
      </c>
    </row>
    <row r="62" spans="2:16" s="15" customFormat="1" x14ac:dyDescent="0.3">
      <c r="B62" s="81" t="s">
        <v>449</v>
      </c>
      <c r="C62" s="64" t="s">
        <v>447</v>
      </c>
      <c r="D62" s="64"/>
      <c r="E62" s="64"/>
      <c r="F62" s="64"/>
      <c r="G62" s="65">
        <v>1</v>
      </c>
      <c r="H62" s="66" t="s">
        <v>53</v>
      </c>
      <c r="I62" s="67">
        <v>500000</v>
      </c>
      <c r="J62" s="68"/>
      <c r="K62" s="64"/>
      <c r="L62" s="94"/>
      <c r="M62" s="64"/>
      <c r="N62" s="69">
        <f>G62*I62</f>
        <v>500000</v>
      </c>
      <c r="P62" s="14"/>
    </row>
    <row r="63" spans="2:16" s="10" customFormat="1" ht="17.25" thickBot="1" x14ac:dyDescent="0.35">
      <c r="B63" s="81"/>
      <c r="C63" s="57" t="s">
        <v>448</v>
      </c>
      <c r="D63" s="57"/>
      <c r="E63" s="57" t="s">
        <v>63</v>
      </c>
      <c r="F63" s="57"/>
      <c r="G63" s="59">
        <v>1</v>
      </c>
      <c r="H63" s="60" t="s">
        <v>17</v>
      </c>
      <c r="I63" s="61">
        <v>500000</v>
      </c>
      <c r="J63" s="62" t="s">
        <v>92</v>
      </c>
      <c r="K63" s="57"/>
      <c r="L63" s="95"/>
      <c r="M63" s="57" t="s">
        <v>93</v>
      </c>
      <c r="N63" s="63">
        <f>G63*I63</f>
        <v>500000</v>
      </c>
      <c r="P63" s="11"/>
    </row>
    <row r="64" spans="2:16" s="10" customFormat="1" ht="18" thickTop="1" thickBot="1" x14ac:dyDescent="0.35">
      <c r="B64" s="101"/>
      <c r="C64" s="48" t="s">
        <v>452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7">
        <f>SUM(N61:N63)</f>
        <v>3049800</v>
      </c>
      <c r="P64" s="11"/>
    </row>
    <row r="65" spans="2:16" ht="18" thickTop="1" thickBot="1" x14ac:dyDescent="0.35">
      <c r="B65" s="102" t="s">
        <v>455</v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31">
        <f>SUM(N64,N61,N49,N46,N33,N28)</f>
        <v>14963440</v>
      </c>
    </row>
    <row r="66" spans="2:16" x14ac:dyDescent="0.3"/>
    <row r="67" spans="2:16" hidden="1" x14ac:dyDescent="0.3">
      <c r="B67" s="24"/>
      <c r="C67" s="25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2:16" s="15" customFormat="1" hidden="1" x14ac:dyDescent="0.3">
      <c r="B68" s="25"/>
      <c r="C68" s="25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2:16" s="15" customFormat="1" hidden="1" x14ac:dyDescent="0.3"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2:16" s="15" customFormat="1" hidden="1" x14ac:dyDescent="0.3"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2:16" hidden="1" x14ac:dyDescent="0.3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2:16" hidden="1" x14ac:dyDescent="0.3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2:16" hidden="1" x14ac:dyDescent="0.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2:16" hidden="1" x14ac:dyDescent="0.3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2:16" hidden="1" x14ac:dyDescent="0.3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2:16" hidden="1" x14ac:dyDescent="0.3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2:16" hidden="1" x14ac:dyDescent="0.3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2:16" hidden="1" x14ac:dyDescent="0.3">
      <c r="B78" s="26"/>
      <c r="C78" s="26"/>
      <c r="D78" s="26"/>
      <c r="E78" s="26"/>
      <c r="F78" s="26"/>
      <c r="G78" s="27"/>
      <c r="H78" s="26"/>
      <c r="I78" s="28"/>
      <c r="J78" s="28"/>
      <c r="K78" s="26"/>
      <c r="L78" s="30"/>
      <c r="M78" s="26"/>
      <c r="N78" s="29"/>
      <c r="O78" s="24"/>
      <c r="P78" s="24"/>
    </row>
    <row r="79" spans="2:16" hidden="1" x14ac:dyDescent="0.3">
      <c r="B79" s="26"/>
      <c r="C79" s="26"/>
      <c r="D79" s="26"/>
      <c r="E79" s="26"/>
      <c r="F79" s="26"/>
      <c r="G79" s="27"/>
      <c r="H79" s="26"/>
      <c r="I79" s="28"/>
      <c r="J79" s="28"/>
      <c r="K79" s="26"/>
      <c r="L79" s="30"/>
      <c r="M79" s="26"/>
      <c r="N79" s="29"/>
      <c r="O79" s="24"/>
      <c r="P79" s="24"/>
    </row>
    <row r="80" spans="2:16" hidden="1" x14ac:dyDescent="0.3">
      <c r="B80" s="26"/>
      <c r="C80" s="26"/>
      <c r="D80" s="26"/>
      <c r="E80" s="26"/>
      <c r="F80" s="26"/>
      <c r="G80" s="27"/>
      <c r="H80" s="26"/>
      <c r="I80" s="28"/>
      <c r="J80" s="28"/>
      <c r="K80" s="26"/>
      <c r="L80" s="30"/>
      <c r="M80" s="26"/>
      <c r="N80" s="29"/>
      <c r="O80" s="24"/>
      <c r="P80" s="24"/>
    </row>
    <row r="81" spans="2:16" hidden="1" x14ac:dyDescent="0.3">
      <c r="B81" s="26"/>
      <c r="C81" s="26"/>
      <c r="D81" s="26"/>
      <c r="E81" s="26"/>
      <c r="F81" s="26"/>
      <c r="G81" s="27"/>
      <c r="H81" s="26"/>
      <c r="I81" s="28"/>
      <c r="J81" s="28"/>
      <c r="K81" s="26"/>
      <c r="L81" s="30"/>
      <c r="M81" s="26"/>
      <c r="N81" s="29"/>
      <c r="O81" s="24"/>
      <c r="P81" s="24"/>
    </row>
    <row r="82" spans="2:16" hidden="1" x14ac:dyDescent="0.3"/>
    <row r="83" spans="2:16" hidden="1" x14ac:dyDescent="0.3"/>
    <row r="84" spans="2:16" hidden="1" x14ac:dyDescent="0.3"/>
    <row r="85" spans="2:16" hidden="1" x14ac:dyDescent="0.3"/>
    <row r="86" spans="2:16" hidden="1" x14ac:dyDescent="0.3"/>
  </sheetData>
  <mergeCells count="26">
    <mergeCell ref="B62:B64"/>
    <mergeCell ref="B65:M65"/>
    <mergeCell ref="D36:D37"/>
    <mergeCell ref="M39:M42"/>
    <mergeCell ref="M43:M45"/>
    <mergeCell ref="B4:B28"/>
    <mergeCell ref="B29:B33"/>
    <mergeCell ref="B34:B46"/>
    <mergeCell ref="D4:D5"/>
    <mergeCell ref="D26:D27"/>
    <mergeCell ref="D30:D31"/>
    <mergeCell ref="D34:D35"/>
    <mergeCell ref="C34:C42"/>
    <mergeCell ref="C59:C60"/>
    <mergeCell ref="C13:C14"/>
    <mergeCell ref="C15:C20"/>
    <mergeCell ref="D16:D18"/>
    <mergeCell ref="D6:D9"/>
    <mergeCell ref="D39:D42"/>
    <mergeCell ref="B3:C3"/>
    <mergeCell ref="C4:C12"/>
    <mergeCell ref="C50:C51"/>
    <mergeCell ref="C43:C45"/>
    <mergeCell ref="C21:C24"/>
    <mergeCell ref="B47:B49"/>
    <mergeCell ref="B50:B61"/>
  </mergeCells>
  <phoneticPr fontId="2" type="noConversion"/>
  <hyperlinks>
    <hyperlink ref="L32" r:id="rId1"/>
    <hyperlink ref="L26" r:id="rId2"/>
    <hyperlink ref="L27" r:id="rId3"/>
    <hyperlink ref="L39" r:id="rId4"/>
    <hyperlink ref="L54" r:id="rId5"/>
    <hyperlink ref="L57" r:id="rId6"/>
    <hyperlink ref="L4" r:id="rId7"/>
    <hyperlink ref="L17" r:id="rId8"/>
    <hyperlink ref="L44" r:id="rId9"/>
    <hyperlink ref="L36" r:id="rId10"/>
    <hyperlink ref="L37" r:id="rId11"/>
    <hyperlink ref="L50" r:id="rId12"/>
    <hyperlink ref="L8" r:id="rId13"/>
    <hyperlink ref="L6" r:id="rId14"/>
    <hyperlink ref="L56" r:id="rId15"/>
    <hyperlink ref="L30" r:id="rId16"/>
    <hyperlink ref="L14" r:id="rId17"/>
    <hyperlink ref="L15" r:id="rId18"/>
    <hyperlink ref="L23" r:id="rId19"/>
    <hyperlink ref="L31" r:id="rId20"/>
    <hyperlink ref="L45" r:id="rId21"/>
    <hyperlink ref="L52" r:id="rId22"/>
    <hyperlink ref="L9" r:id="rId23"/>
    <hyperlink ref="L25" r:id="rId24"/>
    <hyperlink ref="L51" r:id="rId25"/>
    <hyperlink ref="L11" display="http://j-flooring.co.kr/product/detail.html?product_no=7204&amp;cate_no=26&amp;display_group=1&amp;cafe_mkt=naver_ks&amp;mkt_in=Y&amp;ghost_mall_id=naver&amp;ref=naver_open&amp;NaPm=ct%3Dj13k8m6g%7Cci%3Da89ede21d884808517eacb604fd05cc26424b611%7Ctr%3Dsls%7Csn%3D344690%7Chk%3De880807"/>
    <hyperlink ref="L20" r:id="rId26"/>
  </hyperlinks>
  <pageMargins left="0.7" right="0.7" top="0.75" bottom="0.75" header="0.3" footer="0.3"/>
  <pageSetup paperSize="9" scale="27" orientation="portrait" horizontalDpi="4294967293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1" zoomScale="70" zoomScaleNormal="70" workbookViewId="0">
      <selection activeCell="D23" sqref="D23"/>
    </sheetView>
  </sheetViews>
  <sheetFormatPr defaultColWidth="0" defaultRowHeight="16.5" zeroHeight="1" x14ac:dyDescent="0.3"/>
  <cols>
    <col min="1" max="1" width="9" customWidth="1"/>
    <col min="2" max="2" width="10.5" bestFit="1" customWidth="1"/>
    <col min="3" max="3" width="9" style="70" customWidth="1"/>
    <col min="4" max="4" width="55.5" bestFit="1" customWidth="1"/>
    <col min="5" max="5" width="17.625" customWidth="1"/>
    <col min="6" max="6" width="9" customWidth="1"/>
    <col min="7" max="16384" width="9" hidden="1"/>
  </cols>
  <sheetData>
    <row r="1" spans="2:5" ht="17.25" thickBot="1" x14ac:dyDescent="0.35"/>
    <row r="2" spans="2:5" ht="17.25" thickBot="1" x14ac:dyDescent="0.35">
      <c r="B2" s="132" t="s">
        <v>458</v>
      </c>
      <c r="C2" s="133" t="s">
        <v>459</v>
      </c>
      <c r="D2" s="133" t="s">
        <v>460</v>
      </c>
      <c r="E2" s="134" t="s">
        <v>461</v>
      </c>
    </row>
    <row r="3" spans="2:5" x14ac:dyDescent="0.3">
      <c r="B3" s="114" t="s">
        <v>366</v>
      </c>
      <c r="C3" s="104" t="s">
        <v>370</v>
      </c>
      <c r="D3" s="90" t="s">
        <v>372</v>
      </c>
      <c r="E3" s="105">
        <v>50000</v>
      </c>
    </row>
    <row r="4" spans="2:5" x14ac:dyDescent="0.3">
      <c r="B4" s="115"/>
      <c r="C4" s="106"/>
      <c r="D4" s="35" t="s">
        <v>371</v>
      </c>
      <c r="E4" s="107">
        <v>50000</v>
      </c>
    </row>
    <row r="5" spans="2:5" x14ac:dyDescent="0.3">
      <c r="B5" s="115"/>
      <c r="C5" s="106"/>
      <c r="D5" s="35" t="s">
        <v>373</v>
      </c>
      <c r="E5" s="107">
        <v>200000</v>
      </c>
    </row>
    <row r="6" spans="2:5" x14ac:dyDescent="0.3">
      <c r="B6" s="115"/>
      <c r="C6" s="106"/>
      <c r="D6" s="35" t="s">
        <v>374</v>
      </c>
      <c r="E6" s="107">
        <v>140000</v>
      </c>
    </row>
    <row r="7" spans="2:5" x14ac:dyDescent="0.3">
      <c r="B7" s="115"/>
      <c r="C7" s="106" t="s">
        <v>361</v>
      </c>
      <c r="D7" s="35" t="s">
        <v>362</v>
      </c>
      <c r="E7" s="107">
        <v>300000</v>
      </c>
    </row>
    <row r="8" spans="2:5" x14ac:dyDescent="0.3">
      <c r="B8" s="115"/>
      <c r="C8" s="106"/>
      <c r="D8" s="35" t="s">
        <v>365</v>
      </c>
      <c r="E8" s="107">
        <v>400000</v>
      </c>
    </row>
    <row r="9" spans="2:5" x14ac:dyDescent="0.3">
      <c r="B9" s="115"/>
      <c r="C9" s="106"/>
      <c r="D9" s="35" t="s">
        <v>367</v>
      </c>
      <c r="E9" s="107">
        <v>80000</v>
      </c>
    </row>
    <row r="10" spans="2:5" x14ac:dyDescent="0.3">
      <c r="B10" s="115"/>
      <c r="C10" s="106"/>
      <c r="D10" s="35" t="s">
        <v>369</v>
      </c>
      <c r="E10" s="107">
        <v>100000</v>
      </c>
    </row>
    <row r="11" spans="2:5" x14ac:dyDescent="0.3">
      <c r="B11" s="115"/>
      <c r="C11" s="108" t="s">
        <v>364</v>
      </c>
      <c r="D11" s="35" t="s">
        <v>363</v>
      </c>
      <c r="E11" s="107">
        <v>300000</v>
      </c>
    </row>
    <row r="12" spans="2:5" x14ac:dyDescent="0.3">
      <c r="B12" s="115"/>
      <c r="C12" s="108" t="s">
        <v>319</v>
      </c>
      <c r="D12" s="35" t="s">
        <v>363</v>
      </c>
      <c r="E12" s="107">
        <v>250000</v>
      </c>
    </row>
    <row r="13" spans="2:5" x14ac:dyDescent="0.3">
      <c r="B13" s="115"/>
      <c r="C13" s="108" t="s">
        <v>368</v>
      </c>
      <c r="D13" s="35" t="s">
        <v>365</v>
      </c>
      <c r="E13" s="107">
        <v>300000</v>
      </c>
    </row>
    <row r="14" spans="2:5" ht="17.25" thickBot="1" x14ac:dyDescent="0.35">
      <c r="B14" s="115"/>
      <c r="C14" s="109" t="s">
        <v>376</v>
      </c>
      <c r="D14" s="62" t="s">
        <v>377</v>
      </c>
      <c r="E14" s="110">
        <v>100000</v>
      </c>
    </row>
    <row r="15" spans="2:5" ht="18" thickTop="1" thickBot="1" x14ac:dyDescent="0.35">
      <c r="B15" s="116"/>
      <c r="C15" s="117" t="s">
        <v>462</v>
      </c>
      <c r="D15" s="118"/>
      <c r="E15" s="119">
        <f>SUM(E3:E14)</f>
        <v>2270000</v>
      </c>
    </row>
    <row r="16" spans="2:5" x14ac:dyDescent="0.3">
      <c r="B16" s="114" t="s">
        <v>379</v>
      </c>
      <c r="C16" s="104" t="s">
        <v>370</v>
      </c>
      <c r="D16" s="90" t="s">
        <v>375</v>
      </c>
      <c r="E16" s="105">
        <v>900000</v>
      </c>
    </row>
    <row r="17" spans="2:5" ht="17.25" thickBot="1" x14ac:dyDescent="0.35">
      <c r="B17" s="115"/>
      <c r="C17" s="111"/>
      <c r="D17" s="62" t="s">
        <v>380</v>
      </c>
      <c r="E17" s="110">
        <v>300000</v>
      </c>
    </row>
    <row r="18" spans="2:5" ht="18" thickTop="1" thickBot="1" x14ac:dyDescent="0.35">
      <c r="B18" s="116"/>
      <c r="C18" s="117" t="s">
        <v>462</v>
      </c>
      <c r="D18" s="118"/>
      <c r="E18" s="119">
        <f>SUM(E16:E17)</f>
        <v>1200000</v>
      </c>
    </row>
    <row r="19" spans="2:5" x14ac:dyDescent="0.3">
      <c r="B19" s="114" t="s">
        <v>378</v>
      </c>
      <c r="C19" s="112" t="s">
        <v>364</v>
      </c>
      <c r="D19" s="90" t="s">
        <v>429</v>
      </c>
      <c r="E19" s="105">
        <v>350000</v>
      </c>
    </row>
    <row r="20" spans="2:5" x14ac:dyDescent="0.3">
      <c r="B20" s="115"/>
      <c r="C20" s="108" t="s">
        <v>319</v>
      </c>
      <c r="D20" s="35" t="s">
        <v>408</v>
      </c>
      <c r="E20" s="107">
        <v>250000</v>
      </c>
    </row>
    <row r="21" spans="2:5" x14ac:dyDescent="0.3">
      <c r="B21" s="115"/>
      <c r="C21" s="108" t="s">
        <v>361</v>
      </c>
      <c r="D21" s="35" t="s">
        <v>409</v>
      </c>
      <c r="E21" s="107">
        <v>200000</v>
      </c>
    </row>
    <row r="22" spans="2:5" ht="17.25" thickBot="1" x14ac:dyDescent="0.35">
      <c r="B22" s="115"/>
      <c r="C22" s="109" t="s">
        <v>368</v>
      </c>
      <c r="D22" s="62" t="s">
        <v>409</v>
      </c>
      <c r="E22" s="110">
        <v>150000</v>
      </c>
    </row>
    <row r="23" spans="2:5" ht="18" thickTop="1" thickBot="1" x14ac:dyDescent="0.35">
      <c r="B23" s="116"/>
      <c r="C23" s="117" t="s">
        <v>463</v>
      </c>
      <c r="D23" s="118"/>
      <c r="E23" s="119">
        <f>SUM(E19:E22)</f>
        <v>950000</v>
      </c>
    </row>
    <row r="24" spans="2:5" x14ac:dyDescent="0.3">
      <c r="B24" s="114" t="s">
        <v>385</v>
      </c>
      <c r="C24" s="104" t="s">
        <v>370</v>
      </c>
      <c r="D24" s="90" t="s">
        <v>386</v>
      </c>
      <c r="E24" s="105">
        <v>150000</v>
      </c>
    </row>
    <row r="25" spans="2:5" x14ac:dyDescent="0.3">
      <c r="B25" s="115"/>
      <c r="C25" s="106"/>
      <c r="D25" s="35" t="s">
        <v>393</v>
      </c>
      <c r="E25" s="107">
        <v>350000</v>
      </c>
    </row>
    <row r="26" spans="2:5" x14ac:dyDescent="0.3">
      <c r="B26" s="115"/>
      <c r="C26" s="106" t="s">
        <v>361</v>
      </c>
      <c r="D26" s="35" t="s">
        <v>392</v>
      </c>
      <c r="E26" s="107">
        <v>500000</v>
      </c>
    </row>
    <row r="27" spans="2:5" x14ac:dyDescent="0.3">
      <c r="B27" s="115"/>
      <c r="C27" s="106"/>
      <c r="D27" s="35" t="s">
        <v>394</v>
      </c>
      <c r="E27" s="107">
        <v>250000</v>
      </c>
    </row>
    <row r="28" spans="2:5" x14ac:dyDescent="0.3">
      <c r="B28" s="115"/>
      <c r="C28" s="106"/>
      <c r="D28" s="35" t="s">
        <v>397</v>
      </c>
      <c r="E28" s="107">
        <v>180000</v>
      </c>
    </row>
    <row r="29" spans="2:5" x14ac:dyDescent="0.3">
      <c r="B29" s="115"/>
      <c r="C29" s="106" t="s">
        <v>368</v>
      </c>
      <c r="D29" s="35" t="s">
        <v>395</v>
      </c>
      <c r="E29" s="107">
        <v>120000</v>
      </c>
    </row>
    <row r="30" spans="2:5" x14ac:dyDescent="0.3">
      <c r="B30" s="115"/>
      <c r="C30" s="106"/>
      <c r="D30" s="35" t="s">
        <v>394</v>
      </c>
      <c r="E30" s="107">
        <v>220000</v>
      </c>
    </row>
    <row r="31" spans="2:5" x14ac:dyDescent="0.3">
      <c r="B31" s="115"/>
      <c r="C31" s="108" t="s">
        <v>396</v>
      </c>
      <c r="D31" s="35" t="s">
        <v>397</v>
      </c>
      <c r="E31" s="107">
        <v>180000</v>
      </c>
    </row>
    <row r="32" spans="2:5" ht="17.25" thickBot="1" x14ac:dyDescent="0.35">
      <c r="B32" s="115"/>
      <c r="C32" s="109" t="s">
        <v>364</v>
      </c>
      <c r="D32" s="62" t="s">
        <v>420</v>
      </c>
      <c r="E32" s="110">
        <v>50000</v>
      </c>
    </row>
    <row r="33" spans="2:5" ht="18" thickTop="1" thickBot="1" x14ac:dyDescent="0.35">
      <c r="B33" s="116"/>
      <c r="C33" s="117" t="s">
        <v>462</v>
      </c>
      <c r="D33" s="118"/>
      <c r="E33" s="119">
        <f>SUM(E24:E32)</f>
        <v>2000000</v>
      </c>
    </row>
    <row r="34" spans="2:5" x14ac:dyDescent="0.3">
      <c r="B34" s="114" t="s">
        <v>410</v>
      </c>
      <c r="C34" s="112" t="s">
        <v>361</v>
      </c>
      <c r="D34" s="90" t="s">
        <v>426</v>
      </c>
      <c r="E34" s="105">
        <v>1000000</v>
      </c>
    </row>
    <row r="35" spans="2:5" x14ac:dyDescent="0.3">
      <c r="B35" s="115"/>
      <c r="C35" s="108" t="s">
        <v>368</v>
      </c>
      <c r="D35" s="35" t="s">
        <v>426</v>
      </c>
      <c r="E35" s="107">
        <v>1000000</v>
      </c>
    </row>
    <row r="36" spans="2:5" ht="17.25" thickBot="1" x14ac:dyDescent="0.35">
      <c r="B36" s="115"/>
      <c r="C36" s="109" t="s">
        <v>411</v>
      </c>
      <c r="D36" s="62" t="s">
        <v>426</v>
      </c>
      <c r="E36" s="110">
        <v>700000</v>
      </c>
    </row>
    <row r="37" spans="2:5" ht="18" thickTop="1" thickBot="1" x14ac:dyDescent="0.35">
      <c r="B37" s="116"/>
      <c r="C37" s="117" t="s">
        <v>464</v>
      </c>
      <c r="D37" s="118"/>
      <c r="E37" s="119">
        <f>SUM(E34:E36)</f>
        <v>2700000</v>
      </c>
    </row>
    <row r="38" spans="2:5" x14ac:dyDescent="0.3">
      <c r="B38" s="114" t="s">
        <v>399</v>
      </c>
      <c r="C38" s="112" t="s">
        <v>400</v>
      </c>
      <c r="D38" s="90" t="s">
        <v>401</v>
      </c>
      <c r="E38" s="105">
        <v>100000</v>
      </c>
    </row>
    <row r="39" spans="2:5" x14ac:dyDescent="0.3">
      <c r="B39" s="115"/>
      <c r="C39" s="108" t="s">
        <v>361</v>
      </c>
      <c r="D39" s="35" t="s">
        <v>405</v>
      </c>
      <c r="E39" s="113">
        <v>100000</v>
      </c>
    </row>
    <row r="40" spans="2:5" x14ac:dyDescent="0.3">
      <c r="B40" s="115"/>
      <c r="C40" s="108" t="s">
        <v>361</v>
      </c>
      <c r="D40" s="35" t="s">
        <v>402</v>
      </c>
      <c r="E40" s="107">
        <v>600000</v>
      </c>
    </row>
    <row r="41" spans="2:5" x14ac:dyDescent="0.3">
      <c r="B41" s="115"/>
      <c r="C41" s="108" t="s">
        <v>403</v>
      </c>
      <c r="D41" s="35" t="s">
        <v>404</v>
      </c>
      <c r="E41" s="107">
        <v>150000</v>
      </c>
    </row>
    <row r="42" spans="2:5" x14ac:dyDescent="0.3">
      <c r="B42" s="115"/>
      <c r="C42" s="108" t="s">
        <v>411</v>
      </c>
      <c r="D42" s="35" t="s">
        <v>414</v>
      </c>
      <c r="E42" s="107">
        <v>150000</v>
      </c>
    </row>
    <row r="43" spans="2:5" ht="17.25" thickBot="1" x14ac:dyDescent="0.35">
      <c r="B43" s="115"/>
      <c r="C43" s="109" t="s">
        <v>396</v>
      </c>
      <c r="D43" s="62" t="s">
        <v>405</v>
      </c>
      <c r="E43" s="110">
        <v>100000</v>
      </c>
    </row>
    <row r="44" spans="2:5" ht="18" thickTop="1" thickBot="1" x14ac:dyDescent="0.35">
      <c r="B44" s="116"/>
      <c r="C44" s="117" t="s">
        <v>464</v>
      </c>
      <c r="D44" s="118"/>
      <c r="E44" s="119">
        <f>SUM(E38:E43)</f>
        <v>1200000</v>
      </c>
    </row>
    <row r="45" spans="2:5" x14ac:dyDescent="0.3">
      <c r="B45" s="114" t="s">
        <v>384</v>
      </c>
      <c r="C45" s="112" t="s">
        <v>370</v>
      </c>
      <c r="D45" s="90" t="s">
        <v>406</v>
      </c>
      <c r="E45" s="105">
        <v>200000</v>
      </c>
    </row>
    <row r="46" spans="2:5" ht="17.25" thickBot="1" x14ac:dyDescent="0.35">
      <c r="B46" s="115"/>
      <c r="C46" s="109"/>
      <c r="D46" s="62" t="s">
        <v>407</v>
      </c>
      <c r="E46" s="110">
        <v>350000</v>
      </c>
    </row>
    <row r="47" spans="2:5" ht="18" thickTop="1" thickBot="1" x14ac:dyDescent="0.35">
      <c r="B47" s="116"/>
      <c r="C47" s="117" t="s">
        <v>463</v>
      </c>
      <c r="D47" s="118"/>
      <c r="E47" s="119">
        <f>SUM(E45:E46)</f>
        <v>550000</v>
      </c>
    </row>
    <row r="48" spans="2:5" x14ac:dyDescent="0.3">
      <c r="B48" s="114" t="s">
        <v>383</v>
      </c>
      <c r="C48" s="112" t="s">
        <v>361</v>
      </c>
      <c r="D48" s="90" t="s">
        <v>412</v>
      </c>
      <c r="E48" s="105">
        <v>200000</v>
      </c>
    </row>
    <row r="49" spans="2:5" x14ac:dyDescent="0.3">
      <c r="B49" s="115"/>
      <c r="C49" s="108" t="s">
        <v>364</v>
      </c>
      <c r="D49" s="35" t="s">
        <v>413</v>
      </c>
      <c r="E49" s="107">
        <v>320000</v>
      </c>
    </row>
    <row r="50" spans="2:5" x14ac:dyDescent="0.3">
      <c r="B50" s="115"/>
      <c r="C50" s="108" t="s">
        <v>319</v>
      </c>
      <c r="D50" s="35" t="s">
        <v>413</v>
      </c>
      <c r="E50" s="107">
        <v>250000</v>
      </c>
    </row>
    <row r="51" spans="2:5" x14ac:dyDescent="0.3">
      <c r="B51" s="115"/>
      <c r="C51" s="108" t="s">
        <v>403</v>
      </c>
      <c r="D51" s="35" t="s">
        <v>415</v>
      </c>
      <c r="E51" s="107">
        <v>100000</v>
      </c>
    </row>
    <row r="52" spans="2:5" x14ac:dyDescent="0.3">
      <c r="B52" s="115"/>
      <c r="C52" s="108" t="s">
        <v>400</v>
      </c>
      <c r="D52" s="35" t="s">
        <v>415</v>
      </c>
      <c r="E52" s="107">
        <v>50000</v>
      </c>
    </row>
    <row r="53" spans="2:5" x14ac:dyDescent="0.3">
      <c r="B53" s="115"/>
      <c r="C53" s="108" t="s">
        <v>376</v>
      </c>
      <c r="D53" s="35" t="s">
        <v>416</v>
      </c>
      <c r="E53" s="107">
        <v>180000</v>
      </c>
    </row>
    <row r="54" spans="2:5" ht="17.25" thickBot="1" x14ac:dyDescent="0.35">
      <c r="B54" s="115"/>
      <c r="C54" s="109" t="s">
        <v>411</v>
      </c>
      <c r="D54" s="62" t="s">
        <v>415</v>
      </c>
      <c r="E54" s="110">
        <v>100000</v>
      </c>
    </row>
    <row r="55" spans="2:5" ht="18" thickTop="1" thickBot="1" x14ac:dyDescent="0.35">
      <c r="B55" s="116"/>
      <c r="C55" s="117" t="s">
        <v>465</v>
      </c>
      <c r="D55" s="118"/>
      <c r="E55" s="119">
        <f>SUM(E48:E54)</f>
        <v>1200000</v>
      </c>
    </row>
    <row r="56" spans="2:5" x14ac:dyDescent="0.3">
      <c r="B56" s="114" t="s">
        <v>417</v>
      </c>
      <c r="C56" s="112" t="s">
        <v>370</v>
      </c>
      <c r="D56" s="90" t="s">
        <v>422</v>
      </c>
      <c r="E56" s="105">
        <v>350000</v>
      </c>
    </row>
    <row r="57" spans="2:5" x14ac:dyDescent="0.3">
      <c r="B57" s="115"/>
      <c r="C57" s="108" t="s">
        <v>370</v>
      </c>
      <c r="D57" s="35" t="s">
        <v>421</v>
      </c>
      <c r="E57" s="107">
        <v>150000</v>
      </c>
    </row>
    <row r="58" spans="2:5" x14ac:dyDescent="0.3">
      <c r="B58" s="115"/>
      <c r="C58" s="108" t="s">
        <v>361</v>
      </c>
      <c r="D58" s="35" t="s">
        <v>418</v>
      </c>
      <c r="E58" s="107">
        <v>120000</v>
      </c>
    </row>
    <row r="59" spans="2:5" x14ac:dyDescent="0.3">
      <c r="B59" s="115"/>
      <c r="C59" s="108" t="s">
        <v>419</v>
      </c>
      <c r="D59" s="35" t="s">
        <v>418</v>
      </c>
      <c r="E59" s="107">
        <v>30000</v>
      </c>
    </row>
    <row r="60" spans="2:5" ht="17.25" thickBot="1" x14ac:dyDescent="0.35">
      <c r="B60" s="115"/>
      <c r="C60" s="109" t="s">
        <v>396</v>
      </c>
      <c r="D60" s="62" t="s">
        <v>418</v>
      </c>
      <c r="E60" s="110">
        <v>30000</v>
      </c>
    </row>
    <row r="61" spans="2:5" ht="18" thickTop="1" thickBot="1" x14ac:dyDescent="0.35">
      <c r="B61" s="116"/>
      <c r="C61" s="117" t="s">
        <v>463</v>
      </c>
      <c r="D61" s="118"/>
      <c r="E61" s="119">
        <f>SUM(E56:E60)</f>
        <v>680000</v>
      </c>
    </row>
    <row r="62" spans="2:5" ht="17.25" thickBot="1" x14ac:dyDescent="0.35">
      <c r="B62" s="128" t="s">
        <v>327</v>
      </c>
      <c r="C62" s="120" t="s">
        <v>370</v>
      </c>
      <c r="D62" s="121" t="s">
        <v>398</v>
      </c>
      <c r="E62" s="122">
        <v>600000</v>
      </c>
    </row>
    <row r="63" spans="2:5" ht="17.25" thickBot="1" x14ac:dyDescent="0.35">
      <c r="B63" s="128" t="s">
        <v>381</v>
      </c>
      <c r="C63" s="120" t="s">
        <v>370</v>
      </c>
      <c r="D63" s="121" t="s">
        <v>382</v>
      </c>
      <c r="E63" s="122">
        <v>580000</v>
      </c>
    </row>
    <row r="64" spans="2:5" ht="17.25" thickBot="1" x14ac:dyDescent="0.35">
      <c r="B64" s="129" t="s">
        <v>430</v>
      </c>
      <c r="C64" s="123" t="s">
        <v>370</v>
      </c>
      <c r="D64" s="124" t="s">
        <v>431</v>
      </c>
      <c r="E64" s="125">
        <v>900000</v>
      </c>
    </row>
    <row r="65" spans="2:5" ht="18" thickTop="1" thickBot="1" x14ac:dyDescent="0.35">
      <c r="B65" s="126" t="s">
        <v>466</v>
      </c>
      <c r="C65" s="127"/>
      <c r="D65" s="127"/>
      <c r="E65" s="130">
        <f>SUM(E62:E64,E61,E55,E47,E44,E15,E18,E23,E33,E37)</f>
        <v>14830000</v>
      </c>
    </row>
    <row r="66" spans="2:5" x14ac:dyDescent="0.3"/>
    <row r="67" spans="2:5" hidden="1" x14ac:dyDescent="0.3"/>
    <row r="68" spans="2:5" hidden="1" x14ac:dyDescent="0.3"/>
    <row r="69" spans="2:5" hidden="1" x14ac:dyDescent="0.3"/>
    <row r="70" spans="2:5" hidden="1" x14ac:dyDescent="0.3"/>
    <row r="71" spans="2:5" hidden="1" x14ac:dyDescent="0.3"/>
    <row r="72" spans="2:5" hidden="1" x14ac:dyDescent="0.3"/>
    <row r="73" spans="2:5" hidden="1" x14ac:dyDescent="0.3"/>
    <row r="74" spans="2:5" hidden="1" x14ac:dyDescent="0.3"/>
    <row r="75" spans="2:5" hidden="1" x14ac:dyDescent="0.3"/>
    <row r="76" spans="2:5" hidden="1" x14ac:dyDescent="0.3"/>
  </sheetData>
  <mergeCells count="16">
    <mergeCell ref="B65:D65"/>
    <mergeCell ref="B34:B37"/>
    <mergeCell ref="B38:B44"/>
    <mergeCell ref="B45:B47"/>
    <mergeCell ref="B48:B55"/>
    <mergeCell ref="B56:B61"/>
    <mergeCell ref="C24:C25"/>
    <mergeCell ref="C26:C28"/>
    <mergeCell ref="C29:C30"/>
    <mergeCell ref="B19:B23"/>
    <mergeCell ref="B24:B33"/>
    <mergeCell ref="C3:C6"/>
    <mergeCell ref="C7:C10"/>
    <mergeCell ref="C16:C17"/>
    <mergeCell ref="B3:B15"/>
    <mergeCell ref="B16:B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디자인리스트</vt:lpstr>
      <vt:lpstr>마감,창호,위생,조명</vt:lpstr>
      <vt:lpstr>인건비</vt:lpstr>
      <vt:lpstr>디자인리스트!Print_Area</vt:lpstr>
      <vt:lpstr>'마감,창호,위생,조명'!Print_Area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YMP</dc:creator>
  <cp:lastModifiedBy>grida_UX</cp:lastModifiedBy>
  <cp:lastPrinted>2017-03-27T12:41:44Z</cp:lastPrinted>
  <dcterms:created xsi:type="dcterms:W3CDTF">2016-04-04T03:40:55Z</dcterms:created>
  <dcterms:modified xsi:type="dcterms:W3CDTF">2017-04-23T12:58:31Z</dcterms:modified>
</cp:coreProperties>
</file>