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Z_Jupyter\tRNA\基于RNAseq预测tRNA的表达量\code availability\Z_figure data in paper\DATA\fig6\cancer mRNA dataframe &amp; trained m2tRNA\"/>
    </mc:Choice>
  </mc:AlternateContent>
  <xr:revisionPtr revIDLastSave="0" documentId="13_ncr:1_{481D0D48-569E-4DD5-8C68-A0D8C44C3C4D}" xr6:coauthVersionLast="47" xr6:coauthVersionMax="47" xr10:uidLastSave="{00000000-0000-0000-0000-000000000000}"/>
  <bookViews>
    <workbookView xWindow="-38520" yWindow="-1410" windowWidth="38640" windowHeight="21390" activeTab="2" xr2:uid="{00000000-000D-0000-FFFF-FFFF00000000}"/>
  </bookViews>
  <sheets>
    <sheet name="GSE52629" sheetId="2" r:id="rId1"/>
    <sheet name="GSE77401" sheetId="4" r:id="rId2"/>
    <sheet name="single gene" sheetId="11" r:id="rId3"/>
    <sheet name="sum gene" sheetId="16" r:id="rId4"/>
  </sheets>
  <definedNames>
    <definedName name="_xlnm._FilterDatabase" localSheetId="2" hidden="1">'single gene'!$B$31:$G$47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6" l="1"/>
  <c r="C37" i="16"/>
  <c r="D30" i="16" l="1"/>
  <c r="C30" i="16"/>
  <c r="G35" i="16"/>
  <c r="G37" i="16" s="1"/>
  <c r="G36" i="16"/>
  <c r="F35" i="16"/>
  <c r="F37" i="16" s="1"/>
  <c r="F36" i="16"/>
  <c r="G28" i="16"/>
  <c r="G29" i="16"/>
  <c r="F28" i="16"/>
  <c r="F30" i="16" s="1"/>
  <c r="F29" i="16"/>
  <c r="G17" i="16"/>
  <c r="G18" i="16"/>
  <c r="G19" i="16"/>
  <c r="G16" i="16"/>
  <c r="N17" i="16"/>
  <c r="N18" i="16"/>
  <c r="N19" i="16"/>
  <c r="N16" i="16"/>
  <c r="E8" i="16"/>
  <c r="E9" i="16"/>
  <c r="E10" i="16"/>
  <c r="E7" i="16"/>
  <c r="I8" i="16"/>
  <c r="I9" i="16"/>
  <c r="I10" i="16"/>
  <c r="I7" i="16"/>
  <c r="G54" i="11"/>
  <c r="G51" i="11"/>
  <c r="G52" i="11"/>
  <c r="G55" i="11"/>
  <c r="G56" i="11"/>
  <c r="G53" i="11"/>
  <c r="G57" i="11"/>
  <c r="G50" i="11"/>
  <c r="G45" i="11"/>
  <c r="G44" i="11"/>
  <c r="G33" i="11"/>
  <c r="G34" i="11"/>
  <c r="G42" i="11"/>
  <c r="G40" i="11"/>
  <c r="G41" i="11"/>
  <c r="G47" i="11"/>
  <c r="G46" i="11"/>
  <c r="G39" i="11"/>
  <c r="G43" i="11"/>
  <c r="G36" i="11"/>
  <c r="G35" i="11"/>
  <c r="G38" i="11"/>
  <c r="G37" i="11"/>
  <c r="G32" i="11"/>
  <c r="G28" i="11"/>
  <c r="G26" i="11"/>
  <c r="G25" i="11"/>
  <c r="G27" i="11"/>
  <c r="G23" i="11"/>
  <c r="G21" i="11"/>
  <c r="G22" i="11"/>
  <c r="G24" i="11"/>
  <c r="G6" i="11"/>
  <c r="G7" i="11"/>
  <c r="G15" i="11"/>
  <c r="G9" i="11"/>
  <c r="G14" i="11"/>
  <c r="G11" i="11"/>
  <c r="G5" i="11"/>
  <c r="G13" i="11"/>
  <c r="G16" i="11"/>
  <c r="G10" i="11"/>
  <c r="G12" i="11"/>
  <c r="G18" i="11"/>
  <c r="G3" i="11"/>
  <c r="G17" i="11"/>
  <c r="G8" i="11"/>
  <c r="G4" i="11"/>
  <c r="G30" i="16" l="1"/>
</calcChain>
</file>

<file path=xl/sharedStrings.xml><?xml version="1.0" encoding="utf-8"?>
<sst xmlns="http://schemas.openxmlformats.org/spreadsheetml/2006/main" count="256" uniqueCount="55">
  <si>
    <t>MDA_1</t>
  </si>
  <si>
    <t>MDA_2</t>
  </si>
  <si>
    <t>Lm2_1</t>
  </si>
  <si>
    <t>Lm2_2</t>
  </si>
  <si>
    <t>tRNA-Glu-TTC-4-1</t>
  </si>
  <si>
    <t>tRNA-Glu-TTC-4-2</t>
  </si>
  <si>
    <t>tRNA-Glu-TTC-3-1</t>
  </si>
  <si>
    <t>tRNA-Glu-TTC-1-2</t>
  </si>
  <si>
    <t>tRNA-Glu-TTC-1-1</t>
  </si>
  <si>
    <t>tRNA-Glu-TTC-2-1</t>
  </si>
  <si>
    <t>tRNA-Glu-TTC-2-2</t>
  </si>
  <si>
    <t>tRNA-Glu-TTC-14-1</t>
  </si>
  <si>
    <t>tRNA-Arg-CCG-1-3</t>
  </si>
  <si>
    <t>tRNA-Arg-CCG-1-1</t>
  </si>
  <si>
    <t>tRNA-Arg-CCG-1-2</t>
  </si>
  <si>
    <t>tRNA-Arg-CCG-2-1</t>
  </si>
  <si>
    <t>CN34_1</t>
  </si>
  <si>
    <t>CN34_2</t>
  </si>
  <si>
    <t>Lm1a_1</t>
  </si>
  <si>
    <t>Lm1a_2</t>
  </si>
  <si>
    <t>MDA-Par-1</t>
  </si>
  <si>
    <t>MDA-Par-2</t>
  </si>
  <si>
    <t>MDA-LM2-1</t>
  </si>
  <si>
    <t>MDA-LM2-2</t>
  </si>
  <si>
    <t>CN34-Par-1</t>
  </si>
  <si>
    <t>CN34-Par-2</t>
  </si>
  <si>
    <t>CN34-LM1a-1</t>
  </si>
  <si>
    <t>CN34-LM1a-2</t>
  </si>
  <si>
    <t>MDA-LM2-1</t>
    <phoneticPr fontId="1" type="noConversion"/>
  </si>
  <si>
    <t>MDA-LM2</t>
    <phoneticPr fontId="1" type="noConversion"/>
  </si>
  <si>
    <t>CN34-LM1a-1</t>
    <phoneticPr fontId="1" type="noConversion"/>
  </si>
  <si>
    <t>tRNA-Glu-TTC-4-1</t>
    <phoneticPr fontId="1" type="noConversion"/>
  </si>
  <si>
    <t>tRNA-Glu-TTC</t>
    <phoneticPr fontId="1" type="noConversion"/>
  </si>
  <si>
    <t>tRNA-Arg-CCG-1-3</t>
    <phoneticPr fontId="1" type="noConversion"/>
  </si>
  <si>
    <t>MDA-Par-1</t>
    <phoneticPr fontId="1" type="noConversion"/>
  </si>
  <si>
    <t>CN34-Par-1</t>
    <phoneticPr fontId="1" type="noConversion"/>
  </si>
  <si>
    <t>CN34-LM1a</t>
    <phoneticPr fontId="1" type="noConversion"/>
  </si>
  <si>
    <t>tRNA-Glu-TTC-4-2</t>
    <phoneticPr fontId="1" type="noConversion"/>
  </si>
  <si>
    <t>tRNA-Arg-CCG</t>
    <phoneticPr fontId="1" type="noConversion"/>
  </si>
  <si>
    <t>MDA-Par</t>
    <phoneticPr fontId="1" type="noConversion"/>
  </si>
  <si>
    <t>CN34-Par</t>
    <phoneticPr fontId="1" type="noConversion"/>
  </si>
  <si>
    <t>CN33-Par</t>
  </si>
  <si>
    <t>t-test</t>
    <phoneticPr fontId="1" type="noConversion"/>
  </si>
  <si>
    <t>tRNA gene-TTC</t>
    <phoneticPr fontId="1" type="noConversion"/>
  </si>
  <si>
    <t>tRNA gene-CCG</t>
    <phoneticPr fontId="1" type="noConversion"/>
  </si>
  <si>
    <t>MDA-Par-2</t>
    <phoneticPr fontId="1" type="noConversion"/>
  </si>
  <si>
    <t>MDA-LM2-2</t>
    <phoneticPr fontId="1" type="noConversion"/>
  </si>
  <si>
    <t>CN34-Par-2</t>
    <phoneticPr fontId="1" type="noConversion"/>
  </si>
  <si>
    <t>CN34-LM1a-2</t>
    <phoneticPr fontId="1" type="noConversion"/>
  </si>
  <si>
    <t>tRNA-Glu-TTC-2-1</t>
    <phoneticPr fontId="1" type="noConversion"/>
  </si>
  <si>
    <t>tRNA-Arg-CCG-1-2</t>
    <phoneticPr fontId="1" type="noConversion"/>
  </si>
  <si>
    <t>tRNA-Arg-CCG-2-1</t>
    <phoneticPr fontId="1" type="noConversion"/>
  </si>
  <si>
    <t>tRNA-Arg-CCG-1-1</t>
    <phoneticPr fontId="1" type="noConversion"/>
  </si>
  <si>
    <t>tRNA-Glu-TTC-1-2</t>
    <phoneticPr fontId="1" type="noConversion"/>
  </si>
  <si>
    <t>tRNA-Glu-TTC-1-1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</si>
</sst>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Fill="1"/>
    <xf numFmtId="0" fontId="2" fillId="0" borderId="0" xfId="0" applyFo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gene'!$M$2</c:f>
              <c:strCache>
                <c:ptCount val="1"/>
                <c:pt idx="0">
                  <c:v>MDA-Par-1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'single gene'!$L$3:$L$4</c:f>
              <c:strCache>
                <c:ptCount val="2"/>
                <c:pt idx="0">
                  <c:v>tRNA-Glu-TTC-2-1</c:v>
                </c:pt>
                <c:pt idx="1">
                  <c:v>tRNA-Glu-TTC-4-2</c:v>
                </c:pt>
              </c:strCache>
            </c:strRef>
          </c:cat>
          <c:val>
            <c:numRef>
              <c:f>'single gene'!$M$3:$M$4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3-4E4C-ACDD-6CA5FEFCFBAF}"/>
            </c:ext>
          </c:extLst>
        </c:ser>
        <c:ser>
          <c:idx val="1"/>
          <c:order val="1"/>
          <c:tx>
            <c:strRef>
              <c:f>'single gene'!$N$2</c:f>
              <c:strCache>
                <c:ptCount val="1"/>
                <c:pt idx="0">
                  <c:v>MDA-Par-2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'single gene'!$L$3:$L$4</c:f>
              <c:strCache>
                <c:ptCount val="2"/>
                <c:pt idx="0">
                  <c:v>tRNA-Glu-TTC-2-1</c:v>
                </c:pt>
                <c:pt idx="1">
                  <c:v>tRNA-Glu-TTC-4-2</c:v>
                </c:pt>
              </c:strCache>
            </c:strRef>
          </c:cat>
          <c:val>
            <c:numRef>
              <c:f>'single gene'!$N$3:$N$4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3-4E4C-ACDD-6CA5FEFCFBAF}"/>
            </c:ext>
          </c:extLst>
        </c:ser>
        <c:ser>
          <c:idx val="2"/>
          <c:order val="2"/>
          <c:tx>
            <c:strRef>
              <c:f>'single gene'!$O$2</c:f>
              <c:strCache>
                <c:ptCount val="1"/>
                <c:pt idx="0">
                  <c:v>MDA-LM2-1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gene'!$L$3:$L$4</c:f>
              <c:strCache>
                <c:ptCount val="2"/>
                <c:pt idx="0">
                  <c:v>tRNA-Glu-TTC-2-1</c:v>
                </c:pt>
                <c:pt idx="1">
                  <c:v>tRNA-Glu-TTC-4-2</c:v>
                </c:pt>
              </c:strCache>
            </c:strRef>
          </c:cat>
          <c:val>
            <c:numRef>
              <c:f>'single gene'!$O$3:$O$4</c:f>
              <c:numCache>
                <c:formatCode>General</c:formatCode>
                <c:ptCount val="2"/>
                <c:pt idx="0">
                  <c:v>1.146156555777027</c:v>
                </c:pt>
                <c:pt idx="1">
                  <c:v>1.8032081131166138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3-4E4C-ACDD-6CA5FEFCFBAF}"/>
            </c:ext>
          </c:extLst>
        </c:ser>
        <c:ser>
          <c:idx val="3"/>
          <c:order val="3"/>
          <c:tx>
            <c:strRef>
              <c:f>'single gene'!$P$2</c:f>
              <c:strCache>
                <c:ptCount val="1"/>
                <c:pt idx="0">
                  <c:v>MDA-LM2-2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gene'!$L$3:$L$4</c:f>
              <c:strCache>
                <c:ptCount val="2"/>
                <c:pt idx="0">
                  <c:v>tRNA-Glu-TTC-2-1</c:v>
                </c:pt>
                <c:pt idx="1">
                  <c:v>tRNA-Glu-TTC-4-2</c:v>
                </c:pt>
              </c:strCache>
            </c:strRef>
          </c:cat>
          <c:val>
            <c:numRef>
              <c:f>'single gene'!$P$3:$P$4</c:f>
              <c:numCache>
                <c:formatCode>General</c:formatCode>
                <c:ptCount val="2"/>
                <c:pt idx="0">
                  <c:v>1.1638486812417312</c:v>
                </c:pt>
                <c:pt idx="1">
                  <c:v>1.9280298081173117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3-4E4C-ACDD-6CA5FEFCF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95616"/>
        <c:axId val="78282304"/>
      </c:barChart>
      <c:catAx>
        <c:axId val="782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82304"/>
        <c:crosses val="autoZero"/>
        <c:auto val="1"/>
        <c:lblAlgn val="ctr"/>
        <c:lblOffset val="100"/>
        <c:noMultiLvlLbl val="0"/>
      </c:catAx>
      <c:valAx>
        <c:axId val="7828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172495297185692E-2"/>
          <c:y val="0.91412153633467574"/>
          <c:w val="0.89999982129901324"/>
          <c:h val="8.5878463665324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97382564778077E-2"/>
          <c:y val="0.17832657947045322"/>
          <c:w val="0.8877917003672523"/>
          <c:h val="0.525587586070569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'single gene'!$S$2</c:f>
              <c:strCache>
                <c:ptCount val="1"/>
                <c:pt idx="0">
                  <c:v>MDA-Par-1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gene'!$R$3:$R$4</c:f>
              <c:strCache>
                <c:ptCount val="2"/>
                <c:pt idx="0">
                  <c:v>tRNA-Arg-CCG-1-2</c:v>
                </c:pt>
                <c:pt idx="1">
                  <c:v>tRNA-Arg-CCG-2-1</c:v>
                </c:pt>
              </c:strCache>
            </c:strRef>
          </c:cat>
          <c:val>
            <c:numRef>
              <c:f>'single gene'!$S$3:$S$4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8-48FE-927F-278608A8A5D7}"/>
            </c:ext>
          </c:extLst>
        </c:ser>
        <c:ser>
          <c:idx val="1"/>
          <c:order val="1"/>
          <c:tx>
            <c:strRef>
              <c:f>'single gene'!$T$2</c:f>
              <c:strCache>
                <c:ptCount val="1"/>
                <c:pt idx="0">
                  <c:v>MDA-Par-2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gene'!$R$3:$R$4</c:f>
              <c:strCache>
                <c:ptCount val="2"/>
                <c:pt idx="0">
                  <c:v>tRNA-Arg-CCG-1-2</c:v>
                </c:pt>
                <c:pt idx="1">
                  <c:v>tRNA-Arg-CCG-2-1</c:v>
                </c:pt>
              </c:strCache>
            </c:strRef>
          </c:cat>
          <c:val>
            <c:numRef>
              <c:f>'single gene'!$T$3:$T$4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8-48FE-927F-278608A8A5D7}"/>
            </c:ext>
          </c:extLst>
        </c:ser>
        <c:ser>
          <c:idx val="2"/>
          <c:order val="2"/>
          <c:tx>
            <c:strRef>
              <c:f>'single gene'!$U$2</c:f>
              <c:strCache>
                <c:ptCount val="1"/>
                <c:pt idx="0">
                  <c:v>MDA-LM2-1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gene'!$R$3:$R$4</c:f>
              <c:strCache>
                <c:ptCount val="2"/>
                <c:pt idx="0">
                  <c:v>tRNA-Arg-CCG-1-2</c:v>
                </c:pt>
                <c:pt idx="1">
                  <c:v>tRNA-Arg-CCG-2-1</c:v>
                </c:pt>
              </c:strCache>
            </c:strRef>
          </c:cat>
          <c:val>
            <c:numRef>
              <c:f>'single gene'!$U$3:$U$4</c:f>
              <c:numCache>
                <c:formatCode>General</c:formatCode>
                <c:ptCount val="2"/>
                <c:pt idx="0">
                  <c:v>0.68799466871903614</c:v>
                </c:pt>
                <c:pt idx="1">
                  <c:v>1.67031021675849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8-48FE-927F-278608A8A5D7}"/>
            </c:ext>
          </c:extLst>
        </c:ser>
        <c:ser>
          <c:idx val="3"/>
          <c:order val="3"/>
          <c:tx>
            <c:strRef>
              <c:f>'single gene'!$V$2</c:f>
              <c:strCache>
                <c:ptCount val="1"/>
                <c:pt idx="0">
                  <c:v>MDA-LM2-2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gene'!$R$3:$R$4</c:f>
              <c:strCache>
                <c:ptCount val="2"/>
                <c:pt idx="0">
                  <c:v>tRNA-Arg-CCG-1-2</c:v>
                </c:pt>
                <c:pt idx="1">
                  <c:v>tRNA-Arg-CCG-2-1</c:v>
                </c:pt>
              </c:strCache>
            </c:strRef>
          </c:cat>
          <c:val>
            <c:numRef>
              <c:f>'single gene'!$V$3:$V$4</c:f>
              <c:numCache>
                <c:formatCode>General</c:formatCode>
                <c:ptCount val="2"/>
                <c:pt idx="0">
                  <c:v>0.66885457552557104</c:v>
                </c:pt>
                <c:pt idx="1">
                  <c:v>1.72074395180253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8-48FE-927F-278608A8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54432"/>
        <c:axId val="79857760"/>
      </c:barChart>
      <c:catAx>
        <c:axId val="798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57760"/>
        <c:crosses val="autoZero"/>
        <c:auto val="1"/>
        <c:lblAlgn val="ctr"/>
        <c:lblOffset val="100"/>
        <c:noMultiLvlLbl val="0"/>
      </c:catAx>
      <c:valAx>
        <c:axId val="7985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gene'!$S$7</c:f>
              <c:strCache>
                <c:ptCount val="1"/>
                <c:pt idx="0">
                  <c:v>CN34-Par-1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gene'!$R$8:$R$12</c:f>
              <c:strCache>
                <c:ptCount val="5"/>
                <c:pt idx="0">
                  <c:v>tRNA-Arg-CCG-1-3</c:v>
                </c:pt>
                <c:pt idx="1">
                  <c:v>tRNA-Arg-CCG-1-2</c:v>
                </c:pt>
                <c:pt idx="2">
                  <c:v>tRNA-Arg-CCG-2-1</c:v>
                </c:pt>
                <c:pt idx="3">
                  <c:v>tRNA-Arg-CCG-1-2</c:v>
                </c:pt>
                <c:pt idx="4">
                  <c:v>tRNA-Arg-CCG-1-1</c:v>
                </c:pt>
              </c:strCache>
            </c:strRef>
          </c:cat>
          <c:val>
            <c:numRef>
              <c:f>'single gene'!$S$8:$S$12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D-44BB-A83B-9301A3D99A61}"/>
            </c:ext>
          </c:extLst>
        </c:ser>
        <c:ser>
          <c:idx val="1"/>
          <c:order val="1"/>
          <c:tx>
            <c:strRef>
              <c:f>'single gene'!$T$7</c:f>
              <c:strCache>
                <c:ptCount val="1"/>
                <c:pt idx="0">
                  <c:v>CN34-Par-2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gene'!$R$8:$R$12</c:f>
              <c:strCache>
                <c:ptCount val="5"/>
                <c:pt idx="0">
                  <c:v>tRNA-Arg-CCG-1-3</c:v>
                </c:pt>
                <c:pt idx="1">
                  <c:v>tRNA-Arg-CCG-1-2</c:v>
                </c:pt>
                <c:pt idx="2">
                  <c:v>tRNA-Arg-CCG-2-1</c:v>
                </c:pt>
                <c:pt idx="3">
                  <c:v>tRNA-Arg-CCG-1-2</c:v>
                </c:pt>
                <c:pt idx="4">
                  <c:v>tRNA-Arg-CCG-1-1</c:v>
                </c:pt>
              </c:strCache>
            </c:strRef>
          </c:cat>
          <c:val>
            <c:numRef>
              <c:f>'single gene'!$T$8:$T$12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D-44BB-A83B-9301A3D99A61}"/>
            </c:ext>
          </c:extLst>
        </c:ser>
        <c:ser>
          <c:idx val="2"/>
          <c:order val="2"/>
          <c:tx>
            <c:strRef>
              <c:f>'single gene'!$U$7</c:f>
              <c:strCache>
                <c:ptCount val="1"/>
                <c:pt idx="0">
                  <c:v>CN34-LM1a-1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gene'!$R$8:$R$12</c:f>
              <c:strCache>
                <c:ptCount val="5"/>
                <c:pt idx="0">
                  <c:v>tRNA-Arg-CCG-1-3</c:v>
                </c:pt>
                <c:pt idx="1">
                  <c:v>tRNA-Arg-CCG-1-2</c:v>
                </c:pt>
                <c:pt idx="2">
                  <c:v>tRNA-Arg-CCG-2-1</c:v>
                </c:pt>
                <c:pt idx="3">
                  <c:v>tRNA-Arg-CCG-1-2</c:v>
                </c:pt>
                <c:pt idx="4">
                  <c:v>tRNA-Arg-CCG-1-1</c:v>
                </c:pt>
              </c:strCache>
            </c:strRef>
          </c:cat>
          <c:val>
            <c:numRef>
              <c:f>'single gene'!$U$8:$U$12</c:f>
              <c:numCache>
                <c:formatCode>General</c:formatCode>
                <c:ptCount val="5"/>
                <c:pt idx="0">
                  <c:v>4.0541932722858078</c:v>
                </c:pt>
                <c:pt idx="1">
                  <c:v>1.3245001555621674</c:v>
                </c:pt>
                <c:pt idx="2">
                  <c:v>1.2696970414302089</c:v>
                </c:pt>
                <c:pt idx="3">
                  <c:v>0.59119303051509731</c:v>
                </c:pt>
                <c:pt idx="4">
                  <c:v>1.9836484020769019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D-44BB-A83B-9301A3D99A61}"/>
            </c:ext>
          </c:extLst>
        </c:ser>
        <c:ser>
          <c:idx val="3"/>
          <c:order val="3"/>
          <c:tx>
            <c:strRef>
              <c:f>'single gene'!$V$7</c:f>
              <c:strCache>
                <c:ptCount val="1"/>
                <c:pt idx="0">
                  <c:v>CN34-LM1a-2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gene'!$R$8:$R$12</c:f>
              <c:strCache>
                <c:ptCount val="5"/>
                <c:pt idx="0">
                  <c:v>tRNA-Arg-CCG-1-3</c:v>
                </c:pt>
                <c:pt idx="1">
                  <c:v>tRNA-Arg-CCG-1-2</c:v>
                </c:pt>
                <c:pt idx="2">
                  <c:v>tRNA-Arg-CCG-2-1</c:v>
                </c:pt>
                <c:pt idx="3">
                  <c:v>tRNA-Arg-CCG-1-2</c:v>
                </c:pt>
                <c:pt idx="4">
                  <c:v>tRNA-Arg-CCG-1-1</c:v>
                </c:pt>
              </c:strCache>
            </c:strRef>
          </c:cat>
          <c:val>
            <c:numRef>
              <c:f>'single gene'!$V$8:$V$12</c:f>
              <c:numCache>
                <c:formatCode>General</c:formatCode>
                <c:ptCount val="5"/>
                <c:pt idx="0">
                  <c:v>4.0354875585583274</c:v>
                </c:pt>
                <c:pt idx="1">
                  <c:v>1.3262366140557706</c:v>
                </c:pt>
                <c:pt idx="2">
                  <c:v>1.3560920684979787</c:v>
                </c:pt>
                <c:pt idx="3">
                  <c:v>0.52012269237307129</c:v>
                </c:pt>
                <c:pt idx="4">
                  <c:v>2.4836483247847805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D-44BB-A83B-9301A3D99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67744"/>
        <c:axId val="79875232"/>
      </c:barChart>
      <c:catAx>
        <c:axId val="798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75232"/>
        <c:crosses val="autoZero"/>
        <c:auto val="1"/>
        <c:lblAlgn val="ctr"/>
        <c:lblOffset val="100"/>
        <c:noMultiLvlLbl val="0"/>
      </c:catAx>
      <c:valAx>
        <c:axId val="7987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gene'!$M$7</c:f>
              <c:strCache>
                <c:ptCount val="1"/>
                <c:pt idx="0">
                  <c:v>CN34-Par-1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'single gene'!$L$8:$L$11</c:f>
              <c:strCache>
                <c:ptCount val="4"/>
                <c:pt idx="0">
                  <c:v>tRNA-Glu-TTC-4-1</c:v>
                </c:pt>
                <c:pt idx="1">
                  <c:v>tRNA-Glu-TTC-1-2</c:v>
                </c:pt>
                <c:pt idx="2">
                  <c:v>tRNA-Glu-TTC-1-1</c:v>
                </c:pt>
                <c:pt idx="3">
                  <c:v>tRNA-Glu-TTC-2-1</c:v>
                </c:pt>
              </c:strCache>
            </c:strRef>
          </c:cat>
          <c:val>
            <c:numRef>
              <c:f>'single gene'!$M$8:$M$11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0-4209-A264-452ED469D78C}"/>
            </c:ext>
          </c:extLst>
        </c:ser>
        <c:ser>
          <c:idx val="1"/>
          <c:order val="1"/>
          <c:tx>
            <c:strRef>
              <c:f>'single gene'!$N$7</c:f>
              <c:strCache>
                <c:ptCount val="1"/>
                <c:pt idx="0">
                  <c:v>CN34-Par-2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'single gene'!$L$8:$L$11</c:f>
              <c:strCache>
                <c:ptCount val="4"/>
                <c:pt idx="0">
                  <c:v>tRNA-Glu-TTC-4-1</c:v>
                </c:pt>
                <c:pt idx="1">
                  <c:v>tRNA-Glu-TTC-1-2</c:v>
                </c:pt>
                <c:pt idx="2">
                  <c:v>tRNA-Glu-TTC-1-1</c:v>
                </c:pt>
                <c:pt idx="3">
                  <c:v>tRNA-Glu-TTC-2-1</c:v>
                </c:pt>
              </c:strCache>
            </c:strRef>
          </c:cat>
          <c:val>
            <c:numRef>
              <c:f>'single gene'!$N$8:$N$11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0-4209-A264-452ED469D78C}"/>
            </c:ext>
          </c:extLst>
        </c:ser>
        <c:ser>
          <c:idx val="2"/>
          <c:order val="2"/>
          <c:tx>
            <c:strRef>
              <c:f>'single gene'!$O$7</c:f>
              <c:strCache>
                <c:ptCount val="1"/>
                <c:pt idx="0">
                  <c:v>CN34-LM1a-1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gene'!$L$8:$L$11</c:f>
              <c:strCache>
                <c:ptCount val="4"/>
                <c:pt idx="0">
                  <c:v>tRNA-Glu-TTC-4-1</c:v>
                </c:pt>
                <c:pt idx="1">
                  <c:v>tRNA-Glu-TTC-1-2</c:v>
                </c:pt>
                <c:pt idx="2">
                  <c:v>tRNA-Glu-TTC-1-1</c:v>
                </c:pt>
                <c:pt idx="3">
                  <c:v>tRNA-Glu-TTC-2-1</c:v>
                </c:pt>
              </c:strCache>
            </c:strRef>
          </c:cat>
          <c:val>
            <c:numRef>
              <c:f>'single gene'!$O$8:$O$11</c:f>
              <c:numCache>
                <c:formatCode>General</c:formatCode>
                <c:ptCount val="4"/>
                <c:pt idx="0">
                  <c:v>1.3007639903726904</c:v>
                </c:pt>
                <c:pt idx="1">
                  <c:v>1.3977446865799195</c:v>
                </c:pt>
                <c:pt idx="2">
                  <c:v>1.097285433820782</c:v>
                </c:pt>
                <c:pt idx="3">
                  <c:v>1.3047495654355827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0-4209-A264-452ED469D78C}"/>
            </c:ext>
          </c:extLst>
        </c:ser>
        <c:ser>
          <c:idx val="3"/>
          <c:order val="3"/>
          <c:tx>
            <c:strRef>
              <c:f>'single gene'!$P$7</c:f>
              <c:strCache>
                <c:ptCount val="1"/>
                <c:pt idx="0">
                  <c:v>CN34-LM1a-2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gene'!$L$8:$L$11</c:f>
              <c:strCache>
                <c:ptCount val="4"/>
                <c:pt idx="0">
                  <c:v>tRNA-Glu-TTC-4-1</c:v>
                </c:pt>
                <c:pt idx="1">
                  <c:v>tRNA-Glu-TTC-1-2</c:v>
                </c:pt>
                <c:pt idx="2">
                  <c:v>tRNA-Glu-TTC-1-1</c:v>
                </c:pt>
                <c:pt idx="3">
                  <c:v>tRNA-Glu-TTC-2-1</c:v>
                </c:pt>
              </c:strCache>
            </c:strRef>
          </c:cat>
          <c:val>
            <c:numRef>
              <c:f>'single gene'!$P$8:$P$11</c:f>
              <c:numCache>
                <c:formatCode>General</c:formatCode>
                <c:ptCount val="4"/>
                <c:pt idx="0">
                  <c:v>1.3034865606438806</c:v>
                </c:pt>
                <c:pt idx="1">
                  <c:v>1.3665187042772104</c:v>
                </c:pt>
                <c:pt idx="2">
                  <c:v>1.1006910598343473</c:v>
                </c:pt>
                <c:pt idx="3">
                  <c:v>1.2803124185580195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F0-4209-A264-452ED469D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85216"/>
        <c:axId val="79885632"/>
      </c:barChart>
      <c:catAx>
        <c:axId val="798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85632"/>
        <c:crosses val="autoZero"/>
        <c:auto val="1"/>
        <c:lblAlgn val="ctr"/>
        <c:lblOffset val="100"/>
        <c:noMultiLvlLbl val="0"/>
      </c:catAx>
      <c:valAx>
        <c:axId val="7988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75991601049868"/>
          <c:y val="8.9314239442534471E-2"/>
          <c:w val="0.7068427086614173"/>
          <c:h val="0.538915992372624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'sum gene'!$B$43</c:f>
              <c:strCache>
                <c:ptCount val="1"/>
                <c:pt idx="0">
                  <c:v>MDA-Par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 gene'!$C$42:$E$42</c:f>
              <c:strCache>
                <c:ptCount val="3"/>
                <c:pt idx="0">
                  <c:v>tRNA-Glu-TTC</c:v>
                </c:pt>
                <c:pt idx="2">
                  <c:v>tRNA-Arg-CCG</c:v>
                </c:pt>
              </c:strCache>
            </c:strRef>
          </c:cat>
          <c:val>
            <c:numRef>
              <c:f>'sum gene'!$C$43:$E$43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0-4526-B66C-68F762229710}"/>
            </c:ext>
          </c:extLst>
        </c:ser>
        <c:ser>
          <c:idx val="1"/>
          <c:order val="1"/>
          <c:tx>
            <c:strRef>
              <c:f>'sum gene'!$B$44</c:f>
              <c:strCache>
                <c:ptCount val="1"/>
                <c:pt idx="0">
                  <c:v>MDA-Par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 gene'!$C$42:$E$42</c:f>
              <c:strCache>
                <c:ptCount val="3"/>
                <c:pt idx="0">
                  <c:v>tRNA-Glu-TTC</c:v>
                </c:pt>
                <c:pt idx="2">
                  <c:v>tRNA-Arg-CCG</c:v>
                </c:pt>
              </c:strCache>
            </c:strRef>
          </c:cat>
          <c:val>
            <c:numRef>
              <c:f>'sum gene'!$C$44:$E$44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0-4526-B66C-68F762229710}"/>
            </c:ext>
          </c:extLst>
        </c:ser>
        <c:ser>
          <c:idx val="3"/>
          <c:order val="3"/>
          <c:tx>
            <c:strRef>
              <c:f>'sum gene'!$B$46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 gene'!$C$42:$E$42</c:f>
              <c:strCache>
                <c:ptCount val="3"/>
                <c:pt idx="0">
                  <c:v>tRNA-Glu-TTC</c:v>
                </c:pt>
                <c:pt idx="2">
                  <c:v>tRNA-Arg-CCG</c:v>
                </c:pt>
              </c:strCache>
            </c:strRef>
          </c:cat>
          <c:val>
            <c:numRef>
              <c:f>'sum gene'!$C$46:$E$46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0-4526-B66C-68F762229710}"/>
            </c:ext>
          </c:extLst>
        </c:ser>
        <c:ser>
          <c:idx val="4"/>
          <c:order val="4"/>
          <c:tx>
            <c:strRef>
              <c:f>'sum gene'!$B$47</c:f>
              <c:strCache>
                <c:ptCount val="1"/>
                <c:pt idx="0">
                  <c:v>MDA-LM2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'sum gene'!$C$42:$E$42</c:f>
              <c:strCache>
                <c:ptCount val="3"/>
                <c:pt idx="0">
                  <c:v>tRNA-Glu-TTC</c:v>
                </c:pt>
                <c:pt idx="2">
                  <c:v>tRNA-Arg-CCG</c:v>
                </c:pt>
              </c:strCache>
            </c:strRef>
          </c:cat>
          <c:val>
            <c:numRef>
              <c:f>'sum gene'!$C$47:$E$47</c:f>
              <c:numCache>
                <c:formatCode>General</c:formatCode>
                <c:ptCount val="3"/>
                <c:pt idx="0">
                  <c:v>1.35020884772955</c:v>
                </c:pt>
                <c:pt idx="1">
                  <c:v>0</c:v>
                </c:pt>
                <c:pt idx="2">
                  <c:v>1.2329468024515835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00-4526-B66C-68F762229710}"/>
            </c:ext>
          </c:extLst>
        </c:ser>
        <c:ser>
          <c:idx val="5"/>
          <c:order val="5"/>
          <c:tx>
            <c:strRef>
              <c:f>'sum gene'!$B$48</c:f>
              <c:strCache>
                <c:ptCount val="1"/>
                <c:pt idx="0">
                  <c:v>MDA-LM2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'sum gene'!$C$42:$E$42</c:f>
              <c:strCache>
                <c:ptCount val="3"/>
                <c:pt idx="0">
                  <c:v>tRNA-Glu-TTC</c:v>
                </c:pt>
                <c:pt idx="2">
                  <c:v>tRNA-Arg-CCG</c:v>
                </c:pt>
              </c:strCache>
            </c:strRef>
          </c:cat>
          <c:val>
            <c:numRef>
              <c:f>'sum gene'!$C$48:$E$48</c:f>
              <c:numCache>
                <c:formatCode>General</c:formatCode>
                <c:ptCount val="3"/>
                <c:pt idx="0">
                  <c:v>1.3963615858968601</c:v>
                </c:pt>
                <c:pt idx="1">
                  <c:v>0</c:v>
                </c:pt>
                <c:pt idx="2">
                  <c:v>1.2535731514920101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00-4526-B66C-68F762229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20"/>
        <c:axId val="2104654352"/>
        <c:axId val="21046435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'sum gene'!$B$45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 gene'!$C$42:$E$42</c15:sqref>
                        </c15:formulaRef>
                      </c:ext>
                    </c:extLst>
                    <c:strCache>
                      <c:ptCount val="3"/>
                      <c:pt idx="0">
                        <c:v>tRNA-Glu-TTC</c:v>
                      </c:pt>
                      <c:pt idx="2">
                        <c:v>tRNA-Arg-CCG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 gene'!$C$45:$E$45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E00-4526-B66C-68F762229710}"/>
                  </c:ext>
                </c:extLst>
              </c15:ser>
            </c15:filteredBarSeries>
          </c:ext>
        </c:extLst>
      </c:barChart>
      <c:catAx>
        <c:axId val="210465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104643536"/>
        <c:crosses val="autoZero"/>
        <c:auto val="1"/>
        <c:lblAlgn val="ctr"/>
        <c:lblOffset val="100"/>
        <c:noMultiLvlLbl val="0"/>
      </c:catAx>
      <c:valAx>
        <c:axId val="2104643536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1046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 gene'!$G$43</c:f>
              <c:strCache>
                <c:ptCount val="1"/>
                <c:pt idx="0">
                  <c:v>CN33-Par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'sum gene'!$H$42:$J$42</c:f>
              <c:strCache>
                <c:ptCount val="3"/>
                <c:pt idx="0">
                  <c:v>tRNA-Glu-TTC</c:v>
                </c:pt>
                <c:pt idx="2">
                  <c:v>tRNA-Arg-CCG</c:v>
                </c:pt>
              </c:strCache>
            </c:strRef>
          </c:cat>
          <c:val>
            <c:numRef>
              <c:f>'sum gene'!$H$43:$J$43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A-4C6A-A552-6D01FAC751C0}"/>
            </c:ext>
          </c:extLst>
        </c:ser>
        <c:ser>
          <c:idx val="1"/>
          <c:order val="1"/>
          <c:tx>
            <c:strRef>
              <c:f>'sum gene'!$G$44</c:f>
              <c:strCache>
                <c:ptCount val="1"/>
                <c:pt idx="0">
                  <c:v>CN34-Par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'sum gene'!$H$42:$J$42</c:f>
              <c:strCache>
                <c:ptCount val="3"/>
                <c:pt idx="0">
                  <c:v>tRNA-Glu-TTC</c:v>
                </c:pt>
                <c:pt idx="2">
                  <c:v>tRNA-Arg-CCG</c:v>
                </c:pt>
              </c:strCache>
            </c:strRef>
          </c:cat>
          <c:val>
            <c:numRef>
              <c:f>'sum gene'!$H$44:$J$44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A-4C6A-A552-6D01FAC751C0}"/>
            </c:ext>
          </c:extLst>
        </c:ser>
        <c:ser>
          <c:idx val="3"/>
          <c:order val="3"/>
          <c:tx>
            <c:strRef>
              <c:f>'sum gene'!$G$46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 gene'!$H$42:$J$42</c:f>
              <c:strCache>
                <c:ptCount val="3"/>
                <c:pt idx="0">
                  <c:v>tRNA-Glu-TTC</c:v>
                </c:pt>
                <c:pt idx="2">
                  <c:v>tRNA-Arg-CCG</c:v>
                </c:pt>
              </c:strCache>
            </c:strRef>
          </c:cat>
          <c:val>
            <c:numRef>
              <c:f>'sum gene'!$H$46:$J$46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A-4C6A-A552-6D01FAC751C0}"/>
            </c:ext>
          </c:extLst>
        </c:ser>
        <c:ser>
          <c:idx val="4"/>
          <c:order val="4"/>
          <c:tx>
            <c:strRef>
              <c:f>'sum gene'!$G$47</c:f>
              <c:strCache>
                <c:ptCount val="1"/>
                <c:pt idx="0">
                  <c:v>CN34-LM1a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 gene'!$H$42:$J$42</c:f>
              <c:strCache>
                <c:ptCount val="3"/>
                <c:pt idx="0">
                  <c:v>tRNA-Glu-TTC</c:v>
                </c:pt>
                <c:pt idx="2">
                  <c:v>tRNA-Arg-CCG</c:v>
                </c:pt>
              </c:strCache>
            </c:strRef>
          </c:cat>
          <c:val>
            <c:numRef>
              <c:f>'sum gene'!$H$47:$J$47</c:f>
              <c:numCache>
                <c:formatCode>General</c:formatCode>
                <c:ptCount val="3"/>
                <c:pt idx="0">
                  <c:v>1.2714573709596799</c:v>
                </c:pt>
                <c:pt idx="1">
                  <c:v>0</c:v>
                </c:pt>
                <c:pt idx="2">
                  <c:v>1.2957824510659066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A-4C6A-A552-6D01FAC751C0}"/>
            </c:ext>
          </c:extLst>
        </c:ser>
        <c:ser>
          <c:idx val="5"/>
          <c:order val="5"/>
          <c:tx>
            <c:strRef>
              <c:f>'sum gene'!$G$48</c:f>
              <c:strCache>
                <c:ptCount val="1"/>
                <c:pt idx="0">
                  <c:v>CN34-LM1a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 gene'!$H$42:$J$42</c:f>
              <c:strCache>
                <c:ptCount val="3"/>
                <c:pt idx="0">
                  <c:v>tRNA-Glu-TTC</c:v>
                </c:pt>
                <c:pt idx="2">
                  <c:v>tRNA-Arg-CCG</c:v>
                </c:pt>
              </c:strCache>
            </c:strRef>
          </c:cat>
          <c:val>
            <c:numRef>
              <c:f>'sum gene'!$H$48:$J$48</c:f>
              <c:numCache>
                <c:formatCode>General</c:formatCode>
                <c:ptCount val="3"/>
                <c:pt idx="0">
                  <c:v>1.2552258923835582</c:v>
                </c:pt>
                <c:pt idx="1">
                  <c:v>0</c:v>
                </c:pt>
                <c:pt idx="2">
                  <c:v>1.34191168882774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8A-4C6A-A552-6D01FAC7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20"/>
        <c:axId val="2099771072"/>
        <c:axId val="20997731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'sum gene'!$G$45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 gene'!$H$42:$J$42</c15:sqref>
                        </c15:formulaRef>
                      </c:ext>
                    </c:extLst>
                    <c:strCache>
                      <c:ptCount val="3"/>
                      <c:pt idx="0">
                        <c:v>tRNA-Glu-TTC</c:v>
                      </c:pt>
                      <c:pt idx="2">
                        <c:v>tRNA-Arg-CCG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 gene'!$H$45:$J$45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98A-4C6A-A552-6D01FAC751C0}"/>
                  </c:ext>
                </c:extLst>
              </c15:ser>
            </c15:filteredBarSeries>
          </c:ext>
        </c:extLst>
      </c:barChart>
      <c:catAx>
        <c:axId val="209977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099773152"/>
        <c:crosses val="autoZero"/>
        <c:auto val="1"/>
        <c:lblAlgn val="ctr"/>
        <c:lblOffset val="100"/>
        <c:noMultiLvlLbl val="0"/>
      </c:catAx>
      <c:valAx>
        <c:axId val="209977315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099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738187</xdr:colOff>
      <xdr:row>38</xdr:row>
      <xdr:rowOff>85724</xdr:rowOff>
    </xdr:from>
    <xdr:to>
      <xdr:col>15</xdr:col>
      <xdr:colOff>1238250</xdr:colOff>
      <xdr:row>59</xdr:row>
      <xdr:rowOff>47624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4CDB7D8-B0F0-77A4-EA0D-B7945B047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666750</xdr:colOff>
      <xdr:row>16</xdr:row>
      <xdr:rowOff>133350</xdr:rowOff>
    </xdr:from>
    <xdr:to>
      <xdr:col>15</xdr:col>
      <xdr:colOff>1219200</xdr:colOff>
      <xdr:row>36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B34779C-DC24-DDC9-568C-CA7BF2E3D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252412</xdr:colOff>
      <xdr:row>16</xdr:row>
      <xdr:rowOff>28576</xdr:rowOff>
    </xdr:from>
    <xdr:to>
      <xdr:col>13</xdr:col>
      <xdr:colOff>304800</xdr:colOff>
      <xdr:row>36</xdr:row>
      <xdr:rowOff>47626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CEC8097-CA65-4DBE-6065-B5715C034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280987</xdr:colOff>
      <xdr:row>37</xdr:row>
      <xdr:rowOff>161924</xdr:rowOff>
    </xdr:from>
    <xdr:to>
      <xdr:col>13</xdr:col>
      <xdr:colOff>342900</xdr:colOff>
      <xdr:row>58</xdr:row>
      <xdr:rowOff>142875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1362E9F-3A5A-C157-E3DF-CFFBEEF35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276224</xdr:colOff>
      <xdr:row>25</xdr:row>
      <xdr:rowOff>114300</xdr:rowOff>
    </xdr:from>
    <xdr:to>
      <xdr:col>18</xdr:col>
      <xdr:colOff>247649</xdr:colOff>
      <xdr:row>36</xdr:row>
      <xdr:rowOff>114299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8F7236A-46FD-291B-CE3A-B64D80654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257174</xdr:colOff>
      <xdr:row>37</xdr:row>
      <xdr:rowOff>85724</xdr:rowOff>
    </xdr:from>
    <xdr:to>
      <xdr:col>18</xdr:col>
      <xdr:colOff>238125</xdr:colOff>
      <xdr:row>48</xdr:row>
      <xdr:rowOff>76200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62E3937-844A-DAB9-2218-9F6D4FE6B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A7B4-9804-426D-8C63-C663F4D8CD2C}">
  <dimension ref="A1:L21"/>
  <sheetViews>
    <sheetView workbookViewId="0">
      <selection activeCell="B40" sqref="B40"/>
    </sheetView>
  </sheetViews>
  <sheetFormatPr defaultRowHeight="14.25" x14ac:dyDescent="0.2"/>
  <cols>
    <col min="1" max="1" width="19.5" style="4" bestFit="1" customWidth="1"/>
    <col min="2" max="16384" width="9" style="4"/>
  </cols>
  <sheetData>
    <row r="1" spans="1:12" ht="15" x14ac:dyDescent="0.2">
      <c r="A1" s="8" t="s">
        <v>43</v>
      </c>
      <c r="B1" s="1" t="s">
        <v>20</v>
      </c>
      <c r="C1" s="1" t="s">
        <v>21</v>
      </c>
      <c r="D1" s="1" t="s">
        <v>22</v>
      </c>
      <c r="E1" s="1" t="s">
        <v>23</v>
      </c>
      <c r="H1" s="8" t="s">
        <v>44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 x14ac:dyDescent="0.2">
      <c r="A2" s="1" t="s">
        <v>4</v>
      </c>
      <c r="B2" s="1">
        <v>3060.0916000000002</v>
      </c>
      <c r="C2" s="1">
        <v>3013.9978000000001</v>
      </c>
      <c r="D2" s="1">
        <v>5517.982</v>
      </c>
      <c r="E2" s="1">
        <v>5811.0775999999996</v>
      </c>
      <c r="H2" s="1" t="s">
        <v>12</v>
      </c>
      <c r="I2" s="1">
        <v>2059.0183000000002</v>
      </c>
      <c r="J2" s="1">
        <v>1967.7644</v>
      </c>
      <c r="K2" s="1">
        <v>1718.2396000000001</v>
      </c>
      <c r="L2" s="1">
        <v>1516.3520000000001</v>
      </c>
    </row>
    <row r="3" spans="1:12" x14ac:dyDescent="0.2">
      <c r="A3" s="1" t="s">
        <v>5</v>
      </c>
      <c r="B3" s="1">
        <v>2195.1943000000001</v>
      </c>
      <c r="C3" s="1">
        <v>1952.337</v>
      </c>
      <c r="D3" s="1">
        <v>1389.9882</v>
      </c>
      <c r="E3" s="1">
        <v>1303.5907</v>
      </c>
      <c r="H3" s="1" t="s">
        <v>13</v>
      </c>
      <c r="I3" s="1">
        <v>1016.3345</v>
      </c>
      <c r="J3" s="1">
        <v>1015.85895</v>
      </c>
      <c r="K3" s="1">
        <v>1001.4691</v>
      </c>
      <c r="L3" s="1">
        <v>879.26733000000002</v>
      </c>
    </row>
    <row r="4" spans="1:12" x14ac:dyDescent="0.2">
      <c r="A4" s="1" t="s">
        <v>6</v>
      </c>
      <c r="B4" s="1">
        <v>699.57389999999998</v>
      </c>
      <c r="C4" s="1">
        <v>694.03594999999996</v>
      </c>
      <c r="D4" s="1">
        <v>1035.5359000000001</v>
      </c>
      <c r="E4" s="1">
        <v>1126.8015</v>
      </c>
      <c r="H4" s="1" t="s">
        <v>14</v>
      </c>
      <c r="I4" s="1">
        <v>1346.8400999999999</v>
      </c>
      <c r="J4" s="1">
        <v>1431.6170999999999</v>
      </c>
      <c r="K4" s="1">
        <v>1023.5601</v>
      </c>
      <c r="L4" s="1">
        <v>950.14197000000001</v>
      </c>
    </row>
    <row r="5" spans="1:12" x14ac:dyDescent="0.2">
      <c r="A5" s="1" t="s">
        <v>7</v>
      </c>
      <c r="B5" s="1">
        <v>19533.437999999998</v>
      </c>
      <c r="C5" s="1">
        <v>20175.914000000001</v>
      </c>
      <c r="D5" s="1">
        <v>21123.607</v>
      </c>
      <c r="E5" s="1">
        <v>20322.807000000001</v>
      </c>
      <c r="H5" s="1" t="s">
        <v>15</v>
      </c>
      <c r="I5" s="1">
        <v>15192.697</v>
      </c>
      <c r="J5" s="1">
        <v>17007.208999999999</v>
      </c>
      <c r="K5" s="1">
        <v>20522.009999999998</v>
      </c>
      <c r="L5" s="1">
        <v>20637.726999999999</v>
      </c>
    </row>
    <row r="6" spans="1:12" x14ac:dyDescent="0.2">
      <c r="A6" s="1" t="s">
        <v>8</v>
      </c>
      <c r="B6" s="1">
        <v>13544.844999999999</v>
      </c>
      <c r="C6" s="1">
        <v>13951.486000000001</v>
      </c>
      <c r="D6" s="1">
        <v>19612.453000000001</v>
      </c>
      <c r="E6" s="1">
        <v>18549.338</v>
      </c>
    </row>
    <row r="7" spans="1:12" x14ac:dyDescent="0.2">
      <c r="A7" s="1" t="s">
        <v>9</v>
      </c>
      <c r="B7" s="1">
        <v>34473.137000000002</v>
      </c>
      <c r="C7" s="1">
        <v>38657.086000000003</v>
      </c>
      <c r="D7" s="1">
        <v>82443.58</v>
      </c>
      <c r="E7" s="1">
        <v>64364.52</v>
      </c>
      <c r="J7" s="1"/>
    </row>
    <row r="8" spans="1:12" x14ac:dyDescent="0.2">
      <c r="A8" s="1" t="s">
        <v>10</v>
      </c>
      <c r="B8" s="1">
        <v>61104.688000000002</v>
      </c>
      <c r="C8" s="1">
        <v>62022.277000000002</v>
      </c>
      <c r="D8" s="1">
        <v>82462.44</v>
      </c>
      <c r="E8" s="1">
        <v>76288.56</v>
      </c>
    </row>
    <row r="9" spans="1:12" x14ac:dyDescent="0.2">
      <c r="A9" s="1" t="s">
        <v>11</v>
      </c>
      <c r="B9" s="1">
        <v>2300.665</v>
      </c>
      <c r="C9" s="1">
        <v>2210.1187</v>
      </c>
      <c r="D9" s="1">
        <v>2109.6046999999999</v>
      </c>
      <c r="E9" s="1">
        <v>2053.4834000000001</v>
      </c>
    </row>
    <row r="11" spans="1:12" ht="15" x14ac:dyDescent="0.2">
      <c r="A11" s="8" t="s">
        <v>43</v>
      </c>
      <c r="B11" s="1" t="s">
        <v>24</v>
      </c>
      <c r="C11" s="1" t="s">
        <v>25</v>
      </c>
      <c r="D11" s="1" t="s">
        <v>26</v>
      </c>
      <c r="E11" s="1" t="s">
        <v>27</v>
      </c>
      <c r="H11" s="8" t="s">
        <v>44</v>
      </c>
      <c r="I11" s="1" t="s">
        <v>24</v>
      </c>
      <c r="J11" s="1" t="s">
        <v>25</v>
      </c>
      <c r="K11" s="1" t="s">
        <v>26</v>
      </c>
      <c r="L11" s="1" t="s">
        <v>27</v>
      </c>
    </row>
    <row r="12" spans="1:12" x14ac:dyDescent="0.2">
      <c r="A12" s="1" t="s">
        <v>4</v>
      </c>
      <c r="B12" s="1">
        <v>3177.7102</v>
      </c>
      <c r="C12" s="1">
        <v>3197.3629999999998</v>
      </c>
      <c r="D12" s="1">
        <v>4133.451</v>
      </c>
      <c r="E12" s="1">
        <v>4167.7196999999996</v>
      </c>
      <c r="H12" s="1" t="s">
        <v>12</v>
      </c>
      <c r="I12" s="1">
        <v>955.70349999999996</v>
      </c>
      <c r="J12" s="1">
        <v>981.67079999999999</v>
      </c>
      <c r="K12" s="1">
        <v>3874.6066999999998</v>
      </c>
      <c r="L12" s="1">
        <v>3961.5203000000001</v>
      </c>
    </row>
    <row r="13" spans="1:12" x14ac:dyDescent="0.2">
      <c r="A13" s="1" t="s">
        <v>5</v>
      </c>
      <c r="B13" s="1">
        <v>1316.9045000000001</v>
      </c>
      <c r="C13" s="1">
        <v>1409.3045999999999</v>
      </c>
      <c r="D13" s="1">
        <v>1308.3085000000001</v>
      </c>
      <c r="E13" s="1">
        <v>1271.1918000000001</v>
      </c>
      <c r="H13" s="1" t="s">
        <v>13</v>
      </c>
      <c r="I13" s="1">
        <v>1063.0643</v>
      </c>
      <c r="J13" s="1">
        <v>925.14679999999998</v>
      </c>
      <c r="K13" s="1">
        <v>2108.7458000000001</v>
      </c>
      <c r="L13" s="1">
        <v>2297.7393000000002</v>
      </c>
    </row>
    <row r="14" spans="1:12" x14ac:dyDescent="0.2">
      <c r="A14" s="1" t="s">
        <v>6</v>
      </c>
      <c r="B14" s="1">
        <v>1894.5544</v>
      </c>
      <c r="C14" s="1">
        <v>1757.7362000000001</v>
      </c>
      <c r="D14" s="1">
        <v>1522.1519000000001</v>
      </c>
      <c r="E14" s="1">
        <v>1668.4076</v>
      </c>
      <c r="H14" s="1" t="s">
        <v>14</v>
      </c>
      <c r="I14" s="1">
        <v>5384.9853999999996</v>
      </c>
      <c r="J14" s="1">
        <v>5509.0995999999996</v>
      </c>
      <c r="K14" s="1">
        <v>7132.4139999999998</v>
      </c>
      <c r="L14" s="1">
        <v>7306.3696</v>
      </c>
    </row>
    <row r="15" spans="1:12" x14ac:dyDescent="0.2">
      <c r="A15" s="1" t="s">
        <v>7</v>
      </c>
      <c r="B15" s="1">
        <v>8542.0499999999993</v>
      </c>
      <c r="C15" s="1">
        <v>9538.4599999999991</v>
      </c>
      <c r="D15" s="1">
        <v>11939.605</v>
      </c>
      <c r="E15" s="1">
        <v>13034.484</v>
      </c>
      <c r="H15" s="1" t="s">
        <v>15</v>
      </c>
      <c r="I15" s="1">
        <v>17826.991999999998</v>
      </c>
      <c r="J15" s="1">
        <v>16850.541000000001</v>
      </c>
      <c r="K15" s="1">
        <v>22634.879000000001</v>
      </c>
      <c r="L15" s="1">
        <v>22850.884999999998</v>
      </c>
    </row>
    <row r="16" spans="1:12" x14ac:dyDescent="0.2">
      <c r="A16" s="1" t="s">
        <v>8</v>
      </c>
      <c r="B16" s="1">
        <v>10911.983</v>
      </c>
      <c r="C16" s="1">
        <v>11372.966</v>
      </c>
      <c r="D16" s="1">
        <v>11973.56</v>
      </c>
      <c r="E16" s="1">
        <v>12518.121999999999</v>
      </c>
    </row>
    <row r="17" spans="1:10" x14ac:dyDescent="0.2">
      <c r="A17" s="1" t="s">
        <v>9</v>
      </c>
      <c r="B17" s="1">
        <v>58828.273000000001</v>
      </c>
      <c r="C17" s="1">
        <v>65091.13</v>
      </c>
      <c r="D17" s="1">
        <v>75428.179999999993</v>
      </c>
      <c r="E17" s="1">
        <v>75698.509999999995</v>
      </c>
      <c r="J17" s="1"/>
    </row>
    <row r="18" spans="1:10" x14ac:dyDescent="0.2">
      <c r="A18" s="1" t="s">
        <v>10</v>
      </c>
      <c r="B18" s="1">
        <v>20179.366999999998</v>
      </c>
      <c r="C18" s="1">
        <v>22067.55</v>
      </c>
      <c r="D18" s="1">
        <v>17397.146000000001</v>
      </c>
      <c r="E18" s="1">
        <v>18330.914000000001</v>
      </c>
    </row>
    <row r="19" spans="1:10" x14ac:dyDescent="0.2">
      <c r="A19" s="1" t="s">
        <v>11</v>
      </c>
      <c r="B19" s="1">
        <v>3245.4304000000002</v>
      </c>
      <c r="C19" s="1">
        <v>3108.6381999999999</v>
      </c>
      <c r="D19" s="1">
        <v>2547.6559999999999</v>
      </c>
      <c r="E19" s="1">
        <v>2608.8656999999998</v>
      </c>
    </row>
    <row r="21" spans="1:10" x14ac:dyDescent="0.2">
      <c r="C2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43BC-9FBF-4911-8650-7360E4708DEF}">
  <dimension ref="A1:K21"/>
  <sheetViews>
    <sheetView workbookViewId="0">
      <selection activeCell="F54" sqref="F54"/>
    </sheetView>
  </sheetViews>
  <sheetFormatPr defaultRowHeight="14.25" x14ac:dyDescent="0.2"/>
  <cols>
    <col min="1" max="1" width="19.5" style="4" bestFit="1" customWidth="1"/>
    <col min="2" max="6" width="9" style="4"/>
    <col min="7" max="7" width="19.25" style="4" bestFit="1" customWidth="1"/>
    <col min="8" max="16384" width="9" style="4"/>
  </cols>
  <sheetData>
    <row r="1" spans="1:11" ht="15" x14ac:dyDescent="0.2">
      <c r="A1" s="8" t="s">
        <v>43</v>
      </c>
      <c r="B1" s="1" t="s">
        <v>0</v>
      </c>
      <c r="C1" s="1" t="s">
        <v>1</v>
      </c>
      <c r="D1" s="1" t="s">
        <v>2</v>
      </c>
      <c r="E1" s="1" t="s">
        <v>3</v>
      </c>
      <c r="G1" s="8" t="s">
        <v>44</v>
      </c>
      <c r="H1" s="1" t="s">
        <v>0</v>
      </c>
      <c r="I1" s="1" t="s">
        <v>1</v>
      </c>
      <c r="J1" s="1" t="s">
        <v>2</v>
      </c>
      <c r="K1" s="1" t="s">
        <v>3</v>
      </c>
    </row>
    <row r="2" spans="1:11" x14ac:dyDescent="0.2">
      <c r="A2" s="1" t="s">
        <v>4</v>
      </c>
      <c r="B2" s="1">
        <v>1119.251</v>
      </c>
      <c r="C2" s="1">
        <v>1110.7909</v>
      </c>
      <c r="D2" s="1">
        <v>1086.0668000000001</v>
      </c>
      <c r="E2" s="1">
        <v>1054.2335</v>
      </c>
      <c r="G2" s="1" t="s">
        <v>12</v>
      </c>
      <c r="H2" s="1">
        <v>1212.3186000000001</v>
      </c>
      <c r="I2" s="1">
        <v>1231.7109</v>
      </c>
      <c r="J2" s="1">
        <v>1692.0024000000001</v>
      </c>
      <c r="K2" s="1">
        <v>1540.9001000000001</v>
      </c>
    </row>
    <row r="3" spans="1:11" x14ac:dyDescent="0.2">
      <c r="A3" s="1" t="s">
        <v>5</v>
      </c>
      <c r="B3" s="1">
        <v>1107.9338</v>
      </c>
      <c r="C3" s="1">
        <v>1127.0153</v>
      </c>
      <c r="D3" s="1">
        <v>1111.0655999999999</v>
      </c>
      <c r="E3" s="1">
        <v>1088.8047999999999</v>
      </c>
      <c r="G3" s="1" t="s">
        <v>13</v>
      </c>
      <c r="H3" s="1">
        <v>1234.1030000000001</v>
      </c>
      <c r="I3" s="1">
        <v>1240.203</v>
      </c>
      <c r="J3" s="1">
        <v>1434.9417000000001</v>
      </c>
      <c r="K3" s="1">
        <v>1401.059</v>
      </c>
    </row>
    <row r="4" spans="1:11" x14ac:dyDescent="0.2">
      <c r="A4" s="1" t="s">
        <v>6</v>
      </c>
      <c r="B4" s="1">
        <v>355.00389999999999</v>
      </c>
      <c r="C4" s="1">
        <v>357.20769999999999</v>
      </c>
      <c r="D4" s="1">
        <v>333.01452999999998</v>
      </c>
      <c r="E4" s="1">
        <v>326.27465999999998</v>
      </c>
      <c r="G4" s="1" t="s">
        <v>14</v>
      </c>
      <c r="H4" s="1">
        <v>1551.8972000000001</v>
      </c>
      <c r="I4" s="1">
        <v>1529.8931</v>
      </c>
      <c r="J4" s="1">
        <v>1067.6969999999999</v>
      </c>
      <c r="K4" s="1">
        <v>1023.276</v>
      </c>
    </row>
    <row r="5" spans="1:11" x14ac:dyDescent="0.2">
      <c r="A5" s="1" t="s">
        <v>7</v>
      </c>
      <c r="B5" s="1">
        <v>2987.1970000000001</v>
      </c>
      <c r="C5" s="1">
        <v>3137.1943000000001</v>
      </c>
      <c r="D5" s="1">
        <v>2422.5994000000001</v>
      </c>
      <c r="E5" s="1">
        <v>2276.3456999999999</v>
      </c>
      <c r="G5" s="1" t="s">
        <v>15</v>
      </c>
      <c r="H5" s="1">
        <v>1933.6543999999999</v>
      </c>
      <c r="I5" s="1">
        <v>1914.8390999999999</v>
      </c>
      <c r="J5" s="1">
        <v>3229.8027000000002</v>
      </c>
      <c r="K5" s="1">
        <v>3294.9477999999999</v>
      </c>
    </row>
    <row r="6" spans="1:11" x14ac:dyDescent="0.2">
      <c r="A6" s="1" t="s">
        <v>8</v>
      </c>
      <c r="B6" s="1">
        <v>2036.1763000000001</v>
      </c>
      <c r="C6" s="1">
        <v>2211.5859999999998</v>
      </c>
      <c r="D6" s="1">
        <v>2163.0277999999998</v>
      </c>
      <c r="E6" s="1">
        <v>1974.3925999999999</v>
      </c>
    </row>
    <row r="7" spans="1:11" x14ac:dyDescent="0.2">
      <c r="A7" s="1" t="s">
        <v>9</v>
      </c>
      <c r="B7" s="1">
        <v>6793.451</v>
      </c>
      <c r="C7" s="1">
        <v>6891.8620000000001</v>
      </c>
      <c r="D7" s="1">
        <v>7786.3584000000001</v>
      </c>
      <c r="E7" s="1">
        <v>8021.0844999999999</v>
      </c>
    </row>
    <row r="8" spans="1:11" x14ac:dyDescent="0.2">
      <c r="A8" s="1" t="s">
        <v>10</v>
      </c>
      <c r="B8" s="1">
        <v>19235.662</v>
      </c>
      <c r="C8" s="1">
        <v>18735.169999999998</v>
      </c>
      <c r="D8" s="1">
        <v>19579.28</v>
      </c>
      <c r="E8" s="1">
        <v>17921.918000000001</v>
      </c>
    </row>
    <row r="9" spans="1:11" x14ac:dyDescent="0.2">
      <c r="A9" s="1" t="s">
        <v>11</v>
      </c>
      <c r="B9" s="1">
        <v>645.73473999999999</v>
      </c>
      <c r="C9" s="1">
        <v>655.24659999999994</v>
      </c>
      <c r="D9" s="1">
        <v>607.52560000000005</v>
      </c>
      <c r="E9" s="1">
        <v>605.53174000000001</v>
      </c>
    </row>
    <row r="11" spans="1:11" ht="15" x14ac:dyDescent="0.2">
      <c r="A11" s="8" t="s">
        <v>43</v>
      </c>
      <c r="B11" s="1" t="s">
        <v>16</v>
      </c>
      <c r="C11" s="1" t="s">
        <v>17</v>
      </c>
      <c r="D11" s="1" t="s">
        <v>18</v>
      </c>
      <c r="E11" s="1" t="s">
        <v>19</v>
      </c>
      <c r="G11" s="8" t="s">
        <v>44</v>
      </c>
      <c r="H11" s="1" t="s">
        <v>16</v>
      </c>
      <c r="I11" s="1" t="s">
        <v>17</v>
      </c>
      <c r="J11" s="1" t="s">
        <v>18</v>
      </c>
      <c r="K11" s="1" t="s">
        <v>19</v>
      </c>
    </row>
    <row r="12" spans="1:11" x14ac:dyDescent="0.2">
      <c r="A12" s="1" t="s">
        <v>4</v>
      </c>
      <c r="B12" s="1">
        <v>849.78899999999999</v>
      </c>
      <c r="C12" s="1">
        <v>817.01085999999998</v>
      </c>
      <c r="D12" s="1">
        <v>834.71294999999998</v>
      </c>
      <c r="E12" s="1">
        <v>841.35670000000005</v>
      </c>
      <c r="G12" s="1" t="s">
        <v>12</v>
      </c>
      <c r="H12" s="1">
        <v>4264.0347000000002</v>
      </c>
      <c r="I12" s="1">
        <v>4228.9994999999999</v>
      </c>
      <c r="J12" s="1">
        <v>3882.8960000000002</v>
      </c>
      <c r="K12" s="1">
        <v>3662.3389000000002</v>
      </c>
    </row>
    <row r="13" spans="1:11" x14ac:dyDescent="0.2">
      <c r="A13" s="1" t="s">
        <v>5</v>
      </c>
      <c r="B13" s="1">
        <v>657.04443000000003</v>
      </c>
      <c r="C13" s="1">
        <v>629.029</v>
      </c>
      <c r="D13" s="1">
        <v>628.69309999999996</v>
      </c>
      <c r="E13" s="1">
        <v>632.30370000000005</v>
      </c>
      <c r="G13" s="1" t="s">
        <v>13</v>
      </c>
      <c r="H13" s="1">
        <v>7032.2602999999999</v>
      </c>
      <c r="I13" s="1">
        <v>7443.6149999999998</v>
      </c>
      <c r="J13" s="1">
        <v>5322.7759999999998</v>
      </c>
      <c r="K13" s="1">
        <v>4826.7563</v>
      </c>
    </row>
    <row r="14" spans="1:11" x14ac:dyDescent="0.2">
      <c r="A14" s="1" t="s">
        <v>6</v>
      </c>
      <c r="B14" s="1">
        <v>222.33493000000001</v>
      </c>
      <c r="C14" s="1">
        <v>209.66638</v>
      </c>
      <c r="D14" s="1">
        <v>236.63019</v>
      </c>
      <c r="E14" s="1">
        <v>228.64258000000001</v>
      </c>
      <c r="G14" s="1" t="s">
        <v>14</v>
      </c>
      <c r="H14" s="1">
        <v>4338.8227999999999</v>
      </c>
      <c r="I14" s="1">
        <v>4688.6369999999997</v>
      </c>
      <c r="J14" s="1">
        <v>2565.0817999999999</v>
      </c>
      <c r="K14" s="1">
        <v>2438.6664999999998</v>
      </c>
    </row>
    <row r="15" spans="1:11" x14ac:dyDescent="0.2">
      <c r="A15" s="1" t="s">
        <v>7</v>
      </c>
      <c r="B15" s="1">
        <v>5393.9916999999996</v>
      </c>
      <c r="C15" s="1">
        <v>5181.6377000000002</v>
      </c>
      <c r="D15" s="1">
        <v>4859.1283999999996</v>
      </c>
      <c r="E15" s="1">
        <v>4892.4453000000003</v>
      </c>
      <c r="G15" s="1" t="s">
        <v>15</v>
      </c>
      <c r="H15" s="1">
        <v>11558.013999999999</v>
      </c>
      <c r="I15" s="1">
        <v>11813.99</v>
      </c>
      <c r="J15" s="1">
        <v>12652.027</v>
      </c>
      <c r="K15" s="1">
        <v>12341.763999999999</v>
      </c>
    </row>
    <row r="16" spans="1:11" x14ac:dyDescent="0.2">
      <c r="A16" s="1" t="s">
        <v>8</v>
      </c>
      <c r="B16" s="1">
        <v>12385.324000000001</v>
      </c>
      <c r="C16" s="1">
        <v>12285.437</v>
      </c>
      <c r="D16" s="1">
        <v>11257.628000000001</v>
      </c>
      <c r="E16" s="1">
        <v>10920.7</v>
      </c>
    </row>
    <row r="17" spans="1:9" x14ac:dyDescent="0.2">
      <c r="A17" s="1" t="s">
        <v>9</v>
      </c>
      <c r="B17" s="1">
        <v>21887.434000000001</v>
      </c>
      <c r="C17" s="1">
        <v>21591.291000000001</v>
      </c>
      <c r="D17" s="1">
        <v>28557.62</v>
      </c>
      <c r="E17" s="1">
        <v>27643.598000000002</v>
      </c>
    </row>
    <row r="18" spans="1:9" x14ac:dyDescent="0.2">
      <c r="A18" s="1" t="s">
        <v>10</v>
      </c>
      <c r="B18" s="1">
        <v>13540.520500000001</v>
      </c>
      <c r="C18" s="1">
        <v>13273.476000000001</v>
      </c>
      <c r="D18" s="1">
        <v>15816.746999999999</v>
      </c>
      <c r="E18" s="1">
        <v>16192.669</v>
      </c>
      <c r="I18" s="1"/>
    </row>
    <row r="19" spans="1:9" x14ac:dyDescent="0.2">
      <c r="A19" s="1" t="s">
        <v>11</v>
      </c>
      <c r="B19" s="1">
        <v>451.31689999999998</v>
      </c>
      <c r="C19" s="1">
        <v>434.53930000000003</v>
      </c>
      <c r="D19" s="1">
        <v>530.78674000000001</v>
      </c>
      <c r="E19" s="1">
        <v>536.09299999999996</v>
      </c>
    </row>
    <row r="21" spans="1:9" x14ac:dyDescent="0.2">
      <c r="C2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9498-2B8E-4D28-94BD-8E393BADC9CF}">
  <dimension ref="B2:V68"/>
  <sheetViews>
    <sheetView tabSelected="1" topLeftCell="B13" workbookViewId="0">
      <selection activeCell="B20" sqref="B20"/>
    </sheetView>
  </sheetViews>
  <sheetFormatPr defaultRowHeight="14.25" x14ac:dyDescent="0.2"/>
  <cols>
    <col min="1" max="1" width="9" style="3"/>
    <col min="2" max="2" width="19.5" style="3" bestFit="1" customWidth="1"/>
    <col min="3" max="4" width="13.75" style="3" bestFit="1" customWidth="1"/>
    <col min="5" max="6" width="15.875" style="3" bestFit="1" customWidth="1"/>
    <col min="7" max="7" width="12.75" style="3" bestFit="1" customWidth="1"/>
    <col min="8" max="11" width="9" style="3"/>
    <col min="12" max="16" width="18.5" style="3" bestFit="1" customWidth="1"/>
    <col min="17" max="18" width="19.25" style="3" bestFit="1" customWidth="1"/>
    <col min="19" max="16384" width="9" style="3"/>
  </cols>
  <sheetData>
    <row r="2" spans="2:22" s="3" customFormat="1" ht="15" x14ac:dyDescent="0.25">
      <c r="B2" s="8" t="s">
        <v>43</v>
      </c>
      <c r="C2" s="8" t="s">
        <v>20</v>
      </c>
      <c r="D2" s="8" t="s">
        <v>21</v>
      </c>
      <c r="E2" s="8" t="s">
        <v>22</v>
      </c>
      <c r="F2" s="8" t="s">
        <v>23</v>
      </c>
      <c r="G2" s="9" t="s">
        <v>42</v>
      </c>
      <c r="L2" s="8" t="s">
        <v>43</v>
      </c>
      <c r="M2" s="5" t="s">
        <v>20</v>
      </c>
      <c r="N2" s="5" t="s">
        <v>21</v>
      </c>
      <c r="O2" s="5" t="s">
        <v>22</v>
      </c>
      <c r="P2" s="5" t="s">
        <v>23</v>
      </c>
      <c r="R2" s="8" t="s">
        <v>44</v>
      </c>
      <c r="S2" s="5" t="s">
        <v>20</v>
      </c>
      <c r="T2" s="5" t="s">
        <v>21</v>
      </c>
      <c r="U2" s="5" t="s">
        <v>22</v>
      </c>
      <c r="V2" s="5" t="s">
        <v>23</v>
      </c>
    </row>
    <row r="3" spans="2:22" s="3" customFormat="1" x14ac:dyDescent="0.2">
      <c r="B3" s="5" t="s">
        <v>9</v>
      </c>
      <c r="C3" s="5">
        <v>6793.451</v>
      </c>
      <c r="D3" s="5">
        <v>6891.8620000000001</v>
      </c>
      <c r="E3" s="5">
        <v>7786.3584000000001</v>
      </c>
      <c r="F3" s="5">
        <v>8021.0844999999999</v>
      </c>
      <c r="G3" s="10">
        <f t="shared" ref="G3:G18" si="0">TTEST(C3:D3,E3:F3,2,1)</f>
        <v>4.0837191843816248E-2</v>
      </c>
      <c r="H3" s="5"/>
      <c r="I3" s="5"/>
      <c r="J3" s="5"/>
      <c r="K3" s="5"/>
      <c r="L3" s="5" t="s">
        <v>9</v>
      </c>
      <c r="M3" s="3">
        <v>1</v>
      </c>
      <c r="N3" s="3">
        <v>1</v>
      </c>
      <c r="O3" s="3">
        <v>1.146156555777027</v>
      </c>
      <c r="P3" s="3">
        <v>1.1638486812417312</v>
      </c>
      <c r="R3" s="5" t="s">
        <v>14</v>
      </c>
      <c r="S3" s="3">
        <v>1</v>
      </c>
      <c r="T3" s="3">
        <v>1</v>
      </c>
      <c r="U3" s="3">
        <v>0.68799466871903614</v>
      </c>
      <c r="V3" s="3">
        <v>0.66885457552557104</v>
      </c>
    </row>
    <row r="4" spans="2:22" s="3" customFormat="1" x14ac:dyDescent="0.2">
      <c r="B4" s="5" t="s">
        <v>5</v>
      </c>
      <c r="C4" s="5">
        <v>3060.0916000000002</v>
      </c>
      <c r="D4" s="5">
        <v>3013.9978000000001</v>
      </c>
      <c r="E4" s="5">
        <v>5517.982</v>
      </c>
      <c r="F4" s="5">
        <v>5811.0775999999996</v>
      </c>
      <c r="G4" s="10">
        <f t="shared" si="0"/>
        <v>4.1034590000973266E-2</v>
      </c>
      <c r="H4" s="5"/>
      <c r="L4" s="5" t="s">
        <v>5</v>
      </c>
      <c r="M4" s="3">
        <v>1</v>
      </c>
      <c r="N4" s="3">
        <v>1</v>
      </c>
      <c r="O4" s="3">
        <v>1.8032081131166138</v>
      </c>
      <c r="P4" s="3">
        <v>1.9280298081173117</v>
      </c>
      <c r="R4" s="5" t="s">
        <v>15</v>
      </c>
      <c r="S4" s="3">
        <v>1</v>
      </c>
      <c r="T4" s="3">
        <v>1</v>
      </c>
      <c r="U4" s="3">
        <v>1.67031021675849</v>
      </c>
      <c r="V4" s="3">
        <v>1.72074395180253</v>
      </c>
    </row>
    <row r="5" spans="2:22" s="3" customFormat="1" x14ac:dyDescent="0.2">
      <c r="B5" s="5" t="s">
        <v>6</v>
      </c>
      <c r="C5" s="5">
        <v>2300.665</v>
      </c>
      <c r="D5" s="5">
        <v>2210.1187</v>
      </c>
      <c r="E5" s="5">
        <v>2109.6046999999999</v>
      </c>
      <c r="F5" s="5">
        <v>2053.4834000000001</v>
      </c>
      <c r="G5" s="3">
        <f t="shared" si="0"/>
        <v>6.2826341504382655E-2</v>
      </c>
      <c r="H5" s="5"/>
    </row>
    <row r="6" spans="2:22" s="3" customFormat="1" x14ac:dyDescent="0.2">
      <c r="B6" s="5" t="s">
        <v>7</v>
      </c>
      <c r="C6" s="5">
        <v>2195.1943000000001</v>
      </c>
      <c r="D6" s="5">
        <v>1952.337</v>
      </c>
      <c r="E6" s="5">
        <v>1389.9882</v>
      </c>
      <c r="F6" s="5">
        <v>1303.5907</v>
      </c>
      <c r="G6" s="3">
        <f t="shared" si="0"/>
        <v>6.8244034549489074E-2</v>
      </c>
      <c r="H6" s="5"/>
      <c r="L6" s="5"/>
    </row>
    <row r="7" spans="2:22" s="3" customFormat="1" ht="15" x14ac:dyDescent="0.2">
      <c r="B7" s="5" t="s">
        <v>11</v>
      </c>
      <c r="C7" s="5">
        <v>699.57389999999998</v>
      </c>
      <c r="D7" s="5">
        <v>694.03594999999996</v>
      </c>
      <c r="E7" s="5">
        <v>1035.5359000000001</v>
      </c>
      <c r="F7" s="5">
        <v>1126.8015</v>
      </c>
      <c r="G7" s="3">
        <f t="shared" si="0"/>
        <v>7.9747845808854745E-2</v>
      </c>
      <c r="H7" s="5"/>
      <c r="L7" s="8" t="s">
        <v>43</v>
      </c>
      <c r="M7" s="5" t="s">
        <v>24</v>
      </c>
      <c r="N7" s="5" t="s">
        <v>25</v>
      </c>
      <c r="O7" s="5" t="s">
        <v>26</v>
      </c>
      <c r="P7" s="5" t="s">
        <v>27</v>
      </c>
      <c r="R7" s="8" t="s">
        <v>44</v>
      </c>
      <c r="S7" s="5" t="s">
        <v>24</v>
      </c>
      <c r="T7" s="5" t="s">
        <v>25</v>
      </c>
      <c r="U7" s="5" t="s">
        <v>26</v>
      </c>
      <c r="V7" s="5" t="s">
        <v>27</v>
      </c>
    </row>
    <row r="8" spans="2:22" s="3" customFormat="1" x14ac:dyDescent="0.2">
      <c r="B8" s="5" t="s">
        <v>6</v>
      </c>
      <c r="C8" s="5">
        <v>645.73473999999999</v>
      </c>
      <c r="D8" s="5">
        <v>655.24659999999994</v>
      </c>
      <c r="E8" s="5">
        <v>607.52560000000005</v>
      </c>
      <c r="F8" s="5">
        <v>605.53174000000001</v>
      </c>
      <c r="G8" s="3">
        <f t="shared" si="0"/>
        <v>8.2837254261959301E-2</v>
      </c>
      <c r="H8" s="5"/>
      <c r="L8" s="5" t="s">
        <v>4</v>
      </c>
      <c r="M8" s="3">
        <v>1</v>
      </c>
      <c r="N8" s="3">
        <v>1</v>
      </c>
      <c r="O8" s="3">
        <v>1.3007639903726904</v>
      </c>
      <c r="P8" s="3">
        <v>1.3034865606438806</v>
      </c>
      <c r="R8" s="5" t="s">
        <v>12</v>
      </c>
      <c r="S8" s="3">
        <v>1</v>
      </c>
      <c r="T8" s="3">
        <v>1</v>
      </c>
      <c r="U8" s="3">
        <v>4.0541932722858078</v>
      </c>
      <c r="V8" s="3">
        <v>4.0354875585583274</v>
      </c>
    </row>
    <row r="9" spans="2:22" s="3" customFormat="1" x14ac:dyDescent="0.2">
      <c r="B9" s="5" t="s">
        <v>4</v>
      </c>
      <c r="C9" s="5">
        <v>13544.844999999999</v>
      </c>
      <c r="D9" s="5">
        <v>13951.486000000001</v>
      </c>
      <c r="E9" s="5">
        <v>19612.453000000001</v>
      </c>
      <c r="F9" s="5">
        <v>18549.338</v>
      </c>
      <c r="G9" s="3">
        <f t="shared" si="0"/>
        <v>8.7180431123129495E-2</v>
      </c>
      <c r="H9" s="5"/>
      <c r="L9" s="5" t="s">
        <v>7</v>
      </c>
      <c r="M9" s="3">
        <v>1</v>
      </c>
      <c r="N9" s="3">
        <v>1</v>
      </c>
      <c r="O9" s="3">
        <v>1.3977446865799195</v>
      </c>
      <c r="P9" s="3">
        <v>1.3665187042772104</v>
      </c>
      <c r="R9" s="5" t="s">
        <v>14</v>
      </c>
      <c r="S9" s="3">
        <v>1</v>
      </c>
      <c r="T9" s="3">
        <v>1</v>
      </c>
      <c r="U9" s="3">
        <v>1.3245001555621674</v>
      </c>
      <c r="V9" s="3">
        <v>1.3262366140557706</v>
      </c>
    </row>
    <row r="10" spans="2:22" s="3" customFormat="1" x14ac:dyDescent="0.2">
      <c r="B10" s="5" t="s">
        <v>11</v>
      </c>
      <c r="C10" s="5">
        <v>355.00389999999999</v>
      </c>
      <c r="D10" s="5">
        <v>357.20769999999999</v>
      </c>
      <c r="E10" s="5">
        <v>333.01452999999998</v>
      </c>
      <c r="F10" s="5">
        <v>326.27465999999998</v>
      </c>
      <c r="G10" s="3">
        <f t="shared" si="0"/>
        <v>0.10657912195376555</v>
      </c>
      <c r="H10" s="5"/>
      <c r="L10" s="5" t="s">
        <v>8</v>
      </c>
      <c r="M10" s="3">
        <v>1</v>
      </c>
      <c r="N10" s="3">
        <v>1</v>
      </c>
      <c r="O10" s="3">
        <v>1.097285433820782</v>
      </c>
      <c r="P10" s="3">
        <v>1.1006910598343473</v>
      </c>
      <c r="R10" s="5" t="s">
        <v>15</v>
      </c>
      <c r="S10" s="3">
        <v>1</v>
      </c>
      <c r="T10" s="3">
        <v>1</v>
      </c>
      <c r="U10" s="3">
        <v>1.2696970414302089</v>
      </c>
      <c r="V10" s="3">
        <v>1.3560920684979787</v>
      </c>
    </row>
    <row r="11" spans="2:22" s="3" customFormat="1" x14ac:dyDescent="0.2">
      <c r="B11" s="5" t="s">
        <v>10</v>
      </c>
      <c r="C11" s="5">
        <v>61104.688000000002</v>
      </c>
      <c r="D11" s="5">
        <v>62022.277000000002</v>
      </c>
      <c r="E11" s="5">
        <v>82462.44</v>
      </c>
      <c r="F11" s="5">
        <v>76288.56</v>
      </c>
      <c r="G11" s="3">
        <f t="shared" si="0"/>
        <v>0.12509296038607665</v>
      </c>
      <c r="H11" s="5"/>
      <c r="L11" s="5" t="s">
        <v>9</v>
      </c>
      <c r="M11" s="3">
        <v>1</v>
      </c>
      <c r="N11" s="3">
        <v>1</v>
      </c>
      <c r="O11" s="3">
        <v>1.3047495654355827</v>
      </c>
      <c r="P11" s="3">
        <v>1.2803124185580195</v>
      </c>
      <c r="R11" s="5" t="s">
        <v>14</v>
      </c>
      <c r="S11" s="3">
        <v>1</v>
      </c>
      <c r="T11" s="3">
        <v>1</v>
      </c>
      <c r="U11" s="3">
        <v>0.59119303051509731</v>
      </c>
      <c r="V11" s="3">
        <v>0.52012269237307129</v>
      </c>
    </row>
    <row r="12" spans="2:22" s="3" customFormat="1" x14ac:dyDescent="0.2">
      <c r="B12" s="5" t="s">
        <v>8</v>
      </c>
      <c r="C12" s="5">
        <v>2987.1970000000001</v>
      </c>
      <c r="D12" s="5">
        <v>3137.1943000000001</v>
      </c>
      <c r="E12" s="5">
        <v>2422.5994000000001</v>
      </c>
      <c r="F12" s="5">
        <v>2276.3456999999999</v>
      </c>
      <c r="G12" s="3">
        <f t="shared" si="0"/>
        <v>0.13045185325066846</v>
      </c>
      <c r="R12" s="5" t="s">
        <v>13</v>
      </c>
      <c r="S12" s="3">
        <v>1</v>
      </c>
      <c r="T12" s="3">
        <v>1</v>
      </c>
      <c r="U12" s="3">
        <v>1.9836484020769019</v>
      </c>
      <c r="V12" s="3">
        <v>2.4836483247847805</v>
      </c>
    </row>
    <row r="13" spans="2:22" s="3" customFormat="1" x14ac:dyDescent="0.2">
      <c r="B13" s="5" t="s">
        <v>5</v>
      </c>
      <c r="C13" s="5">
        <v>1119.251</v>
      </c>
      <c r="D13" s="5">
        <v>1110.7909</v>
      </c>
      <c r="E13" s="5">
        <v>1086.0668000000001</v>
      </c>
      <c r="F13" s="5">
        <v>1054.2335</v>
      </c>
      <c r="G13" s="3">
        <f t="shared" si="0"/>
        <v>0.16220404714319053</v>
      </c>
    </row>
    <row r="14" spans="2:22" s="3" customFormat="1" x14ac:dyDescent="0.2">
      <c r="B14" s="5" t="s">
        <v>9</v>
      </c>
      <c r="C14" s="5">
        <v>34473.137000000002</v>
      </c>
      <c r="D14" s="5">
        <v>38657.086000000003</v>
      </c>
      <c r="E14" s="5">
        <v>82443.58</v>
      </c>
      <c r="F14" s="5">
        <v>64364.52</v>
      </c>
      <c r="G14" s="3">
        <f t="shared" si="0"/>
        <v>0.18681193759512893</v>
      </c>
      <c r="L14" s="5"/>
    </row>
    <row r="15" spans="2:22" s="3" customFormat="1" x14ac:dyDescent="0.2">
      <c r="B15" s="5" t="s">
        <v>8</v>
      </c>
      <c r="C15" s="5">
        <v>19533.437999999998</v>
      </c>
      <c r="D15" s="5">
        <v>20175.914000000001</v>
      </c>
      <c r="E15" s="5">
        <v>21123.607</v>
      </c>
      <c r="F15" s="5">
        <v>20322.807000000001</v>
      </c>
      <c r="G15" s="3">
        <f t="shared" si="0"/>
        <v>0.44135821691769767</v>
      </c>
    </row>
    <row r="16" spans="2:22" s="3" customFormat="1" x14ac:dyDescent="0.2">
      <c r="B16" s="5" t="s">
        <v>7</v>
      </c>
      <c r="C16" s="5">
        <v>1107.9338</v>
      </c>
      <c r="D16" s="5">
        <v>1127.0153</v>
      </c>
      <c r="E16" s="5">
        <v>1111.0655999999999</v>
      </c>
      <c r="F16" s="5">
        <v>1088.8047999999999</v>
      </c>
      <c r="G16" s="3">
        <f t="shared" si="0"/>
        <v>0.55206210818400092</v>
      </c>
    </row>
    <row r="17" spans="2:22" s="3" customFormat="1" x14ac:dyDescent="0.2">
      <c r="B17" s="5" t="s">
        <v>10</v>
      </c>
      <c r="C17" s="5">
        <v>19235.662</v>
      </c>
      <c r="D17" s="5">
        <v>18735.169999999998</v>
      </c>
      <c r="E17" s="5">
        <v>19579.28</v>
      </c>
      <c r="F17" s="5">
        <v>17921.918000000001</v>
      </c>
      <c r="G17" s="3">
        <f t="shared" si="0"/>
        <v>0.75450217147645093</v>
      </c>
    </row>
    <row r="18" spans="2:22" s="3" customFormat="1" x14ac:dyDescent="0.2">
      <c r="B18" s="5" t="s">
        <v>4</v>
      </c>
      <c r="C18" s="5">
        <v>2036.1763000000001</v>
      </c>
      <c r="D18" s="5">
        <v>2211.5859999999998</v>
      </c>
      <c r="E18" s="5">
        <v>2163.0277999999998</v>
      </c>
      <c r="F18" s="5">
        <v>1974.3925999999999</v>
      </c>
      <c r="G18" s="3">
        <f t="shared" si="0"/>
        <v>0.81264399507902552</v>
      </c>
    </row>
    <row r="19" spans="2:22" s="3" customFormat="1" x14ac:dyDescent="0.2">
      <c r="B19" s="5"/>
      <c r="C19" s="5"/>
      <c r="D19" s="5"/>
      <c r="E19" s="5"/>
      <c r="F19" s="5"/>
    </row>
    <row r="20" spans="2:22" s="3" customFormat="1" ht="15" x14ac:dyDescent="0.2">
      <c r="B20" s="8" t="s">
        <v>44</v>
      </c>
      <c r="C20" s="8" t="s">
        <v>34</v>
      </c>
      <c r="D20" s="8" t="s">
        <v>45</v>
      </c>
      <c r="E20" s="8" t="s">
        <v>28</v>
      </c>
      <c r="F20" s="8" t="s">
        <v>46</v>
      </c>
      <c r="G20" s="8" t="s">
        <v>42</v>
      </c>
    </row>
    <row r="21" spans="2:22" s="3" customFormat="1" x14ac:dyDescent="0.2">
      <c r="B21" s="5" t="s">
        <v>14</v>
      </c>
      <c r="C21" s="5">
        <v>1551.8972000000001</v>
      </c>
      <c r="D21" s="5">
        <v>1529.8931</v>
      </c>
      <c r="E21" s="5">
        <v>1067.6969999999999</v>
      </c>
      <c r="F21" s="5">
        <v>1023.276</v>
      </c>
      <c r="G21" s="10">
        <f t="shared" ref="G21:G28" si="1">TTEST(C21:D21,E21:F21,2,1)</f>
        <v>1.4400846176284772E-2</v>
      </c>
    </row>
    <row r="22" spans="2:22" s="3" customFormat="1" x14ac:dyDescent="0.2">
      <c r="B22" s="5" t="s">
        <v>15</v>
      </c>
      <c r="C22" s="5">
        <v>1933.6543999999999</v>
      </c>
      <c r="D22" s="5">
        <v>1914.8390999999999</v>
      </c>
      <c r="E22" s="5">
        <v>3229.8027000000002</v>
      </c>
      <c r="F22" s="5">
        <v>3294.9477999999999</v>
      </c>
      <c r="G22" s="10">
        <f t="shared" si="1"/>
        <v>1.9965692845540273E-2</v>
      </c>
    </row>
    <row r="23" spans="2:22" s="3" customFormat="1" x14ac:dyDescent="0.2">
      <c r="B23" s="5" t="s">
        <v>13</v>
      </c>
      <c r="C23" s="5">
        <v>1234.1030000000001</v>
      </c>
      <c r="D23" s="5">
        <v>1240.203</v>
      </c>
      <c r="E23" s="5">
        <v>1434.9417000000001</v>
      </c>
      <c r="F23" s="5">
        <v>1401.059</v>
      </c>
      <c r="G23" s="3">
        <f t="shared" si="1"/>
        <v>7.0089088734915844E-2</v>
      </c>
      <c r="L23" s="5"/>
      <c r="M23" s="5"/>
      <c r="N23" s="5"/>
      <c r="O23" s="5"/>
      <c r="P23" s="5"/>
      <c r="R23" s="5"/>
      <c r="S23" s="5"/>
      <c r="T23" s="5"/>
      <c r="U23" s="5"/>
      <c r="V23" s="5"/>
    </row>
    <row r="24" spans="2:22" s="3" customFormat="1" x14ac:dyDescent="0.2">
      <c r="B24" s="5" t="s">
        <v>12</v>
      </c>
      <c r="C24" s="5">
        <v>2059.0183000000002</v>
      </c>
      <c r="D24" s="5">
        <v>1967.7644</v>
      </c>
      <c r="E24" s="5">
        <v>1718.2396000000001</v>
      </c>
      <c r="F24" s="5">
        <v>1516.3520000000001</v>
      </c>
      <c r="G24" s="3">
        <f t="shared" si="1"/>
        <v>8.8336003238039473E-2</v>
      </c>
      <c r="L24" s="5"/>
      <c r="M24" s="5"/>
      <c r="N24" s="5"/>
      <c r="O24" s="5"/>
      <c r="P24" s="5"/>
      <c r="R24" s="5"/>
      <c r="S24" s="5"/>
      <c r="T24" s="5"/>
      <c r="U24" s="5"/>
      <c r="V24" s="5"/>
    </row>
    <row r="25" spans="2:22" s="3" customFormat="1" x14ac:dyDescent="0.2">
      <c r="B25" s="5" t="s">
        <v>15</v>
      </c>
      <c r="C25" s="5">
        <v>15192.697</v>
      </c>
      <c r="D25" s="5">
        <v>17007.208999999999</v>
      </c>
      <c r="E25" s="5">
        <v>20522.009999999998</v>
      </c>
      <c r="F25" s="5">
        <v>20637.726999999999</v>
      </c>
      <c r="G25" s="3">
        <f t="shared" si="1"/>
        <v>0.11928793158088244</v>
      </c>
      <c r="L25" s="5"/>
      <c r="M25" s="5"/>
      <c r="N25" s="5"/>
      <c r="O25" s="5"/>
      <c r="P25" s="5"/>
      <c r="R25" s="5"/>
      <c r="S25" s="5"/>
      <c r="T25" s="5"/>
      <c r="U25" s="5"/>
      <c r="V25" s="5"/>
    </row>
    <row r="26" spans="2:22" s="3" customFormat="1" x14ac:dyDescent="0.2">
      <c r="B26" s="5" t="s">
        <v>14</v>
      </c>
      <c r="C26" s="5">
        <v>1346.8400999999999</v>
      </c>
      <c r="D26" s="5">
        <v>1431.6170999999999</v>
      </c>
      <c r="E26" s="5">
        <v>1023.5601</v>
      </c>
      <c r="F26" s="5">
        <v>950.14197000000001</v>
      </c>
      <c r="G26" s="3">
        <f t="shared" si="1"/>
        <v>0.12356827913083691</v>
      </c>
      <c r="N26" s="5"/>
    </row>
    <row r="27" spans="2:22" s="3" customFormat="1" x14ac:dyDescent="0.2">
      <c r="B27" s="5" t="s">
        <v>12</v>
      </c>
      <c r="C27" s="5">
        <v>1212.3186000000001</v>
      </c>
      <c r="D27" s="5">
        <v>1231.7109</v>
      </c>
      <c r="E27" s="5">
        <v>1692.0024000000001</v>
      </c>
      <c r="F27" s="5">
        <v>1540.9001000000001</v>
      </c>
      <c r="G27" s="3">
        <f t="shared" si="1"/>
        <v>0.13550484108834152</v>
      </c>
      <c r="N27" s="5"/>
    </row>
    <row r="28" spans="2:22" s="3" customFormat="1" x14ac:dyDescent="0.2">
      <c r="B28" s="5" t="s">
        <v>13</v>
      </c>
      <c r="C28" s="5">
        <v>1016.3345</v>
      </c>
      <c r="D28" s="5">
        <v>1015.85895</v>
      </c>
      <c r="E28" s="5">
        <v>1001.4691</v>
      </c>
      <c r="F28" s="5">
        <v>879.26733000000002</v>
      </c>
      <c r="G28" s="3">
        <f t="shared" si="1"/>
        <v>0.43098765531897948</v>
      </c>
    </row>
    <row r="29" spans="2:22" s="3" customFormat="1" x14ac:dyDescent="0.2">
      <c r="B29" s="5"/>
      <c r="C29" s="5"/>
      <c r="D29" s="5"/>
      <c r="E29" s="5"/>
      <c r="F29" s="5"/>
      <c r="L29" s="5"/>
      <c r="M29" s="5"/>
      <c r="N29" s="5"/>
      <c r="O29" s="5"/>
      <c r="P29" s="5"/>
    </row>
    <row r="30" spans="2:22" s="3" customFormat="1" x14ac:dyDescent="0.2">
      <c r="L30" s="5"/>
      <c r="M30" s="5"/>
      <c r="N30" s="5"/>
      <c r="O30" s="5"/>
      <c r="P30" s="5"/>
      <c r="R30" s="5"/>
      <c r="S30" s="5"/>
      <c r="T30" s="5"/>
      <c r="U30" s="5"/>
      <c r="V30" s="5"/>
    </row>
    <row r="31" spans="2:22" s="3" customFormat="1" ht="15" x14ac:dyDescent="0.2">
      <c r="B31" s="8" t="s">
        <v>43</v>
      </c>
      <c r="C31" s="8" t="s">
        <v>35</v>
      </c>
      <c r="D31" s="8" t="s">
        <v>47</v>
      </c>
      <c r="E31" s="8" t="s">
        <v>30</v>
      </c>
      <c r="F31" s="8" t="s">
        <v>48</v>
      </c>
      <c r="G31" s="8" t="s">
        <v>42</v>
      </c>
      <c r="L31" s="5"/>
      <c r="M31" s="5"/>
      <c r="N31" s="5"/>
      <c r="O31" s="5"/>
      <c r="P31" s="5"/>
      <c r="R31" s="5"/>
      <c r="S31" s="5"/>
      <c r="T31" s="5"/>
      <c r="U31" s="5"/>
      <c r="V31" s="5"/>
    </row>
    <row r="32" spans="2:22" s="3" customFormat="1" x14ac:dyDescent="0.2">
      <c r="B32" s="5" t="s">
        <v>4</v>
      </c>
      <c r="C32" s="5">
        <v>3177.7102</v>
      </c>
      <c r="D32" s="5">
        <v>3197.3629999999998</v>
      </c>
      <c r="E32" s="5">
        <v>4133.451</v>
      </c>
      <c r="F32" s="5">
        <v>4167.7196999999996</v>
      </c>
      <c r="G32" s="10">
        <f t="shared" ref="G32:G47" si="2">TTEST(C32:D32,E32:F32,2,1)</f>
        <v>4.8308002778248964E-3</v>
      </c>
      <c r="L32" s="5"/>
      <c r="M32" s="5"/>
      <c r="N32" s="5"/>
      <c r="O32" s="5"/>
      <c r="P32" s="5"/>
      <c r="R32" s="5"/>
      <c r="S32" s="5"/>
      <c r="T32" s="5"/>
      <c r="U32" s="5"/>
      <c r="V32" s="5"/>
    </row>
    <row r="33" spans="2:22" s="3" customFormat="1" x14ac:dyDescent="0.2">
      <c r="B33" s="5" t="s">
        <v>7</v>
      </c>
      <c r="C33" s="5">
        <v>8542.0499999999993</v>
      </c>
      <c r="D33" s="5">
        <v>9538.4599999999991</v>
      </c>
      <c r="E33" s="5">
        <v>11939.605</v>
      </c>
      <c r="F33" s="5">
        <v>13034.484</v>
      </c>
      <c r="G33" s="10">
        <f t="shared" si="2"/>
        <v>9.0929616344061475E-3</v>
      </c>
      <c r="L33" s="5"/>
      <c r="M33" s="5"/>
      <c r="N33" s="5"/>
      <c r="O33" s="5"/>
      <c r="P33" s="5"/>
      <c r="R33" s="5"/>
      <c r="S33" s="5"/>
      <c r="T33" s="5"/>
      <c r="U33" s="5"/>
      <c r="V33" s="5"/>
    </row>
    <row r="34" spans="2:22" s="3" customFormat="1" x14ac:dyDescent="0.2">
      <c r="B34" s="5" t="s">
        <v>8</v>
      </c>
      <c r="C34" s="5">
        <v>10911.983</v>
      </c>
      <c r="D34" s="5">
        <v>11372.966</v>
      </c>
      <c r="E34" s="5">
        <v>11973.56</v>
      </c>
      <c r="F34" s="5">
        <v>12518.121999999999</v>
      </c>
      <c r="G34" s="10">
        <f t="shared" si="2"/>
        <v>2.4100162482783589E-2</v>
      </c>
      <c r="R34" s="5"/>
      <c r="S34" s="5"/>
      <c r="T34" s="5"/>
      <c r="U34" s="5"/>
      <c r="V34" s="5"/>
    </row>
    <row r="35" spans="2:22" s="3" customFormat="1" x14ac:dyDescent="0.2">
      <c r="B35" s="5" t="s">
        <v>9</v>
      </c>
      <c r="C35" s="5">
        <v>21887.434000000001</v>
      </c>
      <c r="D35" s="5">
        <v>21591.291000000001</v>
      </c>
      <c r="E35" s="5">
        <v>28557.62</v>
      </c>
      <c r="F35" s="5">
        <v>27643.598000000002</v>
      </c>
      <c r="G35" s="10">
        <f t="shared" si="2"/>
        <v>3.0893722209795131E-2</v>
      </c>
      <c r="R35" s="5"/>
      <c r="S35" s="5"/>
      <c r="T35" s="5"/>
      <c r="U35" s="5"/>
      <c r="V35" s="5"/>
    </row>
    <row r="36" spans="2:22" s="3" customFormat="1" x14ac:dyDescent="0.2">
      <c r="B36" s="5" t="s">
        <v>8</v>
      </c>
      <c r="C36" s="5">
        <v>12385.324000000001</v>
      </c>
      <c r="D36" s="5">
        <v>12285.437</v>
      </c>
      <c r="E36" s="5">
        <v>11257.628000000001</v>
      </c>
      <c r="F36" s="5">
        <v>10920.7</v>
      </c>
      <c r="G36" s="3">
        <f t="shared" si="2"/>
        <v>6.0363697311220994E-2</v>
      </c>
    </row>
    <row r="37" spans="2:22" s="3" customFormat="1" x14ac:dyDescent="0.2">
      <c r="B37" s="5" t="s">
        <v>11</v>
      </c>
      <c r="C37" s="5">
        <v>451.31689999999998</v>
      </c>
      <c r="D37" s="5">
        <v>434.53930000000003</v>
      </c>
      <c r="E37" s="5">
        <v>530.78674000000001</v>
      </c>
      <c r="F37" s="5">
        <v>536.09299999999996</v>
      </c>
      <c r="G37" s="3">
        <f t="shared" si="2"/>
        <v>7.7282175972072722E-2</v>
      </c>
    </row>
    <row r="38" spans="2:22" s="3" customFormat="1" x14ac:dyDescent="0.2">
      <c r="B38" s="5" t="s">
        <v>10</v>
      </c>
      <c r="C38" s="5">
        <v>13540.520500000001</v>
      </c>
      <c r="D38" s="5">
        <v>13273.476000000001</v>
      </c>
      <c r="E38" s="5">
        <v>15816.746999999999</v>
      </c>
      <c r="F38" s="5">
        <v>16192.669</v>
      </c>
      <c r="G38" s="3">
        <f t="shared" si="2"/>
        <v>7.8387219438883257E-2</v>
      </c>
    </row>
    <row r="39" spans="2:22" s="3" customFormat="1" x14ac:dyDescent="0.2">
      <c r="B39" s="5" t="s">
        <v>6</v>
      </c>
      <c r="C39" s="5">
        <v>222.33493000000001</v>
      </c>
      <c r="D39" s="5">
        <v>209.66638</v>
      </c>
      <c r="E39" s="5">
        <v>236.63019</v>
      </c>
      <c r="F39" s="5">
        <v>228.64258000000001</v>
      </c>
      <c r="G39" s="3">
        <f t="shared" si="2"/>
        <v>8.8981601936402657E-2</v>
      </c>
    </row>
    <row r="40" spans="2:22" s="3" customFormat="1" x14ac:dyDescent="0.2">
      <c r="B40" s="5" t="s">
        <v>10</v>
      </c>
      <c r="C40" s="5">
        <v>20179.366999999998</v>
      </c>
      <c r="D40" s="5">
        <v>22067.55</v>
      </c>
      <c r="E40" s="5">
        <v>17397.146000000001</v>
      </c>
      <c r="F40" s="5">
        <v>18330.914000000001</v>
      </c>
      <c r="G40" s="3">
        <f t="shared" si="2"/>
        <v>9.2548904724113146E-2</v>
      </c>
    </row>
    <row r="41" spans="2:22" s="3" customFormat="1" x14ac:dyDescent="0.2">
      <c r="B41" s="5" t="s">
        <v>11</v>
      </c>
      <c r="C41" s="5">
        <v>3245.4304000000002</v>
      </c>
      <c r="D41" s="5">
        <v>3108.6381999999999</v>
      </c>
      <c r="E41" s="5">
        <v>2547.6559999999999</v>
      </c>
      <c r="F41" s="5">
        <v>2608.8656999999998</v>
      </c>
      <c r="G41" s="3">
        <f t="shared" si="2"/>
        <v>0.10431472033880293</v>
      </c>
    </row>
    <row r="42" spans="2:22" s="3" customFormat="1" x14ac:dyDescent="0.2">
      <c r="B42" s="5" t="s">
        <v>9</v>
      </c>
      <c r="C42" s="5">
        <v>58828.273000000001</v>
      </c>
      <c r="D42" s="5">
        <v>65091.13</v>
      </c>
      <c r="E42" s="5">
        <v>75428.179999999993</v>
      </c>
      <c r="F42" s="5">
        <v>75698.509999999995</v>
      </c>
      <c r="G42" s="3">
        <f t="shared" si="2"/>
        <v>0.13801472879573343</v>
      </c>
    </row>
    <row r="43" spans="2:22" s="3" customFormat="1" x14ac:dyDescent="0.2">
      <c r="B43" s="5" t="s">
        <v>7</v>
      </c>
      <c r="C43" s="5">
        <v>5393.9916999999996</v>
      </c>
      <c r="D43" s="5">
        <v>5181.6377000000002</v>
      </c>
      <c r="E43" s="5">
        <v>4859.1283999999996</v>
      </c>
      <c r="F43" s="5">
        <v>4892.4453000000003</v>
      </c>
      <c r="G43" s="3">
        <f t="shared" si="2"/>
        <v>0.18445099040556442</v>
      </c>
      <c r="H43" s="5"/>
      <c r="K43" s="5"/>
    </row>
    <row r="44" spans="2:22" s="3" customFormat="1" x14ac:dyDescent="0.2">
      <c r="B44" s="5" t="s">
        <v>6</v>
      </c>
      <c r="C44" s="5">
        <v>1894.5544</v>
      </c>
      <c r="D44" s="5">
        <v>1757.7362000000001</v>
      </c>
      <c r="E44" s="5">
        <v>1522.1519000000001</v>
      </c>
      <c r="F44" s="5">
        <v>1668.4076</v>
      </c>
      <c r="G44" s="3">
        <f t="shared" si="2"/>
        <v>0.35012499696914601</v>
      </c>
      <c r="H44" s="5"/>
      <c r="K44" s="5"/>
    </row>
    <row r="45" spans="2:22" s="3" customFormat="1" x14ac:dyDescent="0.2">
      <c r="B45" s="5" t="s">
        <v>5</v>
      </c>
      <c r="C45" s="5">
        <v>1316.9045000000001</v>
      </c>
      <c r="D45" s="5">
        <v>1409.3045999999999</v>
      </c>
      <c r="E45" s="5">
        <v>1308.3085000000001</v>
      </c>
      <c r="F45" s="5">
        <v>1271.1918000000001</v>
      </c>
      <c r="G45" s="3">
        <f t="shared" si="2"/>
        <v>0.46042847705787177</v>
      </c>
      <c r="H45" s="5"/>
      <c r="K45" s="5"/>
    </row>
    <row r="46" spans="2:22" s="3" customFormat="1" x14ac:dyDescent="0.2">
      <c r="B46" s="5" t="s">
        <v>5</v>
      </c>
      <c r="C46" s="5">
        <v>657.04443000000003</v>
      </c>
      <c r="D46" s="5">
        <v>629.029</v>
      </c>
      <c r="E46" s="5">
        <v>628.69309999999996</v>
      </c>
      <c r="F46" s="5">
        <v>632.30370000000005</v>
      </c>
      <c r="G46" s="3">
        <f t="shared" si="2"/>
        <v>0.57320789822525897</v>
      </c>
      <c r="H46" s="5"/>
      <c r="K46" s="5"/>
    </row>
    <row r="47" spans="2:22" s="3" customFormat="1" x14ac:dyDescent="0.2">
      <c r="B47" s="5" t="s">
        <v>4</v>
      </c>
      <c r="C47" s="5">
        <v>849.78899999999999</v>
      </c>
      <c r="D47" s="5">
        <v>817.01085999999998</v>
      </c>
      <c r="E47" s="5">
        <v>834.71294999999998</v>
      </c>
      <c r="F47" s="5">
        <v>841.35670000000005</v>
      </c>
      <c r="G47" s="3">
        <f t="shared" si="2"/>
        <v>0.85297414243836567</v>
      </c>
      <c r="H47" s="5"/>
      <c r="K47" s="5"/>
    </row>
    <row r="49" spans="2:11" s="3" customFormat="1" ht="15" x14ac:dyDescent="0.2">
      <c r="B49" s="8" t="s">
        <v>44</v>
      </c>
      <c r="C49" s="8" t="s">
        <v>35</v>
      </c>
      <c r="D49" s="8" t="s">
        <v>47</v>
      </c>
      <c r="E49" s="8" t="s">
        <v>30</v>
      </c>
      <c r="F49" s="8" t="s">
        <v>48</v>
      </c>
      <c r="G49" s="8" t="s">
        <v>42</v>
      </c>
    </row>
    <row r="50" spans="2:11" s="3" customFormat="1" x14ac:dyDescent="0.2">
      <c r="B50" s="5" t="s">
        <v>12</v>
      </c>
      <c r="C50" s="5">
        <v>955.70349999999996</v>
      </c>
      <c r="D50" s="5">
        <v>981.67079999999999</v>
      </c>
      <c r="E50" s="5">
        <v>3874.6066999999998</v>
      </c>
      <c r="F50" s="5">
        <v>3961.5203000000001</v>
      </c>
      <c r="G50" s="10">
        <f t="shared" ref="G50:G57" si="3">TTEST(C50:D50,E50:F50,1,1)</f>
        <v>3.2886816123718055E-3</v>
      </c>
    </row>
    <row r="51" spans="2:11" s="3" customFormat="1" x14ac:dyDescent="0.2">
      <c r="B51" s="5" t="s">
        <v>14</v>
      </c>
      <c r="C51" s="5">
        <v>5384.9853999999996</v>
      </c>
      <c r="D51" s="5">
        <v>5509.0995999999996</v>
      </c>
      <c r="E51" s="5">
        <v>7132.4139999999998</v>
      </c>
      <c r="F51" s="5">
        <v>7306.3696</v>
      </c>
      <c r="G51" s="10">
        <f t="shared" si="3"/>
        <v>4.4754058764120619E-3</v>
      </c>
      <c r="H51" s="5"/>
      <c r="I51" s="5"/>
      <c r="J51" s="5"/>
      <c r="K51" s="5"/>
    </row>
    <row r="52" spans="2:11" s="3" customFormat="1" x14ac:dyDescent="0.2">
      <c r="B52" s="5" t="s">
        <v>15</v>
      </c>
      <c r="C52" s="5">
        <v>17826.991999999998</v>
      </c>
      <c r="D52" s="5">
        <v>16850.541000000001</v>
      </c>
      <c r="E52" s="5">
        <v>22634.879000000001</v>
      </c>
      <c r="F52" s="5">
        <v>22850.884999999998</v>
      </c>
      <c r="G52" s="10">
        <f t="shared" si="3"/>
        <v>3.497722309769697E-2</v>
      </c>
      <c r="H52" s="5"/>
    </row>
    <row r="53" spans="2:11" s="3" customFormat="1" x14ac:dyDescent="0.2">
      <c r="B53" s="5" t="s">
        <v>14</v>
      </c>
      <c r="C53" s="5">
        <v>4338.8227999999999</v>
      </c>
      <c r="D53" s="5">
        <v>4688.6369999999997</v>
      </c>
      <c r="E53" s="5">
        <v>2565.0817999999999</v>
      </c>
      <c r="F53" s="5">
        <v>2438.6664999999998</v>
      </c>
      <c r="G53" s="10">
        <f t="shared" si="3"/>
        <v>3.7499364989276987E-2</v>
      </c>
      <c r="H53" s="5"/>
    </row>
    <row r="54" spans="2:11" s="3" customFormat="1" x14ac:dyDescent="0.2">
      <c r="B54" s="5" t="s">
        <v>13</v>
      </c>
      <c r="C54" s="5">
        <v>1063.0643</v>
      </c>
      <c r="D54" s="5">
        <v>925.14679999999998</v>
      </c>
      <c r="E54" s="5">
        <v>2108.7458000000001</v>
      </c>
      <c r="F54" s="5">
        <v>2297.7393000000002</v>
      </c>
      <c r="G54" s="10">
        <f t="shared" si="3"/>
        <v>4.2770994908378691E-2</v>
      </c>
      <c r="H54" s="5"/>
    </row>
    <row r="55" spans="2:11" s="3" customFormat="1" x14ac:dyDescent="0.2">
      <c r="B55" s="5" t="s">
        <v>12</v>
      </c>
      <c r="C55" s="5">
        <v>4264.0347000000002</v>
      </c>
      <c r="D55" s="5">
        <v>4228.9994999999999</v>
      </c>
      <c r="E55" s="5">
        <v>3882.8960000000002</v>
      </c>
      <c r="F55" s="5">
        <v>3662.3389000000002</v>
      </c>
      <c r="G55" s="3">
        <f t="shared" si="3"/>
        <v>6.1527941858354501E-2</v>
      </c>
      <c r="H55" s="5"/>
    </row>
    <row r="56" spans="2:11" s="3" customFormat="1" x14ac:dyDescent="0.2">
      <c r="B56" s="5" t="s">
        <v>13</v>
      </c>
      <c r="C56" s="5">
        <v>7032.2602999999999</v>
      </c>
      <c r="D56" s="5">
        <v>7443.6149999999998</v>
      </c>
      <c r="E56" s="5">
        <v>5322.7759999999998</v>
      </c>
      <c r="F56" s="5">
        <v>4826.7563</v>
      </c>
      <c r="G56" s="3">
        <f t="shared" si="3"/>
        <v>6.5806082436859148E-2</v>
      </c>
      <c r="H56" s="5"/>
    </row>
    <row r="57" spans="2:11" s="3" customFormat="1" x14ac:dyDescent="0.2">
      <c r="B57" s="5" t="s">
        <v>15</v>
      </c>
      <c r="C57" s="5">
        <v>11558.013999999999</v>
      </c>
      <c r="D57" s="5">
        <v>11813.99</v>
      </c>
      <c r="E57" s="5">
        <v>12652.027</v>
      </c>
      <c r="F57" s="5">
        <v>12341.763999999999</v>
      </c>
      <c r="G57" s="3">
        <f t="shared" si="3"/>
        <v>0.10692443565238587</v>
      </c>
      <c r="H57" s="5"/>
    </row>
    <row r="58" spans="2:11" s="3" customFormat="1" x14ac:dyDescent="0.2">
      <c r="H58" s="5"/>
    </row>
    <row r="59" spans="2:11" s="3" customFormat="1" x14ac:dyDescent="0.2">
      <c r="H59" s="5"/>
    </row>
    <row r="64" spans="2:11" s="3" customFormat="1" x14ac:dyDescent="0.2">
      <c r="H64" s="5"/>
    </row>
    <row r="65" spans="8:10" s="3" customFormat="1" x14ac:dyDescent="0.2">
      <c r="H65" s="5"/>
    </row>
    <row r="66" spans="8:10" s="3" customFormat="1" x14ac:dyDescent="0.2">
      <c r="H66" s="5"/>
    </row>
    <row r="67" spans="8:10" s="3" customFormat="1" x14ac:dyDescent="0.2">
      <c r="H67" s="5"/>
      <c r="I67" s="5"/>
      <c r="J67" s="5"/>
    </row>
    <row r="68" spans="8:10" s="3" customFormat="1" x14ac:dyDescent="0.2">
      <c r="H68" s="5"/>
    </row>
  </sheetData>
  <autoFilter ref="B31:G47" xr:uid="{3E799498-2B8E-4D28-94BD-8E393BADC9CF}">
    <sortState xmlns:xlrd2="http://schemas.microsoft.com/office/spreadsheetml/2017/richdata2" ref="B32:G47">
      <sortCondition ref="G31:G47"/>
    </sortState>
  </autoFilter>
  <sortState xmlns:xlrd2="http://schemas.microsoft.com/office/spreadsheetml/2017/richdata2" ref="B50:G57">
    <sortCondition ref="G49:G57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9F0A-232F-485E-BEBC-8336F24641AD}">
  <dimension ref="B6:S48"/>
  <sheetViews>
    <sheetView zoomScaleNormal="100" workbookViewId="0">
      <selection activeCell="D29" sqref="D29"/>
    </sheetView>
  </sheetViews>
  <sheetFormatPr defaultRowHeight="14.25" x14ac:dyDescent="0.2"/>
  <cols>
    <col min="1" max="1" width="13.875" style="4" bestFit="1" customWidth="1"/>
    <col min="2" max="2" width="18.5" style="4" bestFit="1" customWidth="1"/>
    <col min="3" max="3" width="11.875" style="4" customWidth="1"/>
    <col min="4" max="4" width="9" style="4"/>
    <col min="5" max="5" width="12.5" style="4" customWidth="1"/>
    <col min="6" max="11" width="9" style="4"/>
    <col min="12" max="12" width="11.75" style="4" customWidth="1"/>
    <col min="13" max="13" width="12.75" style="4" bestFit="1" customWidth="1"/>
    <col min="14" max="16384" width="9" style="4"/>
  </cols>
  <sheetData>
    <row r="6" spans="2:19" s="4" customFormat="1" ht="15" x14ac:dyDescent="0.2">
      <c r="B6" s="1"/>
      <c r="C6" s="2" t="s">
        <v>49</v>
      </c>
      <c r="D6" s="2" t="s">
        <v>37</v>
      </c>
      <c r="E6" s="2"/>
      <c r="F6" s="2"/>
      <c r="G6" s="2" t="s">
        <v>50</v>
      </c>
      <c r="H6" s="2" t="s">
        <v>51</v>
      </c>
      <c r="I6" s="2"/>
      <c r="J6" s="3"/>
      <c r="K6" s="3"/>
      <c r="L6" s="3"/>
      <c r="M6" s="3"/>
      <c r="N6" s="3"/>
      <c r="O6" s="3"/>
      <c r="P6" s="3"/>
      <c r="Q6" s="3"/>
    </row>
    <row r="7" spans="2:19" s="4" customFormat="1" ht="15" x14ac:dyDescent="0.2">
      <c r="B7" s="2" t="s">
        <v>34</v>
      </c>
      <c r="C7" s="5">
        <v>6793.451</v>
      </c>
      <c r="D7" s="5">
        <v>3060.0916000000002</v>
      </c>
      <c r="E7" s="3">
        <f>SUM(C7:D7)</f>
        <v>9853.5426000000007</v>
      </c>
      <c r="F7" s="3"/>
      <c r="G7" s="5">
        <v>1551.8972000000001</v>
      </c>
      <c r="H7" s="5">
        <v>1933.6543999999999</v>
      </c>
      <c r="I7" s="3">
        <f>SUM(G7:H7)</f>
        <v>3485.5515999999998</v>
      </c>
      <c r="J7" s="3"/>
      <c r="K7" s="3"/>
      <c r="L7" s="3"/>
      <c r="M7" s="3"/>
      <c r="N7" s="3"/>
      <c r="O7" s="3"/>
      <c r="P7" s="3"/>
      <c r="Q7" s="3"/>
    </row>
    <row r="8" spans="2:19" s="4" customFormat="1" ht="15" x14ac:dyDescent="0.2">
      <c r="B8" s="2" t="s">
        <v>21</v>
      </c>
      <c r="C8" s="5">
        <v>6891.8620000000001</v>
      </c>
      <c r="D8" s="5">
        <v>3013.9978000000001</v>
      </c>
      <c r="E8" s="3">
        <f t="shared" ref="E8:E10" si="0">SUM(C8:D8)</f>
        <v>9905.8598000000002</v>
      </c>
      <c r="F8" s="3"/>
      <c r="G8" s="5">
        <v>1529.8931</v>
      </c>
      <c r="H8" s="5">
        <v>1914.8390999999999</v>
      </c>
      <c r="I8" s="3">
        <f t="shared" ref="I8:I10" si="1">SUM(G8:H8)</f>
        <v>3444.7321999999999</v>
      </c>
      <c r="J8" s="3"/>
      <c r="K8" s="3"/>
      <c r="L8" s="3"/>
      <c r="M8" s="3"/>
      <c r="N8" s="3"/>
      <c r="O8" s="3"/>
      <c r="P8" s="3"/>
      <c r="Q8" s="3"/>
    </row>
    <row r="9" spans="2:19" s="4" customFormat="1" ht="15" x14ac:dyDescent="0.2">
      <c r="B9" s="2" t="s">
        <v>28</v>
      </c>
      <c r="C9" s="5">
        <v>7786.3584000000001</v>
      </c>
      <c r="D9" s="5">
        <v>5517.982</v>
      </c>
      <c r="E9" s="3">
        <f t="shared" si="0"/>
        <v>13304.340400000001</v>
      </c>
      <c r="F9" s="3"/>
      <c r="G9" s="5">
        <v>1067.6969999999999</v>
      </c>
      <c r="H9" s="5">
        <v>3229.8027000000002</v>
      </c>
      <c r="I9" s="3">
        <f t="shared" si="1"/>
        <v>4297.4997000000003</v>
      </c>
      <c r="J9" s="3"/>
      <c r="K9" s="3"/>
      <c r="L9" s="3"/>
      <c r="M9" s="3"/>
      <c r="N9" s="3"/>
      <c r="O9" s="3"/>
      <c r="P9" s="3"/>
      <c r="Q9" s="3"/>
    </row>
    <row r="10" spans="2:19" s="4" customFormat="1" ht="15" x14ac:dyDescent="0.2">
      <c r="B10" s="2" t="s">
        <v>23</v>
      </c>
      <c r="C10" s="5">
        <v>8021.0844999999999</v>
      </c>
      <c r="D10" s="5">
        <v>5811.0775999999996</v>
      </c>
      <c r="E10" s="3">
        <f t="shared" si="0"/>
        <v>13832.1621</v>
      </c>
      <c r="F10" s="3"/>
      <c r="G10" s="5">
        <v>1023.276</v>
      </c>
      <c r="H10" s="5">
        <v>3294.9477999999999</v>
      </c>
      <c r="I10" s="3">
        <f t="shared" si="1"/>
        <v>4318.2237999999998</v>
      </c>
      <c r="J10" s="3"/>
      <c r="K10" s="3"/>
      <c r="L10" s="3"/>
      <c r="M10" s="3"/>
      <c r="N10" s="3"/>
      <c r="O10" s="3"/>
      <c r="P10" s="3"/>
      <c r="Q10" s="3"/>
    </row>
    <row r="11" spans="2:19" s="4" customFormat="1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9" s="4" customFormat="1" x14ac:dyDescent="0.2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9" s="4" customFormat="1" x14ac:dyDescent="0.2">
      <c r="C13" s="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9" s="4" customFormat="1" x14ac:dyDescent="0.2">
      <c r="C14" s="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9" s="4" customFormat="1" ht="15" x14ac:dyDescent="0.2">
      <c r="B15" s="1"/>
      <c r="C15" s="2" t="s">
        <v>31</v>
      </c>
      <c r="D15" s="2" t="s">
        <v>53</v>
      </c>
      <c r="E15" s="2" t="s">
        <v>54</v>
      </c>
      <c r="F15" s="2" t="s">
        <v>49</v>
      </c>
      <c r="G15" s="2"/>
      <c r="H15" s="3"/>
      <c r="I15" s="2" t="s">
        <v>33</v>
      </c>
      <c r="J15" s="2" t="s">
        <v>50</v>
      </c>
      <c r="K15" s="2" t="s">
        <v>51</v>
      </c>
      <c r="L15" s="2" t="s">
        <v>50</v>
      </c>
      <c r="M15" s="2" t="s">
        <v>52</v>
      </c>
      <c r="N15" s="2"/>
      <c r="O15" s="3"/>
      <c r="P15" s="6"/>
      <c r="Q15" s="6"/>
      <c r="R15" s="7"/>
      <c r="S15" s="7"/>
    </row>
    <row r="16" spans="2:19" s="4" customFormat="1" ht="15" x14ac:dyDescent="0.2">
      <c r="B16" s="2" t="s">
        <v>35</v>
      </c>
      <c r="C16" s="5">
        <v>3177.7102</v>
      </c>
      <c r="D16" s="5">
        <v>8542.0499999999993</v>
      </c>
      <c r="E16" s="5">
        <v>10911.983</v>
      </c>
      <c r="F16" s="5">
        <v>21887.434000000001</v>
      </c>
      <c r="G16" s="3">
        <f>SUM(C16:F16)</f>
        <v>44519.177199999998</v>
      </c>
      <c r="H16" s="3"/>
      <c r="I16" s="5">
        <v>955.70349999999996</v>
      </c>
      <c r="J16" s="5">
        <v>5384.9853999999996</v>
      </c>
      <c r="K16" s="5">
        <v>17826.991999999998</v>
      </c>
      <c r="L16" s="5">
        <v>4338.8227999999999</v>
      </c>
      <c r="M16" s="5">
        <v>1063.0643</v>
      </c>
      <c r="N16" s="3">
        <f>SUM(I16:M16)</f>
        <v>29569.567999999999</v>
      </c>
      <c r="O16" s="3"/>
      <c r="P16" s="3"/>
      <c r="Q16" s="3"/>
    </row>
    <row r="17" spans="2:17" s="4" customFormat="1" ht="15" x14ac:dyDescent="0.2">
      <c r="B17" s="2" t="s">
        <v>25</v>
      </c>
      <c r="C17" s="5">
        <v>3197.3629999999998</v>
      </c>
      <c r="D17" s="5">
        <v>9538.4599999999991</v>
      </c>
      <c r="E17" s="5">
        <v>11372.966</v>
      </c>
      <c r="F17" s="5">
        <v>21591.291000000001</v>
      </c>
      <c r="G17" s="3">
        <f t="shared" ref="G17:G19" si="2">SUM(C17:F17)</f>
        <v>45700.08</v>
      </c>
      <c r="H17" s="3"/>
      <c r="I17" s="5">
        <v>981.67079999999999</v>
      </c>
      <c r="J17" s="5">
        <v>5509.0995999999996</v>
      </c>
      <c r="K17" s="5">
        <v>16850.541000000001</v>
      </c>
      <c r="L17" s="5">
        <v>4688.6369999999997</v>
      </c>
      <c r="M17" s="5">
        <v>925.14679999999998</v>
      </c>
      <c r="N17" s="3">
        <f t="shared" ref="N17:N19" si="3">SUM(I17:M17)</f>
        <v>28955.095199999996</v>
      </c>
      <c r="O17" s="3"/>
      <c r="P17" s="3"/>
      <c r="Q17" s="3"/>
    </row>
    <row r="18" spans="2:17" s="4" customFormat="1" ht="15" x14ac:dyDescent="0.2">
      <c r="B18" s="2" t="s">
        <v>30</v>
      </c>
      <c r="C18" s="5">
        <v>4133.451</v>
      </c>
      <c r="D18" s="5">
        <v>11939.605</v>
      </c>
      <c r="E18" s="5">
        <v>11973.56</v>
      </c>
      <c r="F18" s="5">
        <v>28557.62</v>
      </c>
      <c r="G18" s="3">
        <f t="shared" si="2"/>
        <v>56604.236000000004</v>
      </c>
      <c r="H18" s="3"/>
      <c r="I18" s="5">
        <v>3874.6066999999998</v>
      </c>
      <c r="J18" s="5">
        <v>7132.4139999999998</v>
      </c>
      <c r="K18" s="5">
        <v>22634.879000000001</v>
      </c>
      <c r="L18" s="5">
        <v>2565.0817999999999</v>
      </c>
      <c r="M18" s="5">
        <v>2108.7458000000001</v>
      </c>
      <c r="N18" s="3">
        <f t="shared" si="3"/>
        <v>38315.727299999999</v>
      </c>
      <c r="O18" s="3"/>
      <c r="P18" s="3"/>
      <c r="Q18" s="3"/>
    </row>
    <row r="19" spans="2:17" s="4" customFormat="1" ht="15" x14ac:dyDescent="0.2">
      <c r="B19" s="2" t="s">
        <v>27</v>
      </c>
      <c r="C19" s="5">
        <v>4167.7196999999996</v>
      </c>
      <c r="D19" s="5">
        <v>13034.484</v>
      </c>
      <c r="E19" s="5">
        <v>12518.121999999999</v>
      </c>
      <c r="F19" s="5">
        <v>27643.598000000002</v>
      </c>
      <c r="G19" s="3">
        <f t="shared" si="2"/>
        <v>57363.923699999999</v>
      </c>
      <c r="H19" s="3"/>
      <c r="I19" s="5">
        <v>3961.5203000000001</v>
      </c>
      <c r="J19" s="5">
        <v>7306.3696</v>
      </c>
      <c r="K19" s="5">
        <v>22850.884999999998</v>
      </c>
      <c r="L19" s="5">
        <v>2438.6664999999998</v>
      </c>
      <c r="M19" s="5">
        <v>2297.7393000000002</v>
      </c>
      <c r="N19" s="3">
        <f t="shared" si="3"/>
        <v>38855.180699999997</v>
      </c>
      <c r="O19" s="3"/>
      <c r="P19" s="3"/>
      <c r="Q19" s="3"/>
    </row>
    <row r="25" spans="2:17" s="4" customFormat="1" ht="15" x14ac:dyDescent="0.2">
      <c r="C25" s="2" t="s">
        <v>32</v>
      </c>
      <c r="D25" s="2" t="s">
        <v>38</v>
      </c>
      <c r="E25" s="2"/>
      <c r="F25" s="2" t="s">
        <v>32</v>
      </c>
      <c r="G25" s="2" t="s">
        <v>38</v>
      </c>
      <c r="H25" s="2"/>
    </row>
    <row r="26" spans="2:17" s="4" customFormat="1" ht="15" x14ac:dyDescent="0.2">
      <c r="B26" s="2" t="s">
        <v>39</v>
      </c>
      <c r="C26" s="4">
        <v>9853.5426000000007</v>
      </c>
      <c r="D26" s="4">
        <v>3485.5515999999998</v>
      </c>
      <c r="F26" s="4">
        <v>1</v>
      </c>
      <c r="G26" s="4">
        <v>1</v>
      </c>
    </row>
    <row r="27" spans="2:17" s="4" customFormat="1" ht="15" x14ac:dyDescent="0.2">
      <c r="B27" s="2" t="s">
        <v>39</v>
      </c>
      <c r="C27" s="4">
        <v>9905.8598000000002</v>
      </c>
      <c r="D27" s="4">
        <v>3444.7321999999999</v>
      </c>
      <c r="F27" s="4">
        <v>1</v>
      </c>
      <c r="G27" s="4">
        <v>1</v>
      </c>
    </row>
    <row r="28" spans="2:17" s="4" customFormat="1" ht="15" x14ac:dyDescent="0.2">
      <c r="B28" s="2" t="s">
        <v>29</v>
      </c>
      <c r="C28" s="4">
        <v>13304.340400000001</v>
      </c>
      <c r="D28" s="4">
        <v>4297.4997000000003</v>
      </c>
      <c r="F28" s="4">
        <f>C28/C26</f>
        <v>1.3502088477295466</v>
      </c>
      <c r="G28" s="4">
        <f>D28/D26</f>
        <v>1.2329468024515835</v>
      </c>
      <c r="K28" s="1"/>
      <c r="P28" s="1"/>
    </row>
    <row r="29" spans="2:17" s="4" customFormat="1" ht="15" x14ac:dyDescent="0.2">
      <c r="B29" s="2" t="s">
        <v>29</v>
      </c>
      <c r="C29" s="4">
        <v>13832.1621</v>
      </c>
      <c r="D29" s="4">
        <v>4318.2237999999998</v>
      </c>
      <c r="F29" s="4">
        <f>C29/C27</f>
        <v>1.3963615858968648</v>
      </c>
      <c r="G29" s="4">
        <f>D29/D27</f>
        <v>1.2535731514920085</v>
      </c>
      <c r="P29" s="1"/>
    </row>
    <row r="30" spans="2:17" s="4" customFormat="1" ht="15" x14ac:dyDescent="0.2">
      <c r="B30" s="2" t="s">
        <v>42</v>
      </c>
      <c r="C30" s="4">
        <f>TTEST(C28:C29,C26:C27,2,1)</f>
        <v>4.097780636431049E-2</v>
      </c>
      <c r="D30" s="4">
        <f>TTEST(D28:D29,D26:D27,2,1)</f>
        <v>2.3235722797661684E-2</v>
      </c>
      <c r="F30" s="4">
        <f>TTEST(F28:F29,F26:F27,2,1)</f>
        <v>3.9305604411650083E-2</v>
      </c>
      <c r="G30" s="4">
        <f>TTEST(G28:G29,G26:G27,2,1)</f>
        <v>2.6973781275295424E-2</v>
      </c>
    </row>
    <row r="32" spans="2:17" s="4" customFormat="1" ht="15" x14ac:dyDescent="0.2">
      <c r="C32" s="2" t="s">
        <v>32</v>
      </c>
      <c r="D32" s="2" t="s">
        <v>38</v>
      </c>
      <c r="E32" s="2"/>
      <c r="F32" s="2" t="s">
        <v>32</v>
      </c>
      <c r="G32" s="2" t="s">
        <v>38</v>
      </c>
      <c r="H32" s="2"/>
    </row>
    <row r="33" spans="2:11" s="4" customFormat="1" ht="15" x14ac:dyDescent="0.2">
      <c r="B33" s="2" t="s">
        <v>40</v>
      </c>
      <c r="C33" s="4">
        <v>44519.177199999998</v>
      </c>
      <c r="D33" s="4">
        <v>29569.567999999999</v>
      </c>
      <c r="F33" s="4">
        <v>1</v>
      </c>
      <c r="G33" s="4">
        <v>1</v>
      </c>
    </row>
    <row r="34" spans="2:11" s="4" customFormat="1" ht="15" x14ac:dyDescent="0.2">
      <c r="B34" s="2" t="s">
        <v>40</v>
      </c>
      <c r="C34" s="4">
        <v>45700.08</v>
      </c>
      <c r="D34" s="4">
        <v>28955.095199999996</v>
      </c>
      <c r="F34" s="4">
        <v>1</v>
      </c>
      <c r="G34" s="4">
        <v>1</v>
      </c>
    </row>
    <row r="35" spans="2:11" s="4" customFormat="1" ht="15" x14ac:dyDescent="0.2">
      <c r="B35" s="2" t="s">
        <v>36</v>
      </c>
      <c r="C35" s="4">
        <v>56604.236000000004</v>
      </c>
      <c r="D35" s="4">
        <v>38315.727299999999</v>
      </c>
      <c r="F35" s="4">
        <f>C35/C33</f>
        <v>1.2714573709596773</v>
      </c>
      <c r="G35" s="4">
        <f>D35/D33</f>
        <v>1.2957824510659066</v>
      </c>
    </row>
    <row r="36" spans="2:11" s="4" customFormat="1" ht="15" x14ac:dyDescent="0.2">
      <c r="B36" s="2" t="s">
        <v>36</v>
      </c>
      <c r="C36" s="4">
        <v>57363.923699999999</v>
      </c>
      <c r="D36" s="4">
        <v>38855.180699999997</v>
      </c>
      <c r="F36" s="4">
        <f>C36/C34</f>
        <v>1.2552258923835582</v>
      </c>
      <c r="G36" s="4">
        <f>D36/D34</f>
        <v>1.3419116888277405</v>
      </c>
    </row>
    <row r="37" spans="2:11" s="4" customFormat="1" ht="15" x14ac:dyDescent="0.2">
      <c r="B37" s="2" t="s">
        <v>42</v>
      </c>
      <c r="C37" s="4">
        <f>TTEST(C35:C36,C33:C34,2,1)</f>
        <v>1.1290026915596078E-2</v>
      </c>
      <c r="D37" s="4">
        <f>TTEST(D35:D36,D33:D34,2,1)</f>
        <v>3.9347149613665443E-2</v>
      </c>
      <c r="F37" s="4">
        <f>TTEST(F35:F36,F33:F34,2,1)</f>
        <v>1.9613326215212761E-2</v>
      </c>
      <c r="G37" s="4">
        <f>TTEST(G35:G36,G33:G34,2,1)</f>
        <v>4.5971446946268972E-2</v>
      </c>
    </row>
    <row r="38" spans="2:11" s="4" customFormat="1" ht="15" x14ac:dyDescent="0.2">
      <c r="B38" s="2"/>
    </row>
    <row r="39" spans="2:11" s="4" customFormat="1" ht="15" x14ac:dyDescent="0.2">
      <c r="B39" s="2"/>
    </row>
    <row r="40" spans="2:11" s="4" customFormat="1" ht="15" x14ac:dyDescent="0.2">
      <c r="B40" s="2"/>
    </row>
    <row r="41" spans="2:11" s="4" customFormat="1" ht="15" x14ac:dyDescent="0.2">
      <c r="B41" s="2"/>
    </row>
    <row r="42" spans="2:11" s="4" customFormat="1" ht="15" x14ac:dyDescent="0.2">
      <c r="B42" s="2"/>
      <c r="C42" s="2" t="s">
        <v>32</v>
      </c>
      <c r="D42" s="2"/>
      <c r="E42" s="2" t="s">
        <v>38</v>
      </c>
      <c r="F42" s="2"/>
      <c r="G42" s="2"/>
      <c r="H42" s="2" t="s">
        <v>32</v>
      </c>
      <c r="I42" s="2"/>
      <c r="J42" s="2" t="s">
        <v>38</v>
      </c>
      <c r="K42" s="2"/>
    </row>
    <row r="43" spans="2:11" s="4" customFormat="1" ht="15" x14ac:dyDescent="0.2">
      <c r="B43" s="2" t="s">
        <v>39</v>
      </c>
      <c r="C43" s="4">
        <v>1</v>
      </c>
      <c r="D43" s="1" t="s">
        <v>39</v>
      </c>
      <c r="E43" s="4">
        <v>1</v>
      </c>
      <c r="G43" s="1" t="s">
        <v>41</v>
      </c>
      <c r="H43" s="4">
        <v>1</v>
      </c>
      <c r="I43" s="1" t="s">
        <v>41</v>
      </c>
      <c r="J43" s="4">
        <v>1</v>
      </c>
    </row>
    <row r="44" spans="2:11" s="4" customFormat="1" ht="15" x14ac:dyDescent="0.2">
      <c r="B44" s="2" t="s">
        <v>39</v>
      </c>
      <c r="C44" s="4">
        <v>1</v>
      </c>
      <c r="D44" s="1" t="s">
        <v>39</v>
      </c>
      <c r="E44" s="4">
        <v>1</v>
      </c>
      <c r="G44" s="1" t="s">
        <v>40</v>
      </c>
      <c r="H44" s="4">
        <v>1</v>
      </c>
      <c r="I44" s="1" t="s">
        <v>40</v>
      </c>
      <c r="J44" s="4">
        <v>1</v>
      </c>
    </row>
    <row r="45" spans="2:11" s="4" customFormat="1" ht="15" x14ac:dyDescent="0.2">
      <c r="B45" s="2"/>
    </row>
    <row r="46" spans="2:11" s="4" customFormat="1" ht="15" x14ac:dyDescent="0.2">
      <c r="B46" s="2"/>
      <c r="C46" s="2" t="s">
        <v>32</v>
      </c>
      <c r="D46" s="2"/>
      <c r="E46" s="2" t="s">
        <v>38</v>
      </c>
      <c r="F46" s="2"/>
      <c r="G46" s="2"/>
      <c r="H46" s="2" t="s">
        <v>32</v>
      </c>
      <c r="I46" s="2"/>
      <c r="J46" s="2" t="s">
        <v>38</v>
      </c>
    </row>
    <row r="47" spans="2:11" s="4" customFormat="1" ht="15" x14ac:dyDescent="0.2">
      <c r="B47" s="2" t="s">
        <v>29</v>
      </c>
      <c r="C47" s="4">
        <v>1.35020884772955</v>
      </c>
      <c r="D47" s="1" t="s">
        <v>29</v>
      </c>
      <c r="E47" s="4">
        <v>1.2329468024515835</v>
      </c>
      <c r="G47" s="1" t="s">
        <v>36</v>
      </c>
      <c r="H47" s="4">
        <v>1.2714573709596799</v>
      </c>
      <c r="I47" s="1" t="s">
        <v>36</v>
      </c>
      <c r="J47" s="4">
        <v>1.2957824510659066</v>
      </c>
    </row>
    <row r="48" spans="2:11" s="4" customFormat="1" ht="15" x14ac:dyDescent="0.2">
      <c r="B48" s="2" t="s">
        <v>29</v>
      </c>
      <c r="C48" s="4">
        <v>1.3963615858968601</v>
      </c>
      <c r="D48" s="1" t="s">
        <v>29</v>
      </c>
      <c r="E48" s="4">
        <v>1.2535731514920101</v>
      </c>
      <c r="G48" s="1" t="s">
        <v>36</v>
      </c>
      <c r="H48" s="4">
        <v>1.2552258923835582</v>
      </c>
      <c r="I48" s="1" t="s">
        <v>36</v>
      </c>
      <c r="J48" s="4">
        <v>1.34191168882774</v>
      </c>
    </row>
  </sheetData>
  <mergeCells count="2">
    <mergeCell ref="P15:Q15"/>
    <mergeCell ref="R15:S15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GSE52629</vt:lpstr>
      <vt:lpstr>GSE77401</vt:lpstr>
      <vt:lpstr>single gene</vt:lpstr>
      <vt:lpstr>sum 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衍生</dc:creator>
  <cp:lastModifiedBy>衍生</cp:lastModifiedBy>
  <dcterms:created xsi:type="dcterms:W3CDTF">2015-06-05T18:19:34Z</dcterms:created>
  <dcterms:modified xsi:type="dcterms:W3CDTF">2024-01-16T15:39:44Z</dcterms:modified>
</cp:coreProperties>
</file>