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 defaultThemeVersion="124226"/>
  <xr:revisionPtr revIDLastSave="0" documentId="13_ncr:1_{7268A2D3-3607-4C3C-BEF2-93D72F2321C8}" xr6:coauthVersionLast="46" xr6:coauthVersionMax="46" xr10:uidLastSave="{00000000-0000-0000-0000-000000000000}"/>
  <bookViews>
    <workbookView xWindow="-28920" yWindow="1995" windowWidth="29040" windowHeight="15840" xr2:uid="{00000000-000D-0000-FFFF-FFFF00000000}"/>
  </bookViews>
  <sheets>
    <sheet name="科目余额表（到末级）-无一级代码" sheetId="18" r:id="rId1"/>
    <sheet name="科目余额表 (2)" sheetId="13" r:id="rId2"/>
    <sheet name="科目余额表" sheetId="1" r:id="rId3"/>
    <sheet name="科目余额表（到末级）" sheetId="11" r:id="rId4"/>
    <sheet name="序时账" sheetId="2" r:id="rId5"/>
    <sheet name="Sheet2" sheetId="7" state="hidden" r:id="rId6"/>
    <sheet name="Sheet1" sheetId="14" r:id="rId7"/>
    <sheet name="Sheet3" sheetId="15" r:id="rId8"/>
    <sheet name="Sheet4" sheetId="16" r:id="rId9"/>
    <sheet name="Sheet5" sheetId="17" r:id="rId10"/>
    <sheet name="透视表" sheetId="5" r:id="rId11"/>
    <sheet name="凭证抽查" sheetId="4" r:id="rId12"/>
    <sheet name="管理费逐月分析" sheetId="8" r:id="rId13"/>
    <sheet name="财务费用逐月分析" sheetId="10" r:id="rId14"/>
    <sheet name="固定资产分类" sheetId="12" r:id="rId15"/>
  </sheets>
  <definedNames>
    <definedName name="_xlnm._FilterDatabase" localSheetId="14" hidden="1">固定资产分类!$C$1:$F$45</definedName>
    <definedName name="_xlnm._FilterDatabase" localSheetId="3" hidden="1">'科目余额表（到末级）'!$A$1:$G$236</definedName>
    <definedName name="_xlnm._FilterDatabase" localSheetId="0" hidden="1">'科目余额表（到末级）-无一级代码'!$A$1:$F$236</definedName>
    <definedName name="_xlnm._FilterDatabase" localSheetId="4" hidden="1">序时账!$A$1:$K$817</definedName>
  </definedNames>
  <calcPr calcId="181029"/>
  <pivotCaches>
    <pivotCache cacheId="0" r:id="rId16"/>
    <pivotCache cacheId="1" r:id="rId17"/>
    <pivotCache cacheId="2" r:id="rId18"/>
  </pivotCaches>
</workbook>
</file>

<file path=xl/calcChain.xml><?xml version="1.0" encoding="utf-8"?>
<calcChain xmlns="http://schemas.openxmlformats.org/spreadsheetml/2006/main">
  <c r="H2" i="18" l="1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G165" i="18"/>
  <c r="H29" i="13"/>
  <c r="H11" i="13"/>
  <c r="H10" i="13"/>
  <c r="H3" i="13"/>
  <c r="H30" i="13"/>
  <c r="H28" i="13"/>
  <c r="H27" i="13"/>
  <c r="H16" i="13"/>
  <c r="H15" i="13"/>
  <c r="H14" i="13"/>
  <c r="H13" i="13"/>
  <c r="H12" i="13"/>
  <c r="H9" i="13"/>
  <c r="H8" i="13"/>
  <c r="H7" i="13"/>
  <c r="H6" i="13"/>
  <c r="H4" i="13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" i="11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G29" i="1" l="1"/>
  <c r="G30" i="1"/>
  <c r="G28" i="1"/>
  <c r="G27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2" i="2"/>
  <c r="G16" i="1"/>
  <c r="G15" i="1"/>
  <c r="G14" i="1"/>
  <c r="G13" i="1"/>
  <c r="G12" i="1"/>
  <c r="G11" i="1"/>
  <c r="G10" i="1"/>
  <c r="G9" i="1"/>
  <c r="G8" i="1"/>
  <c r="G7" i="1"/>
  <c r="G6" i="1"/>
  <c r="G4" i="1"/>
  <c r="G3" i="1"/>
</calcChain>
</file>

<file path=xl/sharedStrings.xml><?xml version="1.0" encoding="utf-8"?>
<sst xmlns="http://schemas.openxmlformats.org/spreadsheetml/2006/main" count="9678" uniqueCount="1029">
  <si>
    <t>日期</t>
  </si>
  <si>
    <t>摘要</t>
  </si>
  <si>
    <t/>
  </si>
  <si>
    <t>2019-02-01</t>
  </si>
  <si>
    <t>2019-02-28</t>
  </si>
  <si>
    <t>科目名称</t>
  </si>
  <si>
    <t>库存现金</t>
  </si>
  <si>
    <t>银行存款</t>
  </si>
  <si>
    <t>其他应收款</t>
  </si>
  <si>
    <t>可供出售金融资产</t>
  </si>
  <si>
    <t>累计折旧</t>
  </si>
  <si>
    <t>长期待摊费用</t>
  </si>
  <si>
    <t>应付职工薪酬</t>
  </si>
  <si>
    <t>应交税金</t>
  </si>
  <si>
    <t>其他应付款</t>
  </si>
  <si>
    <t>本年利润</t>
  </si>
  <si>
    <t>管理费用</t>
  </si>
  <si>
    <t>财务费用</t>
  </si>
  <si>
    <t>所得税费用</t>
  </si>
  <si>
    <r>
      <rPr>
        <b/>
        <sz val="9"/>
        <color theme="1"/>
        <rFont val="宋体"/>
        <family val="3"/>
        <charset val="134"/>
      </rPr>
      <t>科目编码</t>
    </r>
    <phoneticPr fontId="2" type="noConversion"/>
  </si>
  <si>
    <r>
      <rPr>
        <b/>
        <sz val="9"/>
        <color theme="1"/>
        <rFont val="宋体"/>
        <family val="3"/>
        <charset val="134"/>
      </rPr>
      <t>科目名称</t>
    </r>
    <phoneticPr fontId="2" type="noConversion"/>
  </si>
  <si>
    <r>
      <rPr>
        <b/>
        <sz val="9"/>
        <color theme="1"/>
        <rFont val="宋体"/>
        <family val="3"/>
        <charset val="134"/>
      </rPr>
      <t>方向</t>
    </r>
    <phoneticPr fontId="2" type="noConversion"/>
  </si>
  <si>
    <r>
      <rPr>
        <b/>
        <sz val="9"/>
        <color theme="1"/>
        <rFont val="宋体"/>
        <family val="3"/>
        <charset val="134"/>
      </rPr>
      <t>期初余额</t>
    </r>
    <phoneticPr fontId="2" type="noConversion"/>
  </si>
  <si>
    <r>
      <rPr>
        <b/>
        <sz val="9"/>
        <color theme="1"/>
        <rFont val="宋体"/>
        <family val="3"/>
        <charset val="134"/>
      </rPr>
      <t>借方发生额</t>
    </r>
    <phoneticPr fontId="2" type="noConversion"/>
  </si>
  <si>
    <r>
      <rPr>
        <b/>
        <sz val="9"/>
        <color theme="1"/>
        <rFont val="宋体"/>
        <family val="3"/>
        <charset val="134"/>
      </rPr>
      <t>贷方发生额</t>
    </r>
    <phoneticPr fontId="2" type="noConversion"/>
  </si>
  <si>
    <r>
      <rPr>
        <b/>
        <sz val="9"/>
        <color theme="1"/>
        <rFont val="宋体"/>
        <family val="3"/>
        <charset val="134"/>
      </rPr>
      <t>期末余额</t>
    </r>
    <phoneticPr fontId="2" type="noConversion"/>
  </si>
  <si>
    <r>
      <rPr>
        <sz val="9"/>
        <color theme="1"/>
        <rFont val="宋体"/>
        <family val="3"/>
        <charset val="134"/>
      </rPr>
      <t>库存现金</t>
    </r>
    <phoneticPr fontId="2" type="noConversion"/>
  </si>
  <si>
    <r>
      <rPr>
        <sz val="9"/>
        <color theme="1"/>
        <rFont val="宋体"/>
        <family val="3"/>
        <charset val="134"/>
      </rPr>
      <t>借</t>
    </r>
    <phoneticPr fontId="2" type="noConversion"/>
  </si>
  <si>
    <r>
      <rPr>
        <sz val="9"/>
        <color theme="1"/>
        <rFont val="宋体"/>
        <family val="3"/>
        <charset val="134"/>
      </rPr>
      <t>银行存款</t>
    </r>
    <phoneticPr fontId="2" type="noConversion"/>
  </si>
  <si>
    <r>
      <rPr>
        <sz val="9"/>
        <color theme="1"/>
        <rFont val="宋体"/>
        <family val="3"/>
        <charset val="134"/>
      </rPr>
      <t>其他应收款</t>
    </r>
  </si>
  <si>
    <r>
      <rPr>
        <sz val="9"/>
        <color theme="1"/>
        <rFont val="宋体"/>
        <family val="3"/>
        <charset val="134"/>
      </rPr>
      <t>坏账准备</t>
    </r>
  </si>
  <si>
    <r>
      <rPr>
        <sz val="9"/>
        <color theme="1"/>
        <rFont val="宋体"/>
        <family val="3"/>
        <charset val="134"/>
      </rPr>
      <t>贷</t>
    </r>
    <phoneticPr fontId="2" type="noConversion"/>
  </si>
  <si>
    <r>
      <rPr>
        <sz val="9"/>
        <color theme="1"/>
        <rFont val="宋体"/>
        <family val="3"/>
        <charset val="134"/>
      </rPr>
      <t>可供出售金融资产</t>
    </r>
  </si>
  <si>
    <r>
      <rPr>
        <sz val="9"/>
        <color theme="1"/>
        <rFont val="宋体"/>
        <family val="3"/>
        <charset val="134"/>
      </rPr>
      <t>固定资产</t>
    </r>
  </si>
  <si>
    <r>
      <rPr>
        <sz val="9"/>
        <color theme="1"/>
        <rFont val="宋体"/>
        <family val="3"/>
        <charset val="134"/>
      </rPr>
      <t>累计折旧</t>
    </r>
    <phoneticPr fontId="2" type="noConversion"/>
  </si>
  <si>
    <r>
      <rPr>
        <sz val="9"/>
        <color theme="1"/>
        <rFont val="宋体"/>
        <family val="3"/>
        <charset val="134"/>
      </rPr>
      <t>长期待摊费用</t>
    </r>
    <phoneticPr fontId="2" type="noConversion"/>
  </si>
  <si>
    <r>
      <rPr>
        <sz val="9"/>
        <color theme="1"/>
        <rFont val="宋体"/>
        <family val="3"/>
        <charset val="134"/>
      </rPr>
      <t>递延所得税资产</t>
    </r>
  </si>
  <si>
    <r>
      <rPr>
        <sz val="9"/>
        <color theme="1"/>
        <rFont val="宋体"/>
        <family val="3"/>
        <charset val="134"/>
      </rPr>
      <t>应付职工薪酬</t>
    </r>
  </si>
  <si>
    <r>
      <rPr>
        <sz val="9"/>
        <color theme="1"/>
        <rFont val="宋体"/>
        <family val="3"/>
        <charset val="134"/>
      </rPr>
      <t>应交税金</t>
    </r>
    <phoneticPr fontId="2" type="noConversion"/>
  </si>
  <si>
    <r>
      <rPr>
        <sz val="9"/>
        <color theme="1"/>
        <rFont val="宋体"/>
        <family val="3"/>
        <charset val="134"/>
      </rPr>
      <t>其他应付款</t>
    </r>
    <phoneticPr fontId="2" type="noConversion"/>
  </si>
  <si>
    <r>
      <rPr>
        <sz val="9"/>
        <color theme="1"/>
        <rFont val="宋体"/>
        <family val="3"/>
        <charset val="134"/>
      </rPr>
      <t>实收资本</t>
    </r>
    <phoneticPr fontId="2" type="noConversion"/>
  </si>
  <si>
    <r>
      <rPr>
        <sz val="9"/>
        <color theme="1"/>
        <rFont val="宋体"/>
        <family val="3"/>
        <charset val="134"/>
      </rPr>
      <t>盈余公积</t>
    </r>
    <phoneticPr fontId="2" type="noConversion"/>
  </si>
  <si>
    <r>
      <rPr>
        <sz val="9"/>
        <color theme="1"/>
        <rFont val="宋体"/>
        <family val="3"/>
        <charset val="134"/>
      </rPr>
      <t>本年利润</t>
    </r>
  </si>
  <si>
    <r>
      <rPr>
        <sz val="9"/>
        <color theme="1"/>
        <rFont val="宋体"/>
        <family val="3"/>
        <charset val="134"/>
      </rPr>
      <t>利润分配</t>
    </r>
    <phoneticPr fontId="2" type="noConversion"/>
  </si>
  <si>
    <r>
      <rPr>
        <sz val="9"/>
        <color theme="1"/>
        <rFont val="宋体"/>
        <family val="3"/>
        <charset val="134"/>
      </rPr>
      <t>主营业务收入</t>
    </r>
    <phoneticPr fontId="2" type="noConversion"/>
  </si>
  <si>
    <r>
      <rPr>
        <sz val="9"/>
        <color theme="1"/>
        <rFont val="宋体"/>
        <family val="3"/>
        <charset val="134"/>
      </rPr>
      <t>管理费用</t>
    </r>
    <phoneticPr fontId="2" type="noConversion"/>
  </si>
  <si>
    <r>
      <rPr>
        <sz val="9"/>
        <color theme="1"/>
        <rFont val="宋体"/>
        <family val="3"/>
        <charset val="134"/>
      </rPr>
      <t>财务费用</t>
    </r>
    <phoneticPr fontId="2" type="noConversion"/>
  </si>
  <si>
    <r>
      <rPr>
        <sz val="9"/>
        <color theme="1"/>
        <rFont val="宋体"/>
        <family val="3"/>
        <charset val="134"/>
      </rPr>
      <t>所得税费用</t>
    </r>
    <phoneticPr fontId="2" type="noConversion"/>
  </si>
  <si>
    <t>编号</t>
  </si>
  <si>
    <t>借方金额</t>
  </si>
  <si>
    <t>贷方金额</t>
  </si>
  <si>
    <t>2019-01-04</t>
  </si>
  <si>
    <t>计提基金发行部12月工资</t>
  </si>
  <si>
    <t>5502031001</t>
  </si>
  <si>
    <t>管理费用→基金发行部→工资</t>
  </si>
  <si>
    <t>2151007</t>
  </si>
  <si>
    <t>应付职工薪酬→工资</t>
  </si>
  <si>
    <t>计提基金发行部本月社保</t>
  </si>
  <si>
    <t>5502031011</t>
  </si>
  <si>
    <t>管理费用→基金发行部→社保费</t>
  </si>
  <si>
    <t>5502031012</t>
  </si>
  <si>
    <t>管理费用→基金发行部→住房公积金</t>
  </si>
  <si>
    <t>2151009006</t>
  </si>
  <si>
    <t>应付职工薪酬→基金发行部社保及公积金→住房公积金</t>
  </si>
  <si>
    <t>2151009001</t>
  </si>
  <si>
    <t>应付职工薪酬→基金发行部社保及公积金→养老保险</t>
  </si>
  <si>
    <t>2151009002</t>
  </si>
  <si>
    <t>应付职工薪酬→基金发行部社保及公积金→失业保险</t>
  </si>
  <si>
    <t>2151009003</t>
  </si>
  <si>
    <t>应付职工薪酬→基金发行部社保及公积金→工伤保险</t>
  </si>
  <si>
    <t>2151009004</t>
  </si>
  <si>
    <t>应付职工薪酬→基金发行部社保及公积金→生育保险</t>
  </si>
  <si>
    <t>2151009005</t>
  </si>
  <si>
    <t>应付职工薪酬→基金发行部社保及公积金→医疗保险</t>
  </si>
  <si>
    <t>付基金发行部12月工资</t>
  </si>
  <si>
    <t>1002001</t>
  </si>
  <si>
    <t>银行存款→光大银行</t>
  </si>
  <si>
    <t>2171012</t>
  </si>
  <si>
    <t>应交税金→应交个人所得税</t>
  </si>
  <si>
    <t>2181007001</t>
  </si>
  <si>
    <t>其他应付款→基金发行部社保及公积金→养老保险</t>
  </si>
  <si>
    <t>2181007002</t>
  </si>
  <si>
    <t>其他应付款→基金发行部社保及公积金→失业保险</t>
  </si>
  <si>
    <t>2181007003</t>
  </si>
  <si>
    <t>其他应付款→基金发行部社保及公积金→医疗保险</t>
  </si>
  <si>
    <t>2181007004</t>
  </si>
  <si>
    <t>其他应付款→基金发行部社保及公积金→住房公积金</t>
  </si>
  <si>
    <t>2019-01-05</t>
  </si>
  <si>
    <t>付12月社保</t>
  </si>
  <si>
    <t>2151001</t>
  </si>
  <si>
    <t>应付职工薪酬→养老保险</t>
  </si>
  <si>
    <t>2181002</t>
  </si>
  <si>
    <t>其他应付款→养老保险</t>
  </si>
  <si>
    <t>2151002</t>
  </si>
  <si>
    <t>应付职工薪酬→失业保险</t>
  </si>
  <si>
    <t>2181003</t>
  </si>
  <si>
    <t>其他应付款→失业保险</t>
  </si>
  <si>
    <t>2151003</t>
  </si>
  <si>
    <t>应付职工薪酬→工伤保险</t>
  </si>
  <si>
    <t>2151004</t>
  </si>
  <si>
    <t>应付职工薪酬→生育保险</t>
  </si>
  <si>
    <t>2151005</t>
  </si>
  <si>
    <t>应付职工薪酬→医疗保险</t>
  </si>
  <si>
    <t>2181004</t>
  </si>
  <si>
    <t>其他应付款→医疗保险</t>
  </si>
  <si>
    <t>2019-01-15</t>
  </si>
  <si>
    <t>预缴第四季度企业所得税</t>
  </si>
  <si>
    <t>2171006</t>
  </si>
  <si>
    <t>应交税金→应交所得税</t>
  </si>
  <si>
    <t>缴纳12月个税</t>
  </si>
  <si>
    <t>2019-01-17</t>
  </si>
  <si>
    <t>支付腾达2月物业管理费</t>
  </si>
  <si>
    <t>5502021</t>
  </si>
  <si>
    <t>管理费用→物业费</t>
  </si>
  <si>
    <t>支付腾达18.11.14-18.12.13电费</t>
  </si>
  <si>
    <t>5502012</t>
  </si>
  <si>
    <t>管理费用→水电费</t>
  </si>
  <si>
    <t>支付腾达201811电话费</t>
  </si>
  <si>
    <t>5502026</t>
  </si>
  <si>
    <t>管理费用→通讯费</t>
  </si>
  <si>
    <t>支付腾达2月物业管理费等增值税</t>
  </si>
  <si>
    <t>2171001001001</t>
  </si>
  <si>
    <t>应交税金→应交增值税→进项税额→认证抵扣</t>
  </si>
  <si>
    <t>支付腾达2月物业管理费等及增值税</t>
  </si>
  <si>
    <t>付腾达2月房租</t>
  </si>
  <si>
    <t>5502004</t>
  </si>
  <si>
    <t>管理费用→房屋租赁费</t>
  </si>
  <si>
    <t>付腾达2月房租增值税</t>
  </si>
  <si>
    <t>付腾达2月房租及增值税</t>
  </si>
  <si>
    <t>支付上海震旦计张服务费（2018.12.2-2019.1.1）</t>
  </si>
  <si>
    <t>5502019</t>
  </si>
  <si>
    <t>管理费用→服务费</t>
  </si>
  <si>
    <t>支付上海震旦计张服务费（2018.12.2-2019.1.1）增值税</t>
  </si>
  <si>
    <t>支付上海震旦计张服务费（2018.12.2-2019.1.1）及增值税</t>
  </si>
  <si>
    <t>汽车维修费借款</t>
  </si>
  <si>
    <t>1133004</t>
  </si>
  <si>
    <t>其他应收款→其他</t>
  </si>
  <si>
    <t>2019-01-21</t>
  </si>
  <si>
    <t>收新动力基金第6-4期投资款（四川能投）（6-4-1）</t>
  </si>
  <si>
    <t>1002002</t>
  </si>
  <si>
    <t>银行存款→平安银行中关村支行3006</t>
  </si>
  <si>
    <t>2181001</t>
  </si>
  <si>
    <t>其他应付款→代收投资款</t>
  </si>
  <si>
    <t>付新动力基金第6-4期投资款（四川能投）（6-4-1）</t>
  </si>
  <si>
    <t>2019-01-25</t>
  </si>
  <si>
    <t>付1月住房公积金</t>
  </si>
  <si>
    <t>2151006</t>
  </si>
  <si>
    <t>应付职工薪酬→住房公积金</t>
  </si>
  <si>
    <t>2181005</t>
  </si>
  <si>
    <t>其他应付款→住房公积金</t>
  </si>
  <si>
    <t>2019-01-30</t>
  </si>
  <si>
    <t>调整2018年12月37#凭证</t>
  </si>
  <si>
    <t>5502014001</t>
  </si>
  <si>
    <t>管理费用→差旅费→差旅费（旧）</t>
  </si>
  <si>
    <t>5502003</t>
  </si>
  <si>
    <t>管理费用→业务招待费</t>
  </si>
  <si>
    <t>2019-01-31</t>
  </si>
  <si>
    <t>收新动力基金第6-4期投资款（四川能投）（6-4-2）</t>
  </si>
  <si>
    <t>付新动力基金第6-4期投资款（四川能投）（6-4-2）</t>
  </si>
  <si>
    <t>计提本月工资</t>
  </si>
  <si>
    <t>5502001</t>
  </si>
  <si>
    <t>管理费用→工资</t>
  </si>
  <si>
    <t>计提本月社保</t>
  </si>
  <si>
    <t>5502022</t>
  </si>
  <si>
    <t>管理费用→社保费</t>
  </si>
  <si>
    <t>计提本月公积金</t>
  </si>
  <si>
    <t>5502023</t>
  </si>
  <si>
    <t>管理费用→住房公积金</t>
  </si>
  <si>
    <t>付1月工资</t>
  </si>
  <si>
    <t>支付王爽报销1月交通费</t>
  </si>
  <si>
    <t>5502016</t>
  </si>
  <si>
    <t>管理费用→交通费</t>
  </si>
  <si>
    <t>支付王爽报销食品饮料款</t>
  </si>
  <si>
    <t>2151008</t>
  </si>
  <si>
    <t>应付职工薪酬→职工福利</t>
  </si>
  <si>
    <t>支付王爽报销办公用品</t>
  </si>
  <si>
    <t>5502011</t>
  </si>
  <si>
    <t>管理费用→办公费</t>
  </si>
  <si>
    <t>支付王爽报销款</t>
  </si>
  <si>
    <t>刘戟报销业务招待费</t>
  </si>
  <si>
    <t>5502031004</t>
  </si>
  <si>
    <t>管理费用→基金发行部→业务招待费</t>
  </si>
  <si>
    <t>刘戟报销打车费</t>
  </si>
  <si>
    <t>5502031013001</t>
  </si>
  <si>
    <t>管理费用→基金发行部→交通费→交通费（旧）</t>
  </si>
  <si>
    <t>彭明权报销油费</t>
  </si>
  <si>
    <t>熊书玉报销基金发行部12月保洁费</t>
  </si>
  <si>
    <t>5502031003</t>
  </si>
  <si>
    <t>管理费用→基金发行部→办公费</t>
  </si>
  <si>
    <t>熊书玉报销基金发行部邮寄费</t>
  </si>
  <si>
    <t>5502031015</t>
  </si>
  <si>
    <t>管理费用→基金发行部→邮递费</t>
  </si>
  <si>
    <t>熊书玉报销基金发行部电费</t>
  </si>
  <si>
    <t>5502031006</t>
  </si>
  <si>
    <t>管理费用→基金发行部→水电费</t>
  </si>
  <si>
    <t>熊书玉报销基金发行部电费增值税</t>
  </si>
  <si>
    <t>彭明权报销住宿费</t>
  </si>
  <si>
    <t>5502031008001</t>
  </si>
  <si>
    <t>管理费用→基金发行部→差旅费→差旅费（旧）</t>
  </si>
  <si>
    <t>彭明权报销住宿费增值税</t>
  </si>
  <si>
    <t>彭明权报销差旅费</t>
  </si>
  <si>
    <t>基金发行部报销款支付熊书玉</t>
  </si>
  <si>
    <t>基金发行部社保、公积金、残保金及管理费201901</t>
  </si>
  <si>
    <t>5502031014</t>
  </si>
  <si>
    <t>管理费用→基金发行部→残疾人就业保障金</t>
  </si>
  <si>
    <t>5502031009</t>
  </si>
  <si>
    <t>管理费用→基金发行部→服务费</t>
  </si>
  <si>
    <t>支付杨小军报销12月通讯费</t>
  </si>
  <si>
    <t>支付杨小军报销基金培训费</t>
  </si>
  <si>
    <t>5502020</t>
  </si>
  <si>
    <t>管理费用→培训费</t>
  </si>
  <si>
    <t>支付杨小军报销款</t>
  </si>
  <si>
    <t>支付腾达车位租赁费（2019.2.18-2019.8.17）</t>
  </si>
  <si>
    <t>支付顾庭报销快递费</t>
  </si>
  <si>
    <t>5502006</t>
  </si>
  <si>
    <t>管理费用→邮递费</t>
  </si>
  <si>
    <t>支付顾庭报销交通费</t>
  </si>
  <si>
    <t>支付顾庭报销款</t>
  </si>
  <si>
    <t>支付郭丽静报销邮寄费</t>
  </si>
  <si>
    <t>支付郭丽静报销12月通讯费</t>
  </si>
  <si>
    <t>支付郭丽静报销交通费</t>
  </si>
  <si>
    <t>支付郭丽静报销基金培训费</t>
  </si>
  <si>
    <t>支付郭丽静报销款</t>
  </si>
  <si>
    <t>支付王捷报销餐费</t>
  </si>
  <si>
    <t>支付王捷报销车费</t>
  </si>
  <si>
    <t>支付王捷报销油费</t>
  </si>
  <si>
    <t>支付王捷报销1月车费</t>
  </si>
  <si>
    <t>支付王捷报销1月餐费</t>
  </si>
  <si>
    <t>支付王捷报销款</t>
  </si>
  <si>
    <t>支付1月光大银行手续费</t>
  </si>
  <si>
    <t>5503002</t>
  </si>
  <si>
    <t>财务费用→手续费</t>
  </si>
  <si>
    <t>计提1月份固定资产折旧</t>
  </si>
  <si>
    <t>5502005</t>
  </si>
  <si>
    <t>管理费用→折旧费</t>
  </si>
  <si>
    <t>1502029</t>
  </si>
  <si>
    <t>累计折旧→平板电脑</t>
  </si>
  <si>
    <t>1502028</t>
  </si>
  <si>
    <t>累计折旧→冰箱</t>
  </si>
  <si>
    <t>1502027</t>
  </si>
  <si>
    <t>累计折旧→空气净化器</t>
  </si>
  <si>
    <t>1502025</t>
  </si>
  <si>
    <t>累计折旧→ADC223震旦打印机</t>
  </si>
  <si>
    <t>1502013</t>
  </si>
  <si>
    <t>累计折旧→办公室背柜</t>
  </si>
  <si>
    <t>1502012</t>
  </si>
  <si>
    <t>累计折旧→办公前台</t>
  </si>
  <si>
    <t>1502009</t>
  </si>
  <si>
    <t>累计折旧→国林家具</t>
  </si>
  <si>
    <t>1502004</t>
  </si>
  <si>
    <t>累计折旧→家具（元象）</t>
  </si>
  <si>
    <t>1502030</t>
  </si>
  <si>
    <t>累计折旧→茶水组合柜</t>
  </si>
  <si>
    <t>1502031</t>
  </si>
  <si>
    <t>累计折旧→烤漆玄关柜</t>
  </si>
  <si>
    <t>1502033</t>
  </si>
  <si>
    <t>累计折旧→Thinkpad笔记本电脑1</t>
  </si>
  <si>
    <t>1502034</t>
  </si>
  <si>
    <t>累计折旧→Thinkpad笔记本电脑2</t>
  </si>
  <si>
    <t>1502035</t>
  </si>
  <si>
    <t>累计折旧→Thinkpad笔记本电脑3</t>
  </si>
  <si>
    <t>1502036</t>
  </si>
  <si>
    <t>累计折旧→Thinkpad笔记本电脑4</t>
  </si>
  <si>
    <t>1502037</t>
  </si>
  <si>
    <t>累计折旧→Thinkpad笔记本电脑5</t>
  </si>
  <si>
    <t>1502038</t>
  </si>
  <si>
    <t>累计折旧→笔记本电脑6</t>
  </si>
  <si>
    <t>1502039</t>
  </si>
  <si>
    <t>累计折旧→笔记本电脑7</t>
  </si>
  <si>
    <t>1502040</t>
  </si>
  <si>
    <t>累计折旧→会议电话</t>
  </si>
  <si>
    <t>1502041</t>
  </si>
  <si>
    <t>累计折旧→员工书柜</t>
  </si>
  <si>
    <t>1502042</t>
  </si>
  <si>
    <t>累计折旧→长茶几</t>
  </si>
  <si>
    <t>1502043</t>
  </si>
  <si>
    <t>累计折旧→双人沙发</t>
  </si>
  <si>
    <t>1502044</t>
  </si>
  <si>
    <t>累计折旧→班椅</t>
  </si>
  <si>
    <t>计提1月份固定资产折旧基金发行部</t>
  </si>
  <si>
    <t>5502031002</t>
  </si>
  <si>
    <t>管理费用→基金发行部→折旧费</t>
  </si>
  <si>
    <t>1502026</t>
  </si>
  <si>
    <t>累计折旧→ThinkPad电脑一台(基金发行部）</t>
  </si>
  <si>
    <t>1502024</t>
  </si>
  <si>
    <t>累计折旧→创维电视一台（基金发行部）</t>
  </si>
  <si>
    <t>1502023</t>
  </si>
  <si>
    <t>累计折旧→X1笔记本一台（基金发行部）</t>
  </si>
  <si>
    <t>1502022</t>
  </si>
  <si>
    <t>累计折旧→X250笔记本一台7（基金发行部）</t>
  </si>
  <si>
    <t>1502021</t>
  </si>
  <si>
    <t>累计折旧→X250笔记本一台6（基金发行部）</t>
  </si>
  <si>
    <t>1502020</t>
  </si>
  <si>
    <t>累计折旧→X250笔记本一台5（基金发行部）</t>
  </si>
  <si>
    <t>1502019</t>
  </si>
  <si>
    <t>累计折旧→X250笔记本一台4（基金发行部）</t>
  </si>
  <si>
    <t>1502018</t>
  </si>
  <si>
    <t>累计折旧→X250笔记本一台3（基金发行部）</t>
  </si>
  <si>
    <t>1502017</t>
  </si>
  <si>
    <t>累计折旧→X250笔记本一台2（基金发行部）</t>
  </si>
  <si>
    <t>1502016</t>
  </si>
  <si>
    <t>累计折旧→X250笔记本一台1（基金发行部）</t>
  </si>
  <si>
    <t>1502015</t>
  </si>
  <si>
    <t>累计折旧→联想一体机（基金发行部）</t>
  </si>
  <si>
    <t>1502014</t>
  </si>
  <si>
    <t>累计折旧→BX0520明基投影仪（基金发行部）</t>
  </si>
  <si>
    <t>摊销装修费</t>
  </si>
  <si>
    <t>5502031007</t>
  </si>
  <si>
    <t>管理费用→基金发行部→装修费</t>
  </si>
  <si>
    <t>1901002</t>
  </si>
  <si>
    <t>长期待摊费用→基金发行部装修费</t>
  </si>
  <si>
    <t>结转期间费用</t>
  </si>
  <si>
    <t>3131</t>
  </si>
  <si>
    <t>5502099</t>
  </si>
  <si>
    <t>管理费用→转出金额</t>
  </si>
  <si>
    <t>5503099</t>
  </si>
  <si>
    <t>财务费用→转出金额</t>
  </si>
  <si>
    <t>计提基金发行部1月工资</t>
  </si>
  <si>
    <t>付基金发行部1月工资</t>
  </si>
  <si>
    <t>计提2018年年终奖</t>
  </si>
  <si>
    <t>发放2018年年终奖</t>
  </si>
  <si>
    <t>芦乔玲借款</t>
  </si>
  <si>
    <t>1001</t>
  </si>
  <si>
    <t>现金</t>
  </si>
  <si>
    <t>2019-02-05</t>
  </si>
  <si>
    <t>付1月社保</t>
  </si>
  <si>
    <t>2019-02-19</t>
  </si>
  <si>
    <t>支付腾达3月物业管理费</t>
  </si>
  <si>
    <t>支付腾达18.12.14-19.01.13电费</t>
  </si>
  <si>
    <t>支付腾达201812电话费</t>
  </si>
  <si>
    <t>支付腾达3月物业管理费等增值税</t>
  </si>
  <si>
    <t>支付腾达3月物业管理费等及增值税</t>
  </si>
  <si>
    <t>付腾达3月房租</t>
  </si>
  <si>
    <t>付腾达3月房租增值税</t>
  </si>
  <si>
    <t>付腾达3月房租及增值税</t>
  </si>
  <si>
    <t>2019-02-21</t>
  </si>
  <si>
    <t>缴纳1月个税</t>
  </si>
  <si>
    <t>2019-02-26</t>
  </si>
  <si>
    <t>付2月住房公积金</t>
  </si>
  <si>
    <t>1月支付腾达车位租赁费（2019.2.18-2019.8.17）冲借支</t>
  </si>
  <si>
    <t>1月支付腾达车位租赁费增值税（2019.2.18-2019.8.17）</t>
  </si>
  <si>
    <t>1月支付汽车维修费冲借支</t>
  </si>
  <si>
    <t>5502029</t>
  </si>
  <si>
    <t>管理费用→汽车租赁费</t>
  </si>
  <si>
    <t>1月支付汽车维修费增值税</t>
  </si>
  <si>
    <t>付2月工资</t>
  </si>
  <si>
    <t>支付上海震旦计张服务费（2019.1.1-2019.2.1）</t>
  </si>
  <si>
    <t>支付上海震旦计张服务费（2019.1.1-2019.2.1）增值税</t>
  </si>
  <si>
    <t>支付上海震旦计张服务费（2019.1.1-2019.2.1）及增值税</t>
  </si>
  <si>
    <t>支付杨金睿报销差旅费</t>
  </si>
  <si>
    <t>支付郭丽静报销一证通服务费（2019.3.25-2020.3.25）</t>
  </si>
  <si>
    <t>支付郭丽静报销1-2月餐费</t>
  </si>
  <si>
    <t>支付郭丽静报销1月通讯费</t>
  </si>
  <si>
    <t>支付郭丽静报销1-2月交通费</t>
  </si>
  <si>
    <t>支付杨小军报销1月通讯费</t>
  </si>
  <si>
    <t>支付杨小军报销1-2月餐费</t>
  </si>
  <si>
    <t>支付杨小军报销邮寄费</t>
  </si>
  <si>
    <t>支付杨小军报销1-2月交通费</t>
  </si>
  <si>
    <t>支付于江江报销1-2月餐费</t>
  </si>
  <si>
    <t>支付于江江报销1-2月交通费</t>
  </si>
  <si>
    <t>支付于江江报销款</t>
  </si>
  <si>
    <t>支付王爽报销餐费</t>
  </si>
  <si>
    <t>支付王爽报销办公费</t>
  </si>
  <si>
    <t>支付王爽报销食品款</t>
  </si>
  <si>
    <t>支付王爽报销2月交通费</t>
  </si>
  <si>
    <t>支付王捷报销2月餐费</t>
  </si>
  <si>
    <t>支付王捷报销2月交通费</t>
  </si>
  <si>
    <t>1月光大银行手续费</t>
  </si>
  <si>
    <t>计提2月份固定资产折旧</t>
  </si>
  <si>
    <t>计提2月份固定资产折旧基金发行部</t>
  </si>
  <si>
    <t>结转福利费</t>
  </si>
  <si>
    <t>5502002</t>
  </si>
  <si>
    <t>管理费用→福利费</t>
  </si>
  <si>
    <t>2019-03-05</t>
  </si>
  <si>
    <t>付2月社保</t>
  </si>
  <si>
    <t>2019-03-08</t>
  </si>
  <si>
    <t>计提基金发行部2月工资</t>
  </si>
  <si>
    <t>付基金发行部2月工资</t>
  </si>
  <si>
    <t>2019-03-15</t>
  </si>
  <si>
    <t>缴纳2月个税</t>
  </si>
  <si>
    <t>2019-03-18</t>
  </si>
  <si>
    <t>平安银行询证函手续费</t>
  </si>
  <si>
    <t>2019-03-19</t>
  </si>
  <si>
    <t>付腾达4月房租</t>
  </si>
  <si>
    <t>付腾达4月房租增值税</t>
  </si>
  <si>
    <t>付腾达4月房租及增值税</t>
  </si>
  <si>
    <t>支付腾达4月物业管理费</t>
  </si>
  <si>
    <t>支付腾达19.01.14-19.02.13电费</t>
  </si>
  <si>
    <t>支付腾达201901电话费</t>
  </si>
  <si>
    <t>支付腾达4月物业管理费等增值税</t>
  </si>
  <si>
    <t>支付腾达4月物业管理费等及增值税</t>
  </si>
  <si>
    <t>支付蒋淼报销交通费</t>
  </si>
  <si>
    <t>基金发行部彭明权报销油费</t>
  </si>
  <si>
    <t>基金发行部熊书玉报销1-3月物业费</t>
  </si>
  <si>
    <t>5502031005</t>
  </si>
  <si>
    <t>管理费用→基金发行部→物业费</t>
  </si>
  <si>
    <t>基金发行部熊书玉报销1-3月空调费</t>
  </si>
  <si>
    <t>基金发行部熊书玉报销2018.12-2019.2月电费</t>
  </si>
  <si>
    <t>基金发行部熊书玉报销2018.12-2019.2月电费服务费</t>
  </si>
  <si>
    <t>基金发行部熊书玉报销1-3月物管费等增值税费</t>
  </si>
  <si>
    <t>基金发行部刘戟报销业务招待费</t>
  </si>
  <si>
    <t>基金发行部刘戟报销打车费</t>
  </si>
  <si>
    <t>基金发行部彭明权报销差旅费</t>
  </si>
  <si>
    <t>基金发行部熊书玉报销1月保洁费</t>
  </si>
  <si>
    <t>基金发行部熊书玉报销快递费</t>
  </si>
  <si>
    <t>基金发行部熊海舟报销客户维护费</t>
  </si>
  <si>
    <t>基金发行部费用报销支付熊书玉</t>
  </si>
  <si>
    <t>基金发行部社保、公积金、残保金及管理费201902</t>
  </si>
  <si>
    <t>基金发行部社保、公积金、残保金及管理费201903</t>
  </si>
  <si>
    <t>2019-03-21</t>
  </si>
  <si>
    <t>光大银行第一季度利息</t>
  </si>
  <si>
    <t>5503001</t>
  </si>
  <si>
    <t>财务费用→利息收入</t>
  </si>
  <si>
    <t>平安银行第一季度利息</t>
  </si>
  <si>
    <t>2019-03-25</t>
  </si>
  <si>
    <t>付3月住房公积金</t>
  </si>
  <si>
    <t>2019-03-31</t>
  </si>
  <si>
    <t>3月光大银行手续费</t>
  </si>
  <si>
    <t>计提3月份固定资产折旧</t>
  </si>
  <si>
    <t>计提3月份固定资产折旧基金发行部</t>
  </si>
  <si>
    <t>2019-04-01</t>
  </si>
  <si>
    <t>支付杨小军2月通讯费</t>
  </si>
  <si>
    <t>支付杨小军3月餐费</t>
  </si>
  <si>
    <t>支付杨小军3月交通费</t>
  </si>
  <si>
    <t>支付杨小军3月报销款</t>
  </si>
  <si>
    <t>支付于江江3月餐费</t>
  </si>
  <si>
    <t>支付于江江3月交通费</t>
  </si>
  <si>
    <t>支付于江江3月报销款</t>
  </si>
  <si>
    <t>支付上海震旦计张服务费（2019.2.1-2019.3.1）</t>
  </si>
  <si>
    <t>支付上海震旦计张服务费（2019.2.1-2019.3.1）增值税</t>
  </si>
  <si>
    <t>支付上海震旦计张服务费及增值税（2019.2.1-2019.3.1）</t>
  </si>
  <si>
    <t>支付花卉费（2018.12.1-2019.2.28）</t>
  </si>
  <si>
    <t>支付花卉费（2018.12.1-2019.2.28）增值税</t>
  </si>
  <si>
    <t>支付花卉费（2018.12.1-2019.2.28）及增值税</t>
  </si>
  <si>
    <t>支付郭丽静报销3月餐费</t>
  </si>
  <si>
    <t>支付郭丽静报销3月交通费</t>
  </si>
  <si>
    <t>支付郭丽静报销2月通讯费</t>
  </si>
  <si>
    <t>支付郭丽静报销快递费</t>
  </si>
  <si>
    <t>支付2018年度审计费</t>
  </si>
  <si>
    <t>5502035</t>
  </si>
  <si>
    <t>管理费用→审计费</t>
  </si>
  <si>
    <t>支付2018年度审计费增值税</t>
  </si>
  <si>
    <t>支付2018年度审计费及增值税</t>
  </si>
  <si>
    <t>支付2017年度审计费</t>
  </si>
  <si>
    <t>支付2017年度审计费增值税</t>
  </si>
  <si>
    <t>支付2017年度审计费及增值税</t>
  </si>
  <si>
    <t>支付王捷报销住宿费</t>
  </si>
  <si>
    <t>支付王捷报销住宿费增值税</t>
  </si>
  <si>
    <t>支付王捷报销3月餐费</t>
  </si>
  <si>
    <t>支付王捷报销3月车费</t>
  </si>
  <si>
    <t>2019-04-03</t>
  </si>
  <si>
    <t>计提基金发行部3月工资</t>
  </si>
  <si>
    <t>付基金发行部3月工资</t>
  </si>
  <si>
    <t>付3月工资</t>
  </si>
  <si>
    <t>付3月工资扣王爽备用金还款</t>
  </si>
  <si>
    <t>1133031</t>
  </si>
  <si>
    <t>其他应收款→王爽</t>
  </si>
  <si>
    <t>计提王爽经济补偿金</t>
  </si>
  <si>
    <t>2151010</t>
  </si>
  <si>
    <t>应付职工薪酬→解除职工劳动关系补偿</t>
  </si>
  <si>
    <t>发放王爽经济补偿金</t>
  </si>
  <si>
    <t>2019-04-05</t>
  </si>
  <si>
    <t>付3月社保</t>
  </si>
  <si>
    <t>2019-04-09</t>
  </si>
  <si>
    <t>收新动力基金第6-4期投资款（四川能投）（6-4-3）</t>
  </si>
  <si>
    <t>2019-04-11</t>
  </si>
  <si>
    <t>付新动力投资款</t>
  </si>
  <si>
    <t>1403002001</t>
  </si>
  <si>
    <t>可供出售金融资产→北京华鼎新动力股权投资基金（有限合伙）→成本</t>
  </si>
  <si>
    <t>收新动力基金第6-4期投资款（华鼎资本)(6-4-1)</t>
  </si>
  <si>
    <t>2019-04-12</t>
  </si>
  <si>
    <t>收新动力基金第6-4期投资款（新基石）（6-4-1）</t>
  </si>
  <si>
    <t>付新动力基金第6-4期投资款（四川能投）（6-4-3）</t>
  </si>
  <si>
    <t>付新动力基金第6-4期投资款（华鼎资本）（6-4-1）</t>
  </si>
  <si>
    <t>付新动力基金第6-4期投资款（新基石）（6-4-1）</t>
  </si>
  <si>
    <t>付新动力基金第6-4期投资款3</t>
  </si>
  <si>
    <t>2019-04-15</t>
  </si>
  <si>
    <t>缴纳3月个税</t>
  </si>
  <si>
    <t>2019-04-25</t>
  </si>
  <si>
    <t>支付腾达5月物业管理费</t>
  </si>
  <si>
    <t>支付腾达19.02.14-19.03.13电费</t>
  </si>
  <si>
    <t>支付腾达201902电话费</t>
  </si>
  <si>
    <t>支付腾达5月物业管理费等增值税</t>
  </si>
  <si>
    <t>支付腾达5月物业管理费等及增值税</t>
  </si>
  <si>
    <t>付腾达5月房租</t>
  </si>
  <si>
    <t>付腾达5月房租增值税</t>
  </si>
  <si>
    <t>付腾达5月房租及增值税</t>
  </si>
  <si>
    <t>支付上海震旦计张服务费（2019.3.1-2019.4.1）</t>
  </si>
  <si>
    <t>支付上海震旦计张服务费（2019.3.1-2019.4.1）增值税</t>
  </si>
  <si>
    <t>支付上海震旦计张服务费（2019.3.1-2019.4.1）及增值税</t>
  </si>
  <si>
    <t>支付王捷报销食品饮料</t>
  </si>
  <si>
    <t>基金发行部社保、公积金、残保金及管理费201904</t>
  </si>
  <si>
    <t>基金发行部刘戟报销交通费</t>
  </si>
  <si>
    <t>基金发行部熊书玉报销交通费</t>
  </si>
  <si>
    <t>基金发行部熊书玉报销2月保洁费</t>
  </si>
  <si>
    <t>基金发行部报销款付刘戟</t>
  </si>
  <si>
    <t>2019-04-29</t>
  </si>
  <si>
    <t>付4月住房公积金</t>
  </si>
  <si>
    <t>2019-04-30</t>
  </si>
  <si>
    <t>计提4月份固定资产折旧</t>
  </si>
  <si>
    <t>计提4月份固定资产折旧基金发行部</t>
  </si>
  <si>
    <t>2019-05-07</t>
  </si>
  <si>
    <t>调整4月26#凭证</t>
  </si>
  <si>
    <t>5502031008002</t>
  </si>
  <si>
    <t>管理费用→基金发行部→差旅费→飞机票</t>
  </si>
  <si>
    <t>5502031008004</t>
  </si>
  <si>
    <t>管理费用→基金发行部→差旅费→其他费用</t>
  </si>
  <si>
    <t>2171001001002</t>
  </si>
  <si>
    <t>应交税金→应交增值税→进项税额→其他抵扣</t>
  </si>
  <si>
    <t>付4月社保</t>
  </si>
  <si>
    <t>2019-05-08</t>
  </si>
  <si>
    <t>支付杨小军报销3月通讯费</t>
  </si>
  <si>
    <t>支付杨小军报销4月餐费</t>
  </si>
  <si>
    <t>支付杨小军报销4月交通费</t>
  </si>
  <si>
    <t>付王捷报销油费</t>
  </si>
  <si>
    <t>付王捷报销车费</t>
  </si>
  <si>
    <t>付王捷报销食品饮料</t>
  </si>
  <si>
    <t>付王捷报销餐费</t>
  </si>
  <si>
    <t>付王捷报销食品</t>
  </si>
  <si>
    <t>付王捷报销款</t>
  </si>
  <si>
    <t>支付郭丽静报销税控盘维护费（2019.4.8-2020.4.7）</t>
  </si>
  <si>
    <t>支付郭丽静报销4月交通费</t>
  </si>
  <si>
    <t>支付郭丽静报销3月通讯费</t>
  </si>
  <si>
    <t>支付郭丽静报销4月餐费</t>
  </si>
  <si>
    <t>支付于江江4月交通费</t>
  </si>
  <si>
    <t>支付于江江4月餐费</t>
  </si>
  <si>
    <t>支付于江江4月报销款</t>
  </si>
  <si>
    <t>计提基金发行部4月工资</t>
  </si>
  <si>
    <t>付基金发行部4月工资</t>
  </si>
  <si>
    <t>付4月工资</t>
  </si>
  <si>
    <t>2019-05-17</t>
  </si>
  <si>
    <t>付腾达6月房租</t>
  </si>
  <si>
    <t>付腾达6月房租增值税</t>
  </si>
  <si>
    <t>付腾达6月房租及增值税</t>
  </si>
  <si>
    <t>支付腾达6月物业管理费</t>
  </si>
  <si>
    <t>支付腾达19.03.14-19.04.13电费</t>
  </si>
  <si>
    <t>支付腾达201903电话费</t>
  </si>
  <si>
    <t>支付腾达6月物业管理费等增值税</t>
  </si>
  <si>
    <t>支付腾达6月物业管理费等及增值税</t>
  </si>
  <si>
    <t>2019-05-20</t>
  </si>
  <si>
    <t>支付4月个税</t>
  </si>
  <si>
    <t>支付2018年汇算清缴企业所得税</t>
  </si>
  <si>
    <t>计提2018年度汇算清缴企业所得税</t>
  </si>
  <si>
    <t>5701002</t>
  </si>
  <si>
    <t>所得税→当期所得税费用</t>
  </si>
  <si>
    <t>2019-05-24</t>
  </si>
  <si>
    <t>支付上海震旦计张服务费（2019.4.1-2019.5.7）</t>
  </si>
  <si>
    <t>支付上海震旦计张服务费（2019.4.1-2019.5.7）增值税</t>
  </si>
  <si>
    <t>支付上海震旦计张服务费（2019.4.1-2019.5.7）及增值税</t>
  </si>
  <si>
    <t>支付花卉费（2019.3.1-2019.5.31）</t>
  </si>
  <si>
    <t>支付花卉费（2019.3.1-2019.5.31）增值税</t>
  </si>
  <si>
    <t>支付花卉费（2019.3.1-2019.5.31）及增值税</t>
  </si>
  <si>
    <t>基金发行部社保、公积金、残保金及管理费201905</t>
  </si>
  <si>
    <t>支付杨小军报销4月通讯费</t>
  </si>
  <si>
    <t>支付杨小军报销5月餐费</t>
  </si>
  <si>
    <t>支付杨小军报销5月交通费</t>
  </si>
  <si>
    <t>支付于江江报销5月餐费</t>
  </si>
  <si>
    <t>支付郭丽静报销5月交通费</t>
  </si>
  <si>
    <t>支付郭丽静报销5月餐费</t>
  </si>
  <si>
    <t>支付郭丽静报销4月通讯费</t>
  </si>
  <si>
    <t>支付熊思危报销差旅费</t>
  </si>
  <si>
    <t>5502014004</t>
  </si>
  <si>
    <t>管理费用→差旅费→其他费用</t>
  </si>
  <si>
    <t>5502014005</t>
  </si>
  <si>
    <t>管理费用→差旅费→电子交通票</t>
  </si>
  <si>
    <t>基金发行部刘戟报销3月保洁费</t>
  </si>
  <si>
    <t>5502031013003</t>
  </si>
  <si>
    <t>管理费用→基金发行部→交通费→其他交通费</t>
  </si>
  <si>
    <t>基金发行部刘戟报销房租（2019.3-2019.8）</t>
  </si>
  <si>
    <t>5502031016</t>
  </si>
  <si>
    <t>管理费用→基金发行部→房屋租金</t>
  </si>
  <si>
    <t>基金发行部刘戟报销房租（2019.3-2019.8）增值税</t>
  </si>
  <si>
    <t>基金发行部刘戟报销房租（2019.3-2019.8）其他税费</t>
  </si>
  <si>
    <t>基金发行部刘戟报销物业管理费（2019.4-2019.8）</t>
  </si>
  <si>
    <t>基金发行部刘戟报销空调费（2019.4-2019.8）</t>
  </si>
  <si>
    <t>基金发行部刘戟报销电费（2019.3-2019.4）</t>
  </si>
  <si>
    <t>基金发行部刘戟报销物业费等增值税（2019.3-2019.8）</t>
  </si>
  <si>
    <t>5502031013002</t>
  </si>
  <si>
    <t>管理费用→基金发行部→交通费→电子发票交通费</t>
  </si>
  <si>
    <t>基金发行部刘戟报销4月保洁费</t>
  </si>
  <si>
    <t>税控盘维护费</t>
  </si>
  <si>
    <t>2171001004</t>
  </si>
  <si>
    <t>应交税金→应交增值税→减免税款</t>
  </si>
  <si>
    <t>2019-05-27</t>
  </si>
  <si>
    <t>付5月住房公积金</t>
  </si>
  <si>
    <t>2019-05-30</t>
  </si>
  <si>
    <t>支付王捷报销办公费</t>
  </si>
  <si>
    <t>支付王捷报销维修费</t>
  </si>
  <si>
    <t>支付王捷报销快递费</t>
  </si>
  <si>
    <t>付5月工资</t>
  </si>
  <si>
    <t>2019-05-31</t>
  </si>
  <si>
    <t>计提5月份固定资产折旧</t>
  </si>
  <si>
    <t>计提5月份固定资产折旧基金发行部</t>
  </si>
  <si>
    <t>补提3月工资</t>
  </si>
  <si>
    <t>5月光大银行手续费</t>
  </si>
  <si>
    <t>结转所得税费用</t>
  </si>
  <si>
    <t>5701099</t>
  </si>
  <si>
    <t>所得税→结转</t>
  </si>
  <si>
    <t>一级编码</t>
    <phoneticPr fontId="2" type="noConversion"/>
  </si>
  <si>
    <t>一级科目</t>
    <phoneticPr fontId="2" type="noConversion"/>
  </si>
  <si>
    <t>凭证标识符</t>
    <phoneticPr fontId="2" type="noConversion"/>
  </si>
  <si>
    <t>2019-01-041</t>
  </si>
  <si>
    <t>2019-01-042</t>
  </si>
  <si>
    <t>2019-01-043</t>
  </si>
  <si>
    <t>2019-01-054</t>
  </si>
  <si>
    <t>2019-01-155</t>
  </si>
  <si>
    <t>2019-01-156</t>
  </si>
  <si>
    <t>2019-01-177</t>
  </si>
  <si>
    <t>2019-01-178</t>
  </si>
  <si>
    <t>2019-01-179</t>
  </si>
  <si>
    <t>2019-01-1710</t>
  </si>
  <si>
    <t>2019-01-2111</t>
  </si>
  <si>
    <t>2019-01-2112</t>
  </si>
  <si>
    <t>2019-01-2513</t>
  </si>
  <si>
    <t>2019-01-3014</t>
  </si>
  <si>
    <t>2019-01-3115</t>
  </si>
  <si>
    <t>2019-01-3116</t>
  </si>
  <si>
    <t>2019-01-3117</t>
  </si>
  <si>
    <t>2019-01-3118</t>
  </si>
  <si>
    <t>2019-01-3119</t>
  </si>
  <si>
    <t>2019-01-3120</t>
  </si>
  <si>
    <t>2019-01-3121</t>
  </si>
  <si>
    <t>2019-01-3122</t>
  </si>
  <si>
    <t>2019-01-3123</t>
  </si>
  <si>
    <t>2019-01-3124</t>
  </si>
  <si>
    <t>2019-01-3125</t>
  </si>
  <si>
    <t>2019-01-3126</t>
  </si>
  <si>
    <t>2019-01-3127</t>
  </si>
  <si>
    <t>2019-01-3128</t>
  </si>
  <si>
    <t>2019-01-3129</t>
  </si>
  <si>
    <t>2019-01-3130</t>
  </si>
  <si>
    <t>2019-01-3131</t>
  </si>
  <si>
    <t>2019-01-3132</t>
  </si>
  <si>
    <t>2019-02-011</t>
  </si>
  <si>
    <t>2019-02-012</t>
  </si>
  <si>
    <t>2019-02-013</t>
  </si>
  <si>
    <t>2019-02-014</t>
  </si>
  <si>
    <t>2019-02-015</t>
  </si>
  <si>
    <t>2019-02-016</t>
  </si>
  <si>
    <t>2019-02-057</t>
  </si>
  <si>
    <t>2019-02-198</t>
  </si>
  <si>
    <t>2019-02-199</t>
  </si>
  <si>
    <t>2019-02-2110</t>
  </si>
  <si>
    <t>2019-02-2611</t>
  </si>
  <si>
    <t>2019-02-2612</t>
  </si>
  <si>
    <t>2019-02-2613</t>
  </si>
  <si>
    <t>2019-02-2814</t>
  </si>
  <si>
    <t>2019-02-2815</t>
  </si>
  <si>
    <t>2019-02-2816</t>
  </si>
  <si>
    <t>2019-02-2817</t>
  </si>
  <si>
    <t>2019-02-2818</t>
  </si>
  <si>
    <t>2019-02-2819</t>
  </si>
  <si>
    <t>2019-02-2820</t>
  </si>
  <si>
    <t>2019-02-2821</t>
  </si>
  <si>
    <t>2019-02-2822</t>
  </si>
  <si>
    <t>2019-02-2823</t>
  </si>
  <si>
    <t>2019-02-2824</t>
  </si>
  <si>
    <t>2019-02-2825</t>
  </si>
  <si>
    <t>2019-02-2826</t>
  </si>
  <si>
    <t>2019-02-2827</t>
  </si>
  <si>
    <t>2019-02-2828</t>
  </si>
  <si>
    <t>2019-02-2829</t>
  </si>
  <si>
    <t>2019-03-051</t>
  </si>
  <si>
    <t>2019-03-082</t>
  </si>
  <si>
    <t>2019-03-083</t>
  </si>
  <si>
    <t>2019-03-084</t>
  </si>
  <si>
    <t>2019-03-155</t>
  </si>
  <si>
    <t>2019-03-186</t>
  </si>
  <si>
    <t>2019-03-197</t>
  </si>
  <si>
    <t>2019-03-198</t>
  </si>
  <si>
    <t>2019-03-199</t>
  </si>
  <si>
    <t>2019-03-1910</t>
  </si>
  <si>
    <t>2019-03-1911</t>
  </si>
  <si>
    <t>2019-03-1912</t>
  </si>
  <si>
    <t>2019-03-2113</t>
  </si>
  <si>
    <t>2019-03-2514</t>
  </si>
  <si>
    <t>2019-03-3115</t>
  </si>
  <si>
    <t>2019-03-3116</t>
  </si>
  <si>
    <t>2019-03-3117</t>
  </si>
  <si>
    <t>2019-03-3118</t>
  </si>
  <si>
    <t>2019-03-3119</t>
  </si>
  <si>
    <t>2019-03-3120</t>
  </si>
  <si>
    <t>2019-03-3121</t>
  </si>
  <si>
    <t>2019-04-011</t>
  </si>
  <si>
    <t>2019-04-012</t>
  </si>
  <si>
    <t>2019-04-013</t>
  </si>
  <si>
    <t>2019-04-014</t>
  </si>
  <si>
    <t>2019-04-015</t>
  </si>
  <si>
    <t>2019-04-016</t>
  </si>
  <si>
    <t>2019-04-017</t>
  </si>
  <si>
    <t>2019-04-018</t>
  </si>
  <si>
    <t>2019-04-039</t>
  </si>
  <si>
    <t>2019-04-0310</t>
  </si>
  <si>
    <t>2019-04-0311</t>
  </si>
  <si>
    <t>2019-04-0312</t>
  </si>
  <si>
    <t>2019-04-0313</t>
  </si>
  <si>
    <t>2019-04-0514</t>
  </si>
  <si>
    <t>2019-04-0915</t>
  </si>
  <si>
    <t>2019-04-1116</t>
  </si>
  <si>
    <t>2019-04-1117</t>
  </si>
  <si>
    <t>2019-04-1218</t>
  </si>
  <si>
    <t>2019-04-1219</t>
  </si>
  <si>
    <t>2019-04-1520</t>
  </si>
  <si>
    <t>2019-04-2521</t>
  </si>
  <si>
    <t>2019-04-2522</t>
  </si>
  <si>
    <t>2019-04-2523</t>
  </si>
  <si>
    <t>2019-04-2524</t>
  </si>
  <si>
    <t>2019-04-2525</t>
  </si>
  <si>
    <t>2019-04-2526</t>
  </si>
  <si>
    <t>2019-04-2927</t>
  </si>
  <si>
    <t>2019-04-3028</t>
  </si>
  <si>
    <t>2019-04-3029</t>
  </si>
  <si>
    <t>2019-04-3030</t>
  </si>
  <si>
    <t>2019-04-3031</t>
  </si>
  <si>
    <t>2019-04-3032</t>
  </si>
  <si>
    <t>2019-04-3033</t>
  </si>
  <si>
    <t>2019-04-3034</t>
  </si>
  <si>
    <t>2019-05-071</t>
  </si>
  <si>
    <t>2019-05-072</t>
  </si>
  <si>
    <t>2019-05-083</t>
  </si>
  <si>
    <t>2019-05-084</t>
  </si>
  <si>
    <t>2019-05-085</t>
  </si>
  <si>
    <t>2019-05-086</t>
  </si>
  <si>
    <t>2019-05-087</t>
  </si>
  <si>
    <t>2019-05-088</t>
  </si>
  <si>
    <t>2019-05-089</t>
  </si>
  <si>
    <t>2019-05-0810</t>
  </si>
  <si>
    <t>2019-05-0811</t>
  </si>
  <si>
    <t>2019-05-1712</t>
  </si>
  <si>
    <t>2019-05-1713</t>
  </si>
  <si>
    <t>2019-05-2014</t>
  </si>
  <si>
    <t>2019-05-2015</t>
  </si>
  <si>
    <t>2019-05-2416</t>
  </si>
  <si>
    <t>2019-05-2417</t>
  </si>
  <si>
    <t>2019-05-2418</t>
  </si>
  <si>
    <t>2019-05-2419</t>
  </si>
  <si>
    <t>2019-05-2420</t>
  </si>
  <si>
    <t>2019-05-2421</t>
  </si>
  <si>
    <t>2019-05-2422</t>
  </si>
  <si>
    <t>2019-05-2423</t>
  </si>
  <si>
    <t>2019-05-2424</t>
  </si>
  <si>
    <t>2019-05-2725</t>
  </si>
  <si>
    <t>2019-05-3026</t>
  </si>
  <si>
    <t>2019-05-3027</t>
  </si>
  <si>
    <t>2019-05-3028</t>
  </si>
  <si>
    <t>2019-05-3029</t>
  </si>
  <si>
    <t>2019-05-3030</t>
  </si>
  <si>
    <t>2019-05-3131</t>
  </si>
  <si>
    <t>2019-05-3132</t>
  </si>
  <si>
    <t>2019-05-3133</t>
  </si>
  <si>
    <t>2019-05-3134</t>
  </si>
  <si>
    <t>2019-05-3135</t>
  </si>
  <si>
    <t>2019-05-3136</t>
  </si>
  <si>
    <t>凭证抽查</t>
    <phoneticPr fontId="2" type="noConversion"/>
  </si>
  <si>
    <t>凭证标识符</t>
    <phoneticPr fontId="2" type="noConversion"/>
  </si>
  <si>
    <t>计数</t>
    <phoneticPr fontId="2" type="noConversion"/>
  </si>
  <si>
    <t>管理费用→基金发行部→工资</t>
    <phoneticPr fontId="2" type="noConversion"/>
  </si>
  <si>
    <t>行标签</t>
  </si>
  <si>
    <t>总计</t>
  </si>
  <si>
    <r>
      <rPr>
        <sz val="9"/>
        <color theme="1"/>
        <rFont val="宋体"/>
        <family val="3"/>
        <charset val="134"/>
      </rPr>
      <t>求和项</t>
    </r>
    <r>
      <rPr>
        <sz val="9"/>
        <color theme="1"/>
        <rFont val="Arial Narrow"/>
        <family val="2"/>
      </rPr>
      <t>:</t>
    </r>
    <r>
      <rPr>
        <sz val="9"/>
        <color theme="1"/>
        <rFont val="宋体"/>
        <family val="3"/>
        <charset val="134"/>
      </rPr>
      <t>借方金额</t>
    </r>
  </si>
  <si>
    <r>
      <rPr>
        <sz val="9"/>
        <color theme="1"/>
        <rFont val="宋体"/>
        <family val="3"/>
        <charset val="134"/>
      </rPr>
      <t>求和项</t>
    </r>
    <r>
      <rPr>
        <sz val="9"/>
        <color theme="1"/>
        <rFont val="Arial Narrow"/>
        <family val="2"/>
      </rPr>
      <t>:</t>
    </r>
    <r>
      <rPr>
        <sz val="9"/>
        <color theme="1"/>
        <rFont val="宋体"/>
        <family val="3"/>
        <charset val="134"/>
      </rPr>
      <t>贷方金额</t>
    </r>
  </si>
  <si>
    <r>
      <rPr>
        <b/>
        <sz val="9"/>
        <color theme="1"/>
        <rFont val="宋体"/>
        <family val="3"/>
        <charset val="134"/>
      </rPr>
      <t>科目代码</t>
    </r>
  </si>
  <si>
    <t>应交企业所得税</t>
    <phoneticPr fontId="2" type="noConversion"/>
  </si>
  <si>
    <t>应交增值税—进项</t>
    <phoneticPr fontId="2" type="noConversion"/>
  </si>
  <si>
    <t>应交个人所得税</t>
    <phoneticPr fontId="2" type="noConversion"/>
  </si>
  <si>
    <t>凭证标识符</t>
  </si>
  <si>
    <t>一级编码</t>
  </si>
  <si>
    <t>一级科目</t>
  </si>
  <si>
    <t>科目代码</t>
  </si>
  <si>
    <t>凭证抽查</t>
  </si>
  <si>
    <t>月份</t>
    <phoneticPr fontId="2" type="noConversion"/>
  </si>
  <si>
    <t>求和项:借方金额</t>
  </si>
  <si>
    <t>列标签</t>
  </si>
  <si>
    <t>会计科目</t>
  </si>
  <si>
    <t>方向</t>
  </si>
  <si>
    <t>期初数</t>
  </si>
  <si>
    <t>借方累计数</t>
  </si>
  <si>
    <t>贷方累计数</t>
  </si>
  <si>
    <t>期末数</t>
  </si>
  <si>
    <t>1001 现金</t>
  </si>
  <si>
    <t>借</t>
  </si>
  <si>
    <t>1002 银行存款</t>
  </si>
  <si>
    <t xml:space="preserve">    1002002 平安银行中关村支行3006</t>
  </si>
  <si>
    <t>1133 其他应收款</t>
  </si>
  <si>
    <t xml:space="preserve">    1133003 房租押金</t>
  </si>
  <si>
    <t xml:space="preserve">    1133004 其他</t>
  </si>
  <si>
    <t xml:space="preserve">    1133007 王捷</t>
  </si>
  <si>
    <t xml:space="preserve">    1133008 腾达电话押金</t>
  </si>
  <si>
    <t xml:space="preserve">    1133009 押金</t>
  </si>
  <si>
    <t xml:space="preserve">    1133015 腾达餐卡押金</t>
  </si>
  <si>
    <t xml:space="preserve">    1133017 华鼎新动力基金</t>
  </si>
  <si>
    <t xml:space="preserve">    1133019 叶劲柏（房屋租赁）</t>
  </si>
  <si>
    <t xml:space="preserve">    1133026 华鼎新能量基金</t>
  </si>
  <si>
    <t xml:space="preserve">    1133028 北京城建深港建筑装饰有限公司</t>
  </si>
  <si>
    <t xml:space="preserve">    1133031 王爽</t>
  </si>
  <si>
    <t>1141 坏账准备</t>
  </si>
  <si>
    <t>贷</t>
  </si>
  <si>
    <t>1403 可供出售金融资产</t>
  </si>
  <si>
    <t xml:space="preserve">        1403001001 成本</t>
  </si>
  <si>
    <t xml:space="preserve">        1403002001 成本</t>
  </si>
  <si>
    <t xml:space="preserve">        1403003001 成本</t>
  </si>
  <si>
    <t>1501 固定资产</t>
  </si>
  <si>
    <t xml:space="preserve">    1501001 税控打印机</t>
  </si>
  <si>
    <t xml:space="preserve">    1501002 税控系统</t>
  </si>
  <si>
    <t xml:space="preserve">    1501003 电脑一台（财务）</t>
  </si>
  <si>
    <t xml:space="preserve">    1501004 家具（元象）</t>
  </si>
  <si>
    <t xml:space="preserve">    1501005 电脑一台（联想）</t>
  </si>
  <si>
    <t xml:space="preserve">    1501006 明基投影仪</t>
  </si>
  <si>
    <t xml:space="preserve">    1501007 网络系统</t>
  </si>
  <si>
    <t xml:space="preserve">    1501008 电话交换机</t>
  </si>
  <si>
    <t xml:space="preserve">    1501009 国林家具</t>
  </si>
  <si>
    <t xml:space="preserve">    1501010 一体机（戴尔）</t>
  </si>
  <si>
    <t xml:space="preserve">    1501011 台式电脑一台</t>
  </si>
  <si>
    <t xml:space="preserve">    1501012 办公前台</t>
  </si>
  <si>
    <t xml:space="preserve">    1501013 办公室背柜</t>
  </si>
  <si>
    <t xml:space="preserve">    1501014 BX0520明基投影仪（基金发行部）</t>
  </si>
  <si>
    <t xml:space="preserve">    1501015 联想一体机（基金发行部）</t>
  </si>
  <si>
    <t xml:space="preserve">    1501016 X250笔记本一台1（基金发行部）</t>
  </si>
  <si>
    <t xml:space="preserve">    1501017 X250笔记本一台2（基金发行部）</t>
  </si>
  <si>
    <t xml:space="preserve">    1501018 X250笔记本一台3（基金发行部）</t>
  </si>
  <si>
    <t xml:space="preserve">    1501019 X250笔记本一台4（基金发行部）</t>
  </si>
  <si>
    <t xml:space="preserve">    1501020 X250笔记本一台5（基金发行部）</t>
  </si>
  <si>
    <t xml:space="preserve">    1501021 X250笔记本一台6（基金发行部）</t>
  </si>
  <si>
    <t xml:space="preserve">    1501022 X250笔记本一台7（基金发行部）</t>
  </si>
  <si>
    <t xml:space="preserve">    1501023 X1笔记本一台（基金发行部）</t>
  </si>
  <si>
    <t xml:space="preserve">    1501024 创维电视一台（基金发行部）</t>
  </si>
  <si>
    <t xml:space="preserve">    1501025 ADC223震旦打印机</t>
  </si>
  <si>
    <t xml:space="preserve">    1501026 ThinkPad电脑一台(基金发行部）</t>
  </si>
  <si>
    <t xml:space="preserve">    1501027 空气净化器</t>
  </si>
  <si>
    <t xml:space="preserve">    1501028 冰箱</t>
  </si>
  <si>
    <t xml:space="preserve">    1501029 平板电脑</t>
  </si>
  <si>
    <t xml:space="preserve">    1501030 茶水组合柜</t>
  </si>
  <si>
    <t xml:space="preserve">    1501031 烤漆玄关柜</t>
  </si>
  <si>
    <t xml:space="preserve">    1501032 三星电视</t>
  </si>
  <si>
    <t xml:space="preserve">    1501033 Thinkpad笔记本电脑1</t>
  </si>
  <si>
    <t xml:space="preserve">    1501034 Thinkpad笔记本电脑2</t>
  </si>
  <si>
    <t xml:space="preserve">    1501035 Thinkpad笔记本电脑3</t>
  </si>
  <si>
    <t xml:space="preserve">    1501036 Thinkpad笔记本电脑4</t>
  </si>
  <si>
    <t xml:space="preserve">    1501037 Thinkpad笔记本电脑5</t>
  </si>
  <si>
    <t xml:space="preserve">    1501038 笔记本电脑6</t>
  </si>
  <si>
    <t xml:space="preserve">    1501039 笔记本电脑7</t>
  </si>
  <si>
    <t xml:space="preserve">    1501040 会议电话</t>
  </si>
  <si>
    <t xml:space="preserve">    1501041 员工书柜</t>
  </si>
  <si>
    <t xml:space="preserve">    1501042 长茶几</t>
  </si>
  <si>
    <t xml:space="preserve">    1501043 双人沙发</t>
  </si>
  <si>
    <t xml:space="preserve">    1501044 班椅</t>
  </si>
  <si>
    <t>1502 累计折旧</t>
  </si>
  <si>
    <t xml:space="preserve">    1502001 税控打印机</t>
  </si>
  <si>
    <t xml:space="preserve">    1502002 税控系统</t>
  </si>
  <si>
    <t xml:space="preserve">    1502003 电脑一台（财务）</t>
  </si>
  <si>
    <t xml:space="preserve">    1502004 家具（元象）</t>
  </si>
  <si>
    <t xml:space="preserve">    1502005 电脑一台（联想）</t>
  </si>
  <si>
    <t xml:space="preserve">    1502006 明基投影仪</t>
  </si>
  <si>
    <t xml:space="preserve">    1502007 网络系统</t>
  </si>
  <si>
    <t xml:space="preserve">    1502008 电话交换机</t>
  </si>
  <si>
    <t xml:space="preserve">    1502009 国林家具</t>
  </si>
  <si>
    <t xml:space="preserve">    1502010 一体机（戴尔）</t>
  </si>
  <si>
    <t xml:space="preserve">    1502011 台式电脑一台</t>
  </si>
  <si>
    <t xml:space="preserve">    1502012 办公前台</t>
  </si>
  <si>
    <t xml:space="preserve">    1502013 办公室背柜</t>
  </si>
  <si>
    <t xml:space="preserve">    1502014 BX0520明基投影仪（基金发行部）</t>
  </si>
  <si>
    <t xml:space="preserve">    1502015 联想一体机（基金发行部）</t>
  </si>
  <si>
    <t xml:space="preserve">    1502016 X250笔记本一台1（基金发行部）</t>
  </si>
  <si>
    <t xml:space="preserve">    1502017 X250笔记本一台2（基金发行部）</t>
  </si>
  <si>
    <t xml:space="preserve">    1502018 X250笔记本一台3（基金发行部）</t>
  </si>
  <si>
    <t xml:space="preserve">    1502019 X250笔记本一台4（基金发行部）</t>
  </si>
  <si>
    <t xml:space="preserve">    1502020 X250笔记本一台5（基金发行部）</t>
  </si>
  <si>
    <t xml:space="preserve">    1502021 X250笔记本一台6（基金发行部）</t>
  </si>
  <si>
    <t xml:space="preserve">    1502022 X250笔记本一台7（基金发行部）</t>
  </si>
  <si>
    <t xml:space="preserve">    1502023 X1笔记本一台（基金发行部）</t>
  </si>
  <si>
    <t xml:space="preserve">    1502024 创维电视一台（基金发行部）</t>
  </si>
  <si>
    <t xml:space="preserve">    1502025 ADC223震旦打印机</t>
  </si>
  <si>
    <t xml:space="preserve">    1502026 ThinkPad电脑一台(基金发行部）</t>
  </si>
  <si>
    <t xml:space="preserve">    1502027 空气净化器</t>
  </si>
  <si>
    <t xml:space="preserve">    1502028 冰箱</t>
  </si>
  <si>
    <t xml:space="preserve">    1502029 平板电脑</t>
  </si>
  <si>
    <t xml:space="preserve">    1502030 茶水组合柜</t>
  </si>
  <si>
    <t xml:space="preserve">    1502031 烤漆玄关柜</t>
  </si>
  <si>
    <t xml:space="preserve">    1502032 三星电视</t>
  </si>
  <si>
    <t xml:space="preserve">    1502033 Thinkpad笔记本电脑1</t>
  </si>
  <si>
    <t xml:space="preserve">    1502034 Thinkpad笔记本电脑2</t>
  </si>
  <si>
    <t xml:space="preserve">    1502035 Thinkpad笔记本电脑3</t>
  </si>
  <si>
    <t xml:space="preserve">    1502036 Thinkpad笔记本电脑4</t>
  </si>
  <si>
    <t xml:space="preserve">    1502037 Thinkpad笔记本电脑5</t>
  </si>
  <si>
    <t xml:space="preserve">    1502038 笔记本电脑6</t>
  </si>
  <si>
    <t xml:space="preserve">    1502039 笔记本电脑7</t>
  </si>
  <si>
    <t xml:space="preserve">    1502040 会议电话</t>
  </si>
  <si>
    <t xml:space="preserve">    1502041 员工书柜</t>
  </si>
  <si>
    <t xml:space="preserve">    1502042 长茶几</t>
  </si>
  <si>
    <t xml:space="preserve">    1502043 双人沙发</t>
  </si>
  <si>
    <t xml:space="preserve">    1502044 班椅</t>
  </si>
  <si>
    <t>1901 长期待摊费用</t>
  </si>
  <si>
    <t xml:space="preserve">    1901002 基金发行部装修费</t>
  </si>
  <si>
    <t>1912 递延所得税资产</t>
  </si>
  <si>
    <t>2151 应付职工薪酬</t>
  </si>
  <si>
    <t xml:space="preserve">    2151001 养老保险</t>
  </si>
  <si>
    <t xml:space="preserve">    2151002 失业保险</t>
  </si>
  <si>
    <t xml:space="preserve">    2151003 工伤保险</t>
  </si>
  <si>
    <t xml:space="preserve">    2151004 生育保险</t>
  </si>
  <si>
    <t xml:space="preserve">    2151005 医疗保险</t>
  </si>
  <si>
    <t xml:space="preserve">    2151006 住房公积金</t>
  </si>
  <si>
    <t xml:space="preserve">    2151007 工资</t>
  </si>
  <si>
    <t xml:space="preserve">    2151008 职工福利</t>
  </si>
  <si>
    <t xml:space="preserve">    2151009 基金发行部社保及公积金</t>
  </si>
  <si>
    <t xml:space="preserve">        2151009001 养老保险</t>
  </si>
  <si>
    <t xml:space="preserve">        2151009002 失业保险</t>
  </si>
  <si>
    <t xml:space="preserve">        2151009003 工伤保险</t>
  </si>
  <si>
    <t xml:space="preserve">        2151009004 生育保险</t>
  </si>
  <si>
    <t xml:space="preserve">        2151009005 医疗保险</t>
  </si>
  <si>
    <t xml:space="preserve">        2151009006 住房公积金</t>
  </si>
  <si>
    <t xml:space="preserve">    2151010 解除职工劳动关系补偿</t>
  </si>
  <si>
    <t>2171 应交税金</t>
  </si>
  <si>
    <t xml:space="preserve">    2171001 应交增值税</t>
  </si>
  <si>
    <t xml:space="preserve">        2171001001 进项税额</t>
  </si>
  <si>
    <t xml:space="preserve">            2171001001001 认证抵扣</t>
  </si>
  <si>
    <t xml:space="preserve">            2171001001002 其他抵扣</t>
  </si>
  <si>
    <t xml:space="preserve">        2171001003 转出未交增值税</t>
  </si>
  <si>
    <t xml:space="preserve">        2171001004 减免税款</t>
  </si>
  <si>
    <t xml:space="preserve">        2171001005 销项税额</t>
  </si>
  <si>
    <t xml:space="preserve">    2171006 应交所得税</t>
  </si>
  <si>
    <t xml:space="preserve">    2171012 应交个人所得税</t>
  </si>
  <si>
    <t>2181 其他应付款</t>
  </si>
  <si>
    <t xml:space="preserve">    2181001 代收投资款</t>
  </si>
  <si>
    <t xml:space="preserve">    2181002 养老保险</t>
  </si>
  <si>
    <t xml:space="preserve">    2181003 失业保险</t>
  </si>
  <si>
    <t xml:space="preserve">    2181004 医疗保险</t>
  </si>
  <si>
    <t xml:space="preserve">    2181005 住房公积金</t>
  </si>
  <si>
    <t xml:space="preserve">    2181006 其他</t>
  </si>
  <si>
    <t xml:space="preserve">    2181007 基金发行部社保及公积金</t>
  </si>
  <si>
    <t xml:space="preserve">        2181007001 养老保险</t>
  </si>
  <si>
    <t xml:space="preserve">        2181007002 失业保险</t>
  </si>
  <si>
    <t xml:space="preserve">        2181007003 医疗保险</t>
  </si>
  <si>
    <t xml:space="preserve">        2181007004 住房公积金</t>
  </si>
  <si>
    <t>3101 实收资本</t>
  </si>
  <si>
    <t xml:space="preserve">    3101001 华盖创新</t>
  </si>
  <si>
    <t xml:space="preserve">    3101002 有研鼎盛</t>
  </si>
  <si>
    <t>3121 盈余公积</t>
  </si>
  <si>
    <t xml:space="preserve">    3121001 法定盈余公积</t>
  </si>
  <si>
    <t>3131 本年利润</t>
  </si>
  <si>
    <t>3141 利润分配</t>
  </si>
  <si>
    <t xml:space="preserve">    3141015 未分配利润</t>
  </si>
  <si>
    <t>5101 主营业务收入</t>
  </si>
  <si>
    <t xml:space="preserve">    5101001 管理费</t>
  </si>
  <si>
    <t xml:space="preserve">    5101002 财务顾问费</t>
  </si>
  <si>
    <t xml:space="preserve">    5101099 结转</t>
  </si>
  <si>
    <t>5502 管理费用</t>
  </si>
  <si>
    <t xml:space="preserve">    5502001 工资</t>
  </si>
  <si>
    <t xml:space="preserve">    5502002 福利费</t>
  </si>
  <si>
    <t xml:space="preserve">    5502003 业务招待费</t>
  </si>
  <si>
    <t xml:space="preserve">    5502004 房屋租赁费</t>
  </si>
  <si>
    <t xml:space="preserve">    5502005 折旧费</t>
  </si>
  <si>
    <t xml:space="preserve">    5502006 邮递费</t>
  </si>
  <si>
    <t xml:space="preserve">    5502009 印花税</t>
  </si>
  <si>
    <t xml:space="preserve">    5502011 办公费</t>
  </si>
  <si>
    <t xml:space="preserve">    5502012 水电费</t>
  </si>
  <si>
    <t xml:space="preserve">    5502014 差旅费</t>
  </si>
  <si>
    <t xml:space="preserve">        5502014001 差旅费（旧）</t>
  </si>
  <si>
    <t xml:space="preserve">        5502014004 其他费用</t>
  </si>
  <si>
    <t xml:space="preserve">        5502014005 电子交通票</t>
  </si>
  <si>
    <t xml:space="preserve">    5502015 会议费</t>
  </si>
  <si>
    <t xml:space="preserve">    5502016 交通费</t>
  </si>
  <si>
    <t xml:space="preserve">    5502017 招聘费</t>
  </si>
  <si>
    <t xml:space="preserve">    5502018 开办费</t>
  </si>
  <si>
    <t xml:space="preserve">    5502019 服务费</t>
  </si>
  <si>
    <t xml:space="preserve">    5502020 培训费</t>
  </si>
  <si>
    <t xml:space="preserve">    5502021 物业费</t>
  </si>
  <si>
    <t xml:space="preserve">    5502022 社保费</t>
  </si>
  <si>
    <t xml:space="preserve">    5502023 住房公积金</t>
  </si>
  <si>
    <t xml:space="preserve">    5502024 其他费用</t>
  </si>
  <si>
    <t xml:space="preserve">    5502025 加班费</t>
  </si>
  <si>
    <t xml:space="preserve">    5502026 通讯费</t>
  </si>
  <si>
    <t xml:space="preserve">    5502027 残疾人就业保障金</t>
  </si>
  <si>
    <t xml:space="preserve">    5502028 装修费</t>
  </si>
  <si>
    <t xml:space="preserve">    5502029 汽车租赁费</t>
  </si>
  <si>
    <t xml:space="preserve">    5502030 员工误餐费</t>
  </si>
  <si>
    <t xml:space="preserve">    5502031 基金发行部</t>
  </si>
  <si>
    <t xml:space="preserve">        5502031001 工资</t>
  </si>
  <si>
    <t xml:space="preserve">        5502031002 折旧费</t>
  </si>
  <si>
    <t xml:space="preserve">        5502031003 办公费</t>
  </si>
  <si>
    <t xml:space="preserve">        5502031004 业务招待费</t>
  </si>
  <si>
    <t xml:space="preserve">        5502031005 物业费</t>
  </si>
  <si>
    <t xml:space="preserve">        5502031006 水电费</t>
  </si>
  <si>
    <t xml:space="preserve">        5502031007 装修费</t>
  </si>
  <si>
    <t xml:space="preserve">        5502031008 差旅费</t>
  </si>
  <si>
    <t xml:space="preserve">            5502031008001 差旅费（旧）</t>
  </si>
  <si>
    <t xml:space="preserve">            5502031008002 飞机票</t>
  </si>
  <si>
    <t xml:space="preserve">            5502031008004 其他费用</t>
  </si>
  <si>
    <t xml:space="preserve">        5502031009 服务费</t>
  </si>
  <si>
    <t xml:space="preserve">        5502031010 通讯费</t>
  </si>
  <si>
    <t xml:space="preserve">        5502031011 社保费</t>
  </si>
  <si>
    <t xml:space="preserve">        5502031012 住房公积金</t>
  </si>
  <si>
    <t xml:space="preserve">        5502031013 交通费</t>
  </si>
  <si>
    <t xml:space="preserve">            5502031013001 交通费（旧）</t>
  </si>
  <si>
    <t xml:space="preserve">            5502031013002 电子发票交通费</t>
  </si>
  <si>
    <t xml:space="preserve">            5502031013003 其他交通费</t>
  </si>
  <si>
    <t xml:space="preserve">        5502031014 残疾人就业保障金</t>
  </si>
  <si>
    <t xml:space="preserve">        5502031015 邮递费</t>
  </si>
  <si>
    <t xml:space="preserve">        5502031016 房屋租金</t>
  </si>
  <si>
    <t xml:space="preserve">        5502031017 其他费用</t>
  </si>
  <si>
    <t xml:space="preserve">    5502032 设计费</t>
  </si>
  <si>
    <t xml:space="preserve">    5502033 活动经费</t>
  </si>
  <si>
    <t xml:space="preserve">    5502034 律师费</t>
  </si>
  <si>
    <t xml:space="preserve">    5502035 审计费</t>
  </si>
  <si>
    <t xml:space="preserve">    5502099 转出金额</t>
  </si>
  <si>
    <t>5503 财务费用</t>
  </si>
  <si>
    <t xml:space="preserve">    5503001 利息收入</t>
  </si>
  <si>
    <t xml:space="preserve">    5503002 手续费</t>
  </si>
  <si>
    <t xml:space="preserve">    5503099 转出金额</t>
  </si>
  <si>
    <t>5701 所得税</t>
  </si>
  <si>
    <t xml:space="preserve">    5701001 递延所得税费用</t>
  </si>
  <si>
    <t xml:space="preserve">    5701002 当期所得税费用</t>
  </si>
  <si>
    <t xml:space="preserve">    5701099 结转</t>
  </si>
  <si>
    <t xml:space="preserve">    1002001 光大银行</t>
    <phoneticPr fontId="2" type="noConversion"/>
  </si>
  <si>
    <t>一级代码</t>
    <phoneticPr fontId="2" type="noConversion"/>
  </si>
  <si>
    <t xml:space="preserve">    1403001 北京华鼎新基石股权投资金基金（有限合伙）</t>
    <phoneticPr fontId="2" type="noConversion"/>
  </si>
  <si>
    <t xml:space="preserve">    1403003 北京华鼎新维度企业并购管理中心（有限合伙）</t>
    <phoneticPr fontId="2" type="noConversion"/>
  </si>
  <si>
    <t>应付职工薪酬→工资</t>
    <phoneticPr fontId="2" type="noConversion"/>
  </si>
  <si>
    <t>应交税金→应交个人所得税</t>
    <phoneticPr fontId="2" type="noConversion"/>
  </si>
  <si>
    <t>其他应收款→其他</t>
    <phoneticPr fontId="2" type="noConversion"/>
  </si>
  <si>
    <t xml:space="preserve">    1403002 北京华鼎新动力股权投资基金（有限合伙）</t>
    <phoneticPr fontId="2" type="noConversion"/>
  </si>
  <si>
    <t>办公家具</t>
    <phoneticPr fontId="2" type="noConversion"/>
  </si>
  <si>
    <t>分类</t>
    <phoneticPr fontId="2" type="noConversion"/>
  </si>
  <si>
    <t>电子设备及其他</t>
  </si>
  <si>
    <t>期末余额</t>
  </si>
  <si>
    <t>本年利润</t>
    <phoneticPr fontId="2" type="noConversion"/>
  </si>
  <si>
    <t>利润分配</t>
    <phoneticPr fontId="2" type="noConversion"/>
  </si>
  <si>
    <t>可供出售金融资产</t>
    <phoneticPr fontId="2" type="noConversion"/>
  </si>
  <si>
    <t>5502 管理费用</t>
    <phoneticPr fontId="2" type="noConversion"/>
  </si>
  <si>
    <t xml:space="preserve">        5502031014 残疾人就业保障金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</si>
</sst>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宋体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43" fontId="0" fillId="0" borderId="0" xfId="1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/>
    <xf numFmtId="43" fontId="8" fillId="0" borderId="0" xfId="1" applyFont="1" applyAlignment="1"/>
    <xf numFmtId="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0" fontId="9" fillId="0" borderId="0" xfId="0" pivotButton="1" applyFont="1" applyAlignment="1">
      <alignment vertical="center"/>
    </xf>
    <xf numFmtId="0" fontId="4" fillId="0" borderId="0" xfId="0" applyFont="1" applyAlignment="1">
      <alignment horizontal="left" vertical="center"/>
    </xf>
    <xf numFmtId="43" fontId="8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3" fontId="7" fillId="2" borderId="0" xfId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43" fontId="8" fillId="0" borderId="0" xfId="1" applyFont="1" applyAlignment="1">
      <alignment vertical="center"/>
    </xf>
    <xf numFmtId="0" fontId="10" fillId="0" borderId="0" xfId="0" applyFont="1"/>
    <xf numFmtId="43" fontId="0" fillId="0" borderId="0" xfId="0" applyNumberFormat="1"/>
    <xf numFmtId="0" fontId="6" fillId="0" borderId="0" xfId="0" applyFont="1"/>
    <xf numFmtId="43" fontId="4" fillId="0" borderId="0" xfId="1" applyFont="1" applyAlignment="1">
      <alignment vertical="center"/>
    </xf>
    <xf numFmtId="43" fontId="4" fillId="0" borderId="0" xfId="1" pivotButton="1" applyFont="1" applyAlignment="1">
      <alignment vertical="center"/>
    </xf>
    <xf numFmtId="0" fontId="4" fillId="0" borderId="0" xfId="0" applyFont="1" applyAlignment="1">
      <alignment vertical="center"/>
    </xf>
    <xf numFmtId="43" fontId="4" fillId="0" borderId="0" xfId="0" applyNumberFormat="1" applyFont="1" applyAlignment="1">
      <alignment vertical="center"/>
    </xf>
    <xf numFmtId="43" fontId="0" fillId="0" borderId="0" xfId="1" applyFont="1" applyAlignment="1">
      <alignment vertical="center"/>
    </xf>
    <xf numFmtId="43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43" fontId="8" fillId="3" borderId="0" xfId="1" applyFont="1" applyFill="1" applyAlignment="1"/>
    <xf numFmtId="0" fontId="0" fillId="3" borderId="0" xfId="0" applyFill="1"/>
    <xf numFmtId="0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8" fillId="3" borderId="0" xfId="0" applyFont="1" applyFill="1"/>
    <xf numFmtId="0" fontId="0" fillId="0" borderId="0" xfId="0" applyAlignment="1">
      <alignment horizontal="center" vertical="center"/>
    </xf>
    <xf numFmtId="43" fontId="8" fillId="3" borderId="0" xfId="1" applyFont="1" applyFill="1" applyAlignment="1">
      <alignment vertical="center"/>
    </xf>
    <xf numFmtId="43" fontId="8" fillId="0" borderId="0" xfId="1" applyFont="1" applyFill="1" applyAlignment="1">
      <alignment vertical="center"/>
    </xf>
    <xf numFmtId="0" fontId="6" fillId="0" borderId="0" xfId="0" applyFont="1" applyAlignment="1">
      <alignment vertical="center"/>
    </xf>
    <xf numFmtId="43" fontId="0" fillId="3" borderId="0" xfId="0" applyNumberFormat="1" applyFill="1"/>
  </cellXfs>
  <cellStyles count="2">
    <cellStyle name="常规" xfId="0" builtinId="0"/>
    <cellStyle name="千位分隔" xfId="1" builtinId="3"/>
  </cellStyles>
  <dxfs count="21">
    <dxf>
      <numFmt numFmtId="35" formatCode="_ * #,##0.00_ ;_ * \-#,##0.00_ ;_ * &quot;-&quot;??_ ;_ @_ "/>
    </dxf>
    <dxf>
      <alignment vertical="center" readingOrder="0"/>
    </dxf>
    <dxf>
      <font>
        <sz val="9"/>
      </font>
    </dxf>
    <dxf>
      <font>
        <sz val="9"/>
      </font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indent="0" readingOrder="0"/>
    </dxf>
    <dxf>
      <font>
        <sz val="9"/>
      </font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29.773005208335" createdVersion="4" refreshedVersion="4" minRefreshableVersion="3" recordCount="816" xr:uid="{00000000-000A-0000-FFFF-FFFF00000000}">
  <cacheSource type="worksheet">
    <worksheetSource ref="A1:K817" sheet="序时账"/>
  </cacheSource>
  <cacheFields count="11">
    <cacheField name="日期" numFmtId="0">
      <sharedItems/>
    </cacheField>
    <cacheField name="编号" numFmtId="0">
      <sharedItems containsSemiMixedTypes="0" containsString="0" containsNumber="1" containsInteger="1" minValue="1" maxValue="36"/>
    </cacheField>
    <cacheField name="凭证标识符" numFmtId="14">
      <sharedItems/>
    </cacheField>
    <cacheField name="摘要" numFmtId="0">
      <sharedItems/>
    </cacheField>
    <cacheField name="一级编码" numFmtId="0">
      <sharedItems containsSemiMixedTypes="0" containsString="0" containsNumber="1" containsInteger="1" minValue="1001" maxValue="5701"/>
    </cacheField>
    <cacheField name="一级科目" numFmtId="0">
      <sharedItems count="13">
        <s v="管理费用"/>
        <s v="应付职工薪酬"/>
        <s v="银行存款"/>
        <s v="应交税金"/>
        <s v="其他应付款"/>
        <s v="其他应收款"/>
        <s v="财务费用"/>
        <s v="累计折旧"/>
        <s v="长期待摊费用"/>
        <s v="本年利润"/>
        <s v="库存现金"/>
        <s v="可供出售金融资产"/>
        <s v="所得税费用"/>
      </sharedItems>
    </cacheField>
    <cacheField name="科目代码" numFmtId="0">
      <sharedItems/>
    </cacheField>
    <cacheField name="科目名称" numFmtId="0">
      <sharedItems count="116">
        <s v="管理费用→基金发行部→工资"/>
        <s v="应付职工薪酬→工资"/>
        <s v="管理费用→基金发行部→社保费"/>
        <s v="管理费用→基金发行部→住房公积金"/>
        <s v="应付职工薪酬→基金发行部社保及公积金→住房公积金"/>
        <s v="应付职工薪酬→基金发行部社保及公积金→养老保险"/>
        <s v="应付职工薪酬→基金发行部社保及公积金→失业保险"/>
        <s v="应付职工薪酬→基金发行部社保及公积金→工伤保险"/>
        <s v="应付职工薪酬→基金发行部社保及公积金→生育保险"/>
        <s v="应付职工薪酬→基金发行部社保及公积金→医疗保险"/>
        <s v="银行存款→光大银行"/>
        <s v="应交税金→应交个人所得税"/>
        <s v="其他应付款→基金发行部社保及公积金→养老保险"/>
        <s v="其他应付款→基金发行部社保及公积金→失业保险"/>
        <s v="其他应付款→基金发行部社保及公积金→医疗保险"/>
        <s v="其他应付款→基金发行部社保及公积金→住房公积金"/>
        <s v="应付职工薪酬→养老保险"/>
        <s v="其他应付款→养老保险"/>
        <s v="应付职工薪酬→失业保险"/>
        <s v="其他应付款→失业保险"/>
        <s v="应付职工薪酬→工伤保险"/>
        <s v="应付职工薪酬→生育保险"/>
        <s v="应付职工薪酬→医疗保险"/>
        <s v="其他应付款→医疗保险"/>
        <s v="应交税金→应交所得税"/>
        <s v="管理费用→物业费"/>
        <s v="管理费用→水电费"/>
        <s v="管理费用→通讯费"/>
        <s v="应交税金→应交增值税→进项税额→认证抵扣"/>
        <s v="管理费用→房屋租赁费"/>
        <s v="管理费用→服务费"/>
        <s v="其他应收款→其他"/>
        <s v="银行存款→平安银行中关村支行3006"/>
        <s v="其他应付款→代收投资款"/>
        <s v="应付职工薪酬→住房公积金"/>
        <s v="其他应付款→住房公积金"/>
        <s v="管理费用→差旅费→差旅费（旧）"/>
        <s v="管理费用→业务招待费"/>
        <s v="管理费用→工资"/>
        <s v="管理费用→社保费"/>
        <s v="管理费用→住房公积金"/>
        <s v="管理费用→交通费"/>
        <s v="应付职工薪酬→职工福利"/>
        <s v="管理费用→办公费"/>
        <s v="管理费用→基金发行部→业务招待费"/>
        <s v="管理费用→基金发行部→交通费→交通费（旧）"/>
        <s v="管理费用→基金发行部→办公费"/>
        <s v="管理费用→基金发行部→邮递费"/>
        <s v="管理费用→基金发行部→水电费"/>
        <s v="管理费用→基金发行部→差旅费→差旅费（旧）"/>
        <s v="管理费用→基金发行部→残疾人就业保障金"/>
        <s v="管理费用→基金发行部→服务费"/>
        <s v="管理费用→培训费"/>
        <s v="管理费用→邮递费"/>
        <s v="财务费用→手续费"/>
        <s v="管理费用→折旧费"/>
        <s v="累计折旧→平板电脑"/>
        <s v="累计折旧→冰箱"/>
        <s v="累计折旧→空气净化器"/>
        <s v="累计折旧→ADC223震旦打印机"/>
        <s v="累计折旧→办公室背柜"/>
        <s v="累计折旧→办公前台"/>
        <s v="累计折旧→国林家具"/>
        <s v="累计折旧→家具（元象）"/>
        <s v="累计折旧→茶水组合柜"/>
        <s v="累计折旧→烤漆玄关柜"/>
        <s v="累计折旧→Thinkpad笔记本电脑1"/>
        <s v="累计折旧→Thinkpad笔记本电脑2"/>
        <s v="累计折旧→Thinkpad笔记本电脑3"/>
        <s v="累计折旧→Thinkpad笔记本电脑4"/>
        <s v="累计折旧→Thinkpad笔记本电脑5"/>
        <s v="累计折旧→笔记本电脑6"/>
        <s v="累计折旧→笔记本电脑7"/>
        <s v="累计折旧→会议电话"/>
        <s v="累计折旧→员工书柜"/>
        <s v="累计折旧→长茶几"/>
        <s v="累计折旧→双人沙发"/>
        <s v="累计折旧→班椅"/>
        <s v="管理费用→基金发行部→折旧费"/>
        <s v="累计折旧→ThinkPad电脑一台(基金发行部）"/>
        <s v="累计折旧→创维电视一台（基金发行部）"/>
        <s v="累计折旧→X1笔记本一台（基金发行部）"/>
        <s v="累计折旧→X250笔记本一台7（基金发行部）"/>
        <s v="累计折旧→X250笔记本一台6（基金发行部）"/>
        <s v="累计折旧→X250笔记本一台5（基金发行部）"/>
        <s v="累计折旧→X250笔记本一台4（基金发行部）"/>
        <s v="累计折旧→X250笔记本一台3（基金发行部）"/>
        <s v="累计折旧→X250笔记本一台2（基金发行部）"/>
        <s v="累计折旧→X250笔记本一台1（基金发行部）"/>
        <s v="累计折旧→联想一体机（基金发行部）"/>
        <s v="累计折旧→BX0520明基投影仪（基金发行部）"/>
        <s v="管理费用→基金发行部→装修费"/>
        <s v="长期待摊费用→基金发行部装修费"/>
        <s v="本年利润"/>
        <s v="管理费用→转出金额"/>
        <s v="财务费用→转出金额"/>
        <s v="现金"/>
        <s v="管理费用→汽车租赁费"/>
        <s v="管理费用→福利费"/>
        <s v="管理费用→基金发行部→物业费"/>
        <s v="财务费用→利息收入"/>
        <s v="管理费用→审计费"/>
        <s v="其他应收款→王爽"/>
        <s v="应付职工薪酬→解除职工劳动关系补偿"/>
        <s v="可供出售金融资产→北京华鼎新动力股权投资基金（有限合伙）→成本"/>
        <s v="管理费用→基金发行部→差旅费→飞机票"/>
        <s v="管理费用→基金发行部→差旅费→其他费用"/>
        <s v="应交税金→应交增值税→进项税额→其他抵扣"/>
        <s v="所得税→当期所得税费用"/>
        <s v="管理费用→差旅费→其他费用"/>
        <s v="管理费用→差旅费→电子交通票"/>
        <s v="管理费用→基金发行部→交通费→其他交通费"/>
        <s v="管理费用→基金发行部→房屋租金"/>
        <s v="管理费用→基金发行部→交通费→电子发票交通费"/>
        <s v="应交税金→应交增值税→减免税款"/>
        <s v="所得税→结转"/>
      </sharedItems>
    </cacheField>
    <cacheField name="借方金额" numFmtId="43">
      <sharedItems containsMixedTypes="1" containsNumber="1" minValue="-3411.65" maxValue="155000000" count="248">
        <n v="84400"/>
        <s v=""/>
        <n v="2450.85"/>
        <n v="258"/>
        <n v="29868.57"/>
        <n v="12576.24"/>
        <n v="1257.6300000000001"/>
        <n v="314.39999999999998"/>
        <n v="633.12"/>
        <n v="1266.27"/>
        <n v="15828.3"/>
        <n v="3195.66"/>
        <n v="941433.12"/>
        <n v="79035.990000000005"/>
        <n v="14636.04"/>
        <n v="2010.09"/>
        <n v="219.95"/>
        <n v="1221.77"/>
        <n v="155142"/>
        <n v="7757.1"/>
        <n v="1214.56"/>
        <n v="72.87"/>
        <n v="6960"/>
        <n v="50000000"/>
        <n v="18864"/>
        <n v="1496"/>
        <n v="-1496"/>
        <n v="100000000"/>
        <n v="345642.11"/>
        <n v="48853.89"/>
        <n v="1000"/>
        <n v="473.3"/>
        <n v="114.5"/>
        <n v="959"/>
        <n v="547.91999999999996"/>
        <n v="518"/>
        <n v="300"/>
        <n v="57"/>
        <n v="651.45000000000005"/>
        <n v="82.01"/>
        <n v="418.87"/>
        <n v="25.13"/>
        <n v="525"/>
        <n v="1073"/>
        <n v="1552.68"/>
        <n v="653.76"/>
        <n v="59.06"/>
        <n v="39.380000000000003"/>
        <n v="22.05"/>
        <n v="78.75"/>
        <n v="738.31"/>
        <n v="196.88"/>
        <n v="206.73"/>
        <n v="142.86000000000001"/>
        <n v="7.14"/>
        <n v="188"/>
        <n v="225"/>
        <n v="4800"/>
        <n v="87"/>
        <n v="185"/>
        <n v="15"/>
        <n v="217.13"/>
        <n v="450"/>
        <n v="1303"/>
        <n v="874"/>
        <n v="1040"/>
        <n v="1400"/>
        <n v="600"/>
        <n v="174"/>
        <n v="6206.16"/>
        <n v="1679.64"/>
        <n v="1499"/>
        <n v="696573.75"/>
        <n v="366000"/>
        <n v="800"/>
        <n v="2416.15"/>
        <n v="141.88999999999999"/>
        <n v="1278.93"/>
        <n v="29322.39"/>
        <n v="4363.6400000000003"/>
        <n v="436.36"/>
        <n v="6000"/>
        <n v="960"/>
        <n v="1209.05"/>
        <n v="72.540000000000006"/>
        <n v="3701"/>
        <n v="180"/>
        <n v="1200"/>
        <n v="177"/>
        <n v="13"/>
        <n v="268.39999999999998"/>
        <n v="364.61"/>
        <n v="245"/>
        <n v="343"/>
        <n v="233"/>
        <n v="718.3"/>
        <n v="1090548.73"/>
        <n v="99000.03"/>
        <n v="100"/>
        <n v="1857.21"/>
        <n v="79.91"/>
        <n v="1183.3"/>
        <n v="497"/>
        <n v="552"/>
        <n v="3459.6"/>
        <n v="976.79"/>
        <n v="1259.25"/>
        <n v="491.03"/>
        <n v="536.20000000000005"/>
        <n v="2455"/>
        <n v="284.66000000000003"/>
        <n v="2546"/>
        <n v="112"/>
        <n v="1460"/>
        <n v="10500"/>
        <n v="3411.65"/>
        <n v="-3411.65"/>
        <n v="89.56"/>
        <n v="-89.56"/>
        <n v="179"/>
        <n v="336118.3"/>
        <n v="694415.3"/>
        <n v="106.2"/>
        <n v="3000"/>
        <n v="3158.9"/>
        <n v="1409.44"/>
        <n v="84.57"/>
        <n v="5242.72"/>
        <n v="157.28"/>
        <n v="218.89"/>
        <n v="44"/>
        <n v="9433.9599999999991"/>
        <n v="566.04"/>
        <n v="9708.74"/>
        <n v="291.26"/>
        <n v="3300"/>
        <n v="3077"/>
        <n v="1837.74"/>
        <n v="110.26"/>
        <n v="135.69999999999999"/>
        <n v="336404.01"/>
        <n v="14667"/>
        <n v="155000000"/>
        <n v="30000"/>
        <n v="2970000"/>
        <n v="60143.23"/>
        <n v="1630.9"/>
        <n v="74.430000000000007"/>
        <n v="1146.54"/>
        <n v="1146.58"/>
        <n v="68.8"/>
        <n v="196.87"/>
        <n v="1098.96"/>
        <n v="462.72"/>
        <n v="39.53"/>
        <n v="26.36"/>
        <n v="27.67"/>
        <n v="52.71"/>
        <n v="494.18"/>
        <n v="131.78"/>
        <n v="137.82"/>
        <n v="95.24"/>
        <n v="4.76"/>
        <n v="1255"/>
        <n v="3014"/>
        <n v="127"/>
        <n v="1500"/>
        <n v="36"/>
        <n v="126"/>
        <n v="551.36"/>
        <n v="45"/>
        <n v="15744"/>
        <n v="190"/>
        <n v="319642.11"/>
        <n v="40793.89"/>
        <n v="713819.18"/>
        <n v="-3014"/>
        <n v="2914"/>
        <n v="-240.61"/>
        <n v="240.61"/>
        <n v="24928.57"/>
        <n v="10496.24"/>
        <n v="1049.6300000000001"/>
        <n v="262.39999999999998"/>
        <n v="529.12"/>
        <n v="1058.27"/>
        <n v="13228.3"/>
        <n v="2669.66"/>
        <n v="106"/>
        <n v="640"/>
        <n v="140"/>
        <n v="520.6"/>
        <n v="6046.6"/>
        <n v="2600"/>
        <n v="553"/>
        <n v="280"/>
        <n v="230"/>
        <n v="109"/>
        <n v="84"/>
        <n v="80400"/>
        <n v="1713.05"/>
        <n v="1621.55"/>
        <n v="73.8"/>
        <n v="1095.5999999999999"/>
        <n v="65207.4"/>
        <n v="26323.3"/>
        <n v="2664.82"/>
        <n v="159.88999999999999"/>
        <n v="925.44"/>
        <n v="37.6"/>
        <n v="25.08"/>
        <n v="26.32"/>
        <n v="50.14"/>
        <n v="470.1"/>
        <n v="125.36"/>
        <n v="3545"/>
        <n v="222"/>
        <n v="18211"/>
        <n v="2200.5500000000002"/>
        <n v="66.010000000000005"/>
        <n v="701"/>
        <n v="515"/>
        <n v="536"/>
        <n v="26"/>
        <n v="48571.43"/>
        <n v="2428.5700000000002"/>
        <n v="6375.34"/>
        <n v="5658.49"/>
        <n v="1612.29"/>
        <n v="747.21"/>
        <n v="582.66"/>
        <n v="485.44"/>
        <n v="14.56"/>
        <n v="-280"/>
        <n v="258.77"/>
        <n v="1364.15"/>
        <n v="81.849999999999994"/>
        <n v="8038.5"/>
        <n v="1800"/>
        <n v="776.88"/>
        <n v="5060"/>
        <n v="160"/>
        <n v="5641.17"/>
        <n v="134.58000000000001"/>
        <n v="3120.6"/>
        <n v="285.70999999999998"/>
        <n v="247"/>
        <n v="805162.44"/>
      </sharedItems>
    </cacheField>
    <cacheField name="贷方金额" numFmtId="43">
      <sharedItems containsMixedTypes="1" containsNumber="1" minValue="-3222.21" maxValue="158000000" count="172">
        <s v=""/>
        <n v="84400"/>
        <n v="258"/>
        <n v="1552.68"/>
        <n v="59.06"/>
        <n v="22.05"/>
        <n v="78.75"/>
        <n v="738.31"/>
        <n v="73010.070000000007"/>
        <n v="10241.91"/>
        <n v="653.76"/>
        <n v="39.380000000000003"/>
        <n v="196.88"/>
        <n v="64940.19"/>
        <n v="941433.12"/>
        <n v="79035.990000000005"/>
        <n v="18087.849999999999"/>
        <n v="162899.1"/>
        <n v="1287.43"/>
        <n v="6960"/>
        <n v="50000000"/>
        <n v="37728"/>
        <n v="100000000"/>
        <n v="345642.11"/>
        <n v="29868.57"/>
        <n v="1257.6300000000001"/>
        <n v="633.12"/>
        <n v="1266.27"/>
        <n v="15828.3"/>
        <n v="18864"/>
        <n v="287485.58"/>
        <n v="23206.23"/>
        <n v="12576.24"/>
        <n v="314.39999999999998"/>
        <n v="3195.66"/>
        <n v="1587.8"/>
        <n v="5157.38"/>
        <n v="4213.6000000000004"/>
        <n v="413"/>
        <n v="4800"/>
        <n v="272"/>
        <n v="907.13"/>
        <n v="5217"/>
        <n v="174"/>
        <n v="97.32"/>
        <n v="79.14"/>
        <n v="89.7"/>
        <n v="372.15"/>
        <n v="642.83000000000004"/>
        <n v="76.790000000000006"/>
        <n v="2688.5"/>
        <n v="40.47"/>
        <n v="153.37"/>
        <n v="73.63"/>
        <n v="188.33"/>
        <n v="180.44"/>
        <n v="90.2"/>
        <n v="160.44"/>
        <n v="95.21"/>
        <n v="123.5"/>
        <n v="136.16"/>
        <n v="134.58000000000001"/>
        <n v="219.03"/>
        <n v="150.41999999999999"/>
        <n v="164.93"/>
        <n v="84.44"/>
        <n v="95"/>
        <n v="1499"/>
        <n v="696399.75"/>
        <n v="78195.98"/>
        <n v="5056"/>
        <n v="366000"/>
        <n v="50320"/>
        <n v="315680"/>
        <n v="800"/>
        <n v="18473.009999999998"/>
        <n v="29322.39"/>
        <n v="269439.62"/>
        <n v="41252.19"/>
        <n v="1281.5899999999999"/>
        <n v="3701"/>
        <n v="7557"/>
        <n v="7401"/>
        <n v="7200"/>
        <n v="1878.01"/>
        <n v="2343"/>
        <n v="233"/>
        <n v="718.3"/>
        <n v="1090315.73"/>
        <n v="76937.52"/>
        <n v="6314.46"/>
        <n v="99000.03"/>
        <n v="100"/>
        <n v="17756.46"/>
        <n v="497"/>
        <n v="24932.53"/>
        <n v="179"/>
        <n v="336118.3"/>
        <n v="697637.51"/>
        <n v="-3222.21"/>
        <n v="3706.2"/>
        <n v="3758.9"/>
        <n v="1494.01"/>
        <n v="5400"/>
        <n v="3862.89"/>
        <n v="10000"/>
        <n v="10460.700000000001"/>
        <n v="75256.34"/>
        <n v="7995.64"/>
        <n v="247342.49"/>
        <n v="52111.22"/>
        <n v="2000"/>
        <n v="14667"/>
        <n v="155000000"/>
        <n v="30000"/>
        <n v="2970000"/>
        <n v="158000000"/>
        <n v="60143.23"/>
        <n v="17487.91"/>
        <n v="1215.3800000000001"/>
        <n v="196.87"/>
        <n v="2919.73"/>
        <n v="7254.36"/>
        <n v="31488"/>
        <n v="190"/>
        <n v="319642.11"/>
        <n v="24928.57"/>
        <n v="1049.6300000000001"/>
        <n v="529.12"/>
        <n v="1058.27"/>
        <n v="13228.3"/>
        <n v="15744"/>
        <n v="713629.18"/>
        <n v="54222.19"/>
        <n v="3706"/>
        <n v="10800.2"/>
        <n v="4300"/>
        <n v="3600"/>
        <n v="193"/>
        <n v="80400"/>
        <n v="1098.96"/>
        <n v="39.53"/>
        <n v="27.67"/>
        <n v="52.71"/>
        <n v="494.18"/>
        <n v="71303.91"/>
        <n v="8301.23"/>
        <n v="462.72"/>
        <n v="26.36"/>
        <n v="131.78"/>
        <n v="233294.41"/>
        <n v="57175.4"/>
        <n v="10496.24"/>
        <n v="262.39999999999998"/>
        <n v="2669.66"/>
        <n v="17426.990000000002"/>
        <n v="65207.4"/>
        <n v="26323.3"/>
        <n v="2824.71"/>
        <n v="2708.58"/>
        <n v="600"/>
        <n v="4367"/>
        <n v="20477.560000000001"/>
        <n v="68853.990000000005"/>
        <n v="1704.77"/>
        <n v="15835.38"/>
        <n v="226454.87"/>
        <n v="64014.94"/>
        <n v="3120.6"/>
        <n v="285.70999999999998"/>
        <n v="247"/>
        <n v="778592.14"/>
      </sharedItems>
    </cacheField>
    <cacheField name="凭证抽查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34.387499652781" createdVersion="4" refreshedVersion="4" minRefreshableVersion="3" recordCount="226" xr:uid="{00000000-000A-0000-FFFF-FFFF01000000}">
  <cacheSource type="worksheet">
    <worksheetSource name="表2"/>
  </cacheSource>
  <cacheFields count="12">
    <cacheField name="日期" numFmtId="0">
      <sharedItems/>
    </cacheField>
    <cacheField name="月份" numFmtId="0">
      <sharedItems containsSemiMixedTypes="0" containsString="0" containsNumber="1" containsInteger="1" minValue="1" maxValue="5" count="5">
        <n v="5"/>
        <n v="1"/>
        <n v="4"/>
        <n v="2"/>
        <n v="3"/>
      </sharedItems>
    </cacheField>
    <cacheField name="编号" numFmtId="0">
      <sharedItems containsSemiMixedTypes="0" containsString="0" containsNumber="1" containsInteger="1" minValue="1" maxValue="36"/>
    </cacheField>
    <cacheField name="凭证标识符" numFmtId="0">
      <sharedItems/>
    </cacheField>
    <cacheField name="摘要" numFmtId="0">
      <sharedItems/>
    </cacheField>
    <cacheField name="一级编码" numFmtId="0">
      <sharedItems containsSemiMixedTypes="0" containsString="0" containsNumber="1" containsInteger="1" minValue="5502" maxValue="5502"/>
    </cacheField>
    <cacheField name="一级科目" numFmtId="0">
      <sharedItems/>
    </cacheField>
    <cacheField name="科目代码" numFmtId="0">
      <sharedItems/>
    </cacheField>
    <cacheField name="科目名称" numFmtId="0">
      <sharedItems count="40">
        <s v="管理费用→办公费"/>
        <s v="管理费用→差旅费→差旅费（旧）"/>
        <s v="管理费用→差旅费→电子交通票"/>
        <s v="管理费用→差旅费→其他费用"/>
        <s v="管理费用→房屋租赁费"/>
        <s v="管理费用→服务费"/>
        <s v="管理费用→福利费"/>
        <s v="管理费用→工资"/>
        <s v="管理费用→基金发行部→办公费"/>
        <s v="管理费用→基金发行部→残疾人就业保障金"/>
        <s v="管理费用→基金发行部→差旅费→差旅费（旧）"/>
        <s v="管理费用→基金发行部→差旅费→飞机票"/>
        <s v="管理费用→基金发行部→差旅费→其他费用"/>
        <s v="管理费用→基金发行部→房屋租金"/>
        <s v="管理费用→基金发行部→服务费"/>
        <s v="管理费用→基金发行部→工资"/>
        <s v="管理费用→基金发行部→交通费→电子发票交通费"/>
        <s v="管理费用→基金发行部→交通费→交通费（旧）"/>
        <s v="管理费用→基金发行部→交通费→其他交通费"/>
        <s v="管理费用→基金发行部→社保费"/>
        <s v="管理费用→基金发行部→水电费"/>
        <s v="管理费用→基金发行部→物业费"/>
        <s v="管理费用→基金发行部→业务招待费"/>
        <s v="管理费用→基金发行部→邮递费"/>
        <s v="管理费用→基金发行部→折旧费"/>
        <s v="管理费用→基金发行部→住房公积金"/>
        <s v="管理费用→基金发行部→装修费"/>
        <s v="管理费用→交通费"/>
        <s v="管理费用→培训费"/>
        <s v="管理费用→汽车租赁费"/>
        <s v="管理费用→社保费"/>
        <s v="管理费用→审计费"/>
        <s v="管理费用→水电费"/>
        <s v="管理费用→通讯费"/>
        <s v="管理费用→物业费"/>
        <s v="管理费用→业务招待费"/>
        <s v="管理费用→邮递费"/>
        <s v="管理费用→折旧费"/>
        <s v="管理费用→住房公积金"/>
        <s v="管理费用→转出金额"/>
      </sharedItems>
    </cacheField>
    <cacheField name="借方金额" numFmtId="43">
      <sharedItems containsMixedTypes="1" containsNumber="1" minValue="-3014" maxValue="366000" count="149">
        <n v="258.77"/>
        <n v="5242.72"/>
        <n v="114.5"/>
        <n v="364.61"/>
        <n v="180"/>
        <n v="1496"/>
        <n v="1837.74"/>
        <n v="3701"/>
        <n v="2200.5500000000002"/>
        <n v="1364.15"/>
        <n v="18211"/>
        <n v="155142"/>
        <n v="-280"/>
        <n v="1214.56"/>
        <n v="2664.82"/>
        <n v="280"/>
        <n v="1146.58"/>
        <n v="1409.44"/>
        <n v="1209.05"/>
        <n v="3120.6"/>
        <n v="196.87"/>
        <n v="718.3"/>
        <n v="285.70999999999998"/>
        <n v="319642.11"/>
        <n v="345642.11"/>
        <n v="14667"/>
        <n v="336118.3"/>
        <n v="366000"/>
        <n v="300"/>
        <n v="137.82"/>
        <n v="206.73"/>
        <n v="418.87"/>
        <n v="1073"/>
        <n v="-3014"/>
        <n v="3014"/>
        <n v="2546"/>
        <n v="-240.61"/>
        <n v="2914"/>
        <n v="100"/>
        <n v="6375.34"/>
        <n v="48571.43"/>
        <n v="95.24"/>
        <n v="142.86000000000001"/>
        <n v="491.03"/>
        <n v="84400"/>
        <n v="80400"/>
        <n v="485.44"/>
        <n v="547.91999999999996"/>
        <n v="518"/>
        <n v="525"/>
        <n v="551.36"/>
        <n v="1500"/>
        <n v="127"/>
        <n v="1460"/>
        <n v="284.66000000000003"/>
        <n v="552"/>
        <n v="26"/>
        <n v="2450.85"/>
        <n v="1713.05"/>
        <n v="747.21"/>
        <n v="651.45000000000005"/>
        <n v="1259.25"/>
        <n v="1612.29"/>
        <n v="5658.49"/>
        <n v="976.79"/>
        <n v="3459.6"/>
        <n v="536"/>
        <n v="515"/>
        <n v="701"/>
        <n v="959"/>
        <n v="126"/>
        <n v="1255"/>
        <n v="10500"/>
        <n v="2455"/>
        <n v="57"/>
        <n v="45"/>
        <n v="36"/>
        <n v="112"/>
        <n v="134.58000000000001"/>
        <n v="1679.64"/>
        <n v="258"/>
        <n v="174"/>
        <n v="1499"/>
        <n v="5060"/>
        <n v="776.88"/>
        <n v="1800"/>
        <n v="3545"/>
        <n v="3000"/>
        <n v="109"/>
        <n v="230"/>
        <n v="553"/>
        <n v="1000"/>
        <n v="140"/>
        <n v="640"/>
        <n v="185"/>
        <n v="450"/>
        <n v="874"/>
        <n v="1040"/>
        <n v="1400"/>
        <n v="3077"/>
        <n v="3300"/>
        <n v="3158.9"/>
        <n v="497"/>
        <n v="343"/>
        <n v="6000"/>
        <n v="4363.6400000000003"/>
        <n v="225"/>
        <n v="40793.89"/>
        <n v="48853.89"/>
        <n v="9708.74"/>
        <n v="9433.9599999999991"/>
        <n v="2010.09"/>
        <n v="1621.55"/>
        <n v="1630.9"/>
        <n v="1857.21"/>
        <n v="2416.15"/>
        <n v="219.95"/>
        <n v="222"/>
        <n v="106"/>
        <n v="73.8"/>
        <n v="190"/>
        <n v="188"/>
        <n v="217.13"/>
        <n v="74.430000000000007"/>
        <n v="218.89"/>
        <n v="106.2"/>
        <n v="79.91"/>
        <n v="141.88999999999999"/>
        <n v="177"/>
        <n v="14636.04"/>
        <n v="8038.5"/>
        <n v="600"/>
        <n v="-1496"/>
        <n v="6046.6"/>
        <n v="1303"/>
        <n v="135.69999999999999"/>
        <n v="268.39999999999998"/>
        <n v="1200"/>
        <n v="160"/>
        <n v="84"/>
        <n v="87"/>
        <n v="15"/>
        <n v="44"/>
        <n v="13"/>
        <n v="5641.17"/>
        <n v="6206.16"/>
        <n v="15744"/>
        <n v="18864"/>
        <s v=""/>
      </sharedItems>
    </cacheField>
    <cacheField name="贷方金额" numFmtId="43">
      <sharedItems containsMixedTypes="1" containsNumber="1" minValue="696399.75" maxValue="1090315.73"/>
    </cacheField>
    <cacheField name="凭证抽查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34.393767476853" createdVersion="4" refreshedVersion="4" minRefreshableVersion="3" recordCount="13" xr:uid="{00000000-000A-0000-FFFF-FFFF02000000}">
  <cacheSource type="worksheet">
    <worksheetSource name="表3"/>
  </cacheSource>
  <cacheFields count="12">
    <cacheField name="日期" numFmtId="0">
      <sharedItems/>
    </cacheField>
    <cacheField name="月份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编号" numFmtId="0">
      <sharedItems containsSemiMixedTypes="0" containsString="0" containsNumber="1" containsInteger="1" minValue="6" maxValue="36"/>
    </cacheField>
    <cacheField name="凭证标识符" numFmtId="0">
      <sharedItems/>
    </cacheField>
    <cacheField name="摘要" numFmtId="0">
      <sharedItems/>
    </cacheField>
    <cacheField name="一级编码" numFmtId="0">
      <sharedItems containsSemiMixedTypes="0" containsString="0" containsNumber="1" containsInteger="1" minValue="5503" maxValue="5503"/>
    </cacheField>
    <cacheField name="一级科目" numFmtId="0">
      <sharedItems/>
    </cacheField>
    <cacheField name="科目代码" numFmtId="0">
      <sharedItems/>
    </cacheField>
    <cacheField name="科目名称" numFmtId="0">
      <sharedItems count="3">
        <s v="财务费用→利息收入"/>
        <s v="财务费用→手续费"/>
        <s v="财务费用→转出金额"/>
      </sharedItems>
    </cacheField>
    <cacheField name="借方金额" numFmtId="0">
      <sharedItems containsMixedTypes="1" containsNumber="1" minValue="-3411.65" maxValue="247" count="9">
        <n v="-89.56"/>
        <n v="-3411.65"/>
        <n v="247"/>
        <n v="190"/>
        <n v="179"/>
        <n v="100"/>
        <n v="233"/>
        <n v="174"/>
        <s v=""/>
      </sharedItems>
    </cacheField>
    <cacheField name="贷方金额" numFmtId="0">
      <sharedItems containsMixedTypes="1" containsNumber="1" minValue="-3222.21" maxValue="247"/>
    </cacheField>
    <cacheField name="凭证抽查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6">
  <r>
    <s v="2019-01-04"/>
    <n v="1"/>
    <s v="2019-01-041"/>
    <s v="计提基金发行部12月工资"/>
    <n v="5502"/>
    <x v="0"/>
    <s v="5502031001"/>
    <x v="0"/>
    <x v="0"/>
    <x v="0"/>
    <n v="0"/>
  </r>
  <r>
    <s v="2019-01-04"/>
    <n v="1"/>
    <s v="2019-01-041"/>
    <s v="计提基金发行部12月工资"/>
    <n v="2151"/>
    <x v="1"/>
    <s v="2151007"/>
    <x v="1"/>
    <x v="1"/>
    <x v="1"/>
    <n v="0"/>
  </r>
  <r>
    <s v="2019-01-04"/>
    <n v="2"/>
    <s v="2019-01-042"/>
    <s v="计提基金发行部本月社保"/>
    <n v="5502"/>
    <x v="0"/>
    <s v="5502031011"/>
    <x v="2"/>
    <x v="2"/>
    <x v="0"/>
    <n v="0"/>
  </r>
  <r>
    <s v="2019-01-04"/>
    <n v="2"/>
    <s v="2019-01-042"/>
    <s v="计提基金发行部本月社保"/>
    <n v="5502"/>
    <x v="0"/>
    <s v="5502031012"/>
    <x v="3"/>
    <x v="3"/>
    <x v="0"/>
    <n v="0"/>
  </r>
  <r>
    <s v="2019-01-04"/>
    <n v="2"/>
    <s v="2019-01-042"/>
    <s v="计提基金发行部本月社保"/>
    <n v="2151"/>
    <x v="1"/>
    <s v="2151009006"/>
    <x v="4"/>
    <x v="1"/>
    <x v="2"/>
    <n v="0"/>
  </r>
  <r>
    <s v="2019-01-04"/>
    <n v="2"/>
    <s v="2019-01-042"/>
    <s v="计提基金发行部本月社保"/>
    <n v="2151"/>
    <x v="1"/>
    <s v="2151009001"/>
    <x v="5"/>
    <x v="1"/>
    <x v="3"/>
    <n v="0"/>
  </r>
  <r>
    <s v="2019-01-04"/>
    <n v="2"/>
    <s v="2019-01-042"/>
    <s v="计提基金发行部本月社保"/>
    <n v="2151"/>
    <x v="1"/>
    <s v="2151009002"/>
    <x v="6"/>
    <x v="1"/>
    <x v="4"/>
    <n v="0"/>
  </r>
  <r>
    <s v="2019-01-04"/>
    <n v="2"/>
    <s v="2019-01-042"/>
    <s v="计提基金发行部本月社保"/>
    <n v="2151"/>
    <x v="1"/>
    <s v="2151009003"/>
    <x v="7"/>
    <x v="1"/>
    <x v="5"/>
    <n v="0"/>
  </r>
  <r>
    <s v="2019-01-04"/>
    <n v="2"/>
    <s v="2019-01-042"/>
    <s v="计提基金发行部本月社保"/>
    <n v="2151"/>
    <x v="1"/>
    <s v="2151009004"/>
    <x v="8"/>
    <x v="1"/>
    <x v="6"/>
    <n v="0"/>
  </r>
  <r>
    <s v="2019-01-04"/>
    <n v="2"/>
    <s v="2019-01-042"/>
    <s v="计提基金发行部本月社保"/>
    <n v="2151"/>
    <x v="1"/>
    <s v="2151009005"/>
    <x v="9"/>
    <x v="1"/>
    <x v="7"/>
    <n v="0"/>
  </r>
  <r>
    <s v="2019-01-04"/>
    <n v="3"/>
    <s v="2019-01-043"/>
    <s v="付基金发行部12月工资"/>
    <n v="2151"/>
    <x v="1"/>
    <s v="2151007"/>
    <x v="1"/>
    <x v="0"/>
    <x v="0"/>
    <n v="0"/>
  </r>
  <r>
    <s v="2019-01-04"/>
    <n v="3"/>
    <s v="2019-01-043"/>
    <s v="付基金发行部12月工资"/>
    <n v="1002"/>
    <x v="2"/>
    <s v="1002001"/>
    <x v="10"/>
    <x v="1"/>
    <x v="8"/>
    <n v="0"/>
  </r>
  <r>
    <s v="2019-01-04"/>
    <n v="3"/>
    <s v="2019-01-043"/>
    <s v="付基金发行部12月工资"/>
    <n v="2171"/>
    <x v="3"/>
    <s v="2171012"/>
    <x v="11"/>
    <x v="1"/>
    <x v="9"/>
    <n v="0"/>
  </r>
  <r>
    <s v="2019-01-04"/>
    <n v="3"/>
    <s v="2019-01-043"/>
    <s v="付基金发行部12月工资"/>
    <n v="2181"/>
    <x v="4"/>
    <s v="2181007001"/>
    <x v="12"/>
    <x v="1"/>
    <x v="10"/>
    <n v="0"/>
  </r>
  <r>
    <s v="2019-01-04"/>
    <n v="3"/>
    <s v="2019-01-043"/>
    <s v="付基金发行部12月工资"/>
    <n v="2181"/>
    <x v="4"/>
    <s v="2181007002"/>
    <x v="13"/>
    <x v="1"/>
    <x v="11"/>
    <n v="0"/>
  </r>
  <r>
    <s v="2019-01-04"/>
    <n v="3"/>
    <s v="2019-01-043"/>
    <s v="付基金发行部12月工资"/>
    <n v="2181"/>
    <x v="4"/>
    <s v="2181007003"/>
    <x v="14"/>
    <x v="1"/>
    <x v="12"/>
    <n v="0"/>
  </r>
  <r>
    <s v="2019-01-04"/>
    <n v="3"/>
    <s v="2019-01-043"/>
    <s v="付基金发行部12月工资"/>
    <n v="2181"/>
    <x v="4"/>
    <s v="2181007004"/>
    <x v="15"/>
    <x v="1"/>
    <x v="2"/>
    <n v="0"/>
  </r>
  <r>
    <s v="2019-01-05"/>
    <n v="4"/>
    <s v="2019-01-054"/>
    <s v="付12月社保"/>
    <n v="2151"/>
    <x v="1"/>
    <s v="2151001"/>
    <x v="16"/>
    <x v="4"/>
    <x v="0"/>
    <n v="0"/>
  </r>
  <r>
    <s v="2019-01-05"/>
    <n v="4"/>
    <s v="2019-01-054"/>
    <s v="付12月社保"/>
    <n v="2181"/>
    <x v="4"/>
    <s v="2181002"/>
    <x v="17"/>
    <x v="5"/>
    <x v="0"/>
    <n v="0"/>
  </r>
  <r>
    <s v="2019-01-05"/>
    <n v="4"/>
    <s v="2019-01-054"/>
    <s v="付12月社保"/>
    <n v="2151"/>
    <x v="1"/>
    <s v="2151002"/>
    <x v="18"/>
    <x v="6"/>
    <x v="0"/>
    <n v="0"/>
  </r>
  <r>
    <s v="2019-01-05"/>
    <n v="4"/>
    <s v="2019-01-054"/>
    <s v="付12月社保"/>
    <n v="2181"/>
    <x v="4"/>
    <s v="2181003"/>
    <x v="19"/>
    <x v="7"/>
    <x v="0"/>
    <n v="0"/>
  </r>
  <r>
    <s v="2019-01-05"/>
    <n v="4"/>
    <s v="2019-01-054"/>
    <s v="付12月社保"/>
    <n v="2151"/>
    <x v="1"/>
    <s v="2151003"/>
    <x v="20"/>
    <x v="8"/>
    <x v="0"/>
    <n v="0"/>
  </r>
  <r>
    <s v="2019-01-05"/>
    <n v="4"/>
    <s v="2019-01-054"/>
    <s v="付12月社保"/>
    <n v="2151"/>
    <x v="1"/>
    <s v="2151004"/>
    <x v="21"/>
    <x v="9"/>
    <x v="0"/>
    <n v="0"/>
  </r>
  <r>
    <s v="2019-01-05"/>
    <n v="4"/>
    <s v="2019-01-054"/>
    <s v="付12月社保"/>
    <n v="2151"/>
    <x v="1"/>
    <s v="2151005"/>
    <x v="22"/>
    <x v="10"/>
    <x v="0"/>
    <n v="0"/>
  </r>
  <r>
    <s v="2019-01-05"/>
    <n v="4"/>
    <s v="2019-01-054"/>
    <s v="付12月社保"/>
    <n v="2181"/>
    <x v="4"/>
    <s v="2181004"/>
    <x v="23"/>
    <x v="11"/>
    <x v="0"/>
    <n v="0"/>
  </r>
  <r>
    <s v="2019-01-05"/>
    <n v="4"/>
    <s v="2019-01-054"/>
    <s v="付12月社保"/>
    <n v="1002"/>
    <x v="2"/>
    <s v="1002001"/>
    <x v="10"/>
    <x v="1"/>
    <x v="13"/>
    <n v="0"/>
  </r>
  <r>
    <s v="2019-01-15"/>
    <n v="5"/>
    <s v="2019-01-155"/>
    <s v="预缴第四季度企业所得税"/>
    <n v="2171"/>
    <x v="3"/>
    <s v="2171006"/>
    <x v="24"/>
    <x v="12"/>
    <x v="0"/>
    <n v="0"/>
  </r>
  <r>
    <s v="2019-01-15"/>
    <n v="5"/>
    <s v="2019-01-155"/>
    <s v="预缴第四季度企业所得税"/>
    <n v="1002"/>
    <x v="2"/>
    <s v="1002001"/>
    <x v="10"/>
    <x v="1"/>
    <x v="14"/>
    <n v="0"/>
  </r>
  <r>
    <s v="2019-01-15"/>
    <n v="6"/>
    <s v="2019-01-156"/>
    <s v="缴纳12月个税"/>
    <n v="2171"/>
    <x v="3"/>
    <s v="2171012"/>
    <x v="11"/>
    <x v="13"/>
    <x v="0"/>
    <n v="0"/>
  </r>
  <r>
    <s v="2019-01-15"/>
    <n v="6"/>
    <s v="2019-01-156"/>
    <s v="缴纳12月个税"/>
    <n v="1002"/>
    <x v="2"/>
    <s v="1002001"/>
    <x v="10"/>
    <x v="1"/>
    <x v="15"/>
    <n v="0"/>
  </r>
  <r>
    <s v="2019-01-17"/>
    <n v="7"/>
    <s v="2019-01-177"/>
    <s v="支付腾达2月物业管理费"/>
    <n v="5502"/>
    <x v="0"/>
    <s v="5502021"/>
    <x v="25"/>
    <x v="14"/>
    <x v="0"/>
    <n v="0"/>
  </r>
  <r>
    <s v="2019-01-17"/>
    <n v="7"/>
    <s v="2019-01-177"/>
    <s v="支付腾达18.11.14-18.12.13电费"/>
    <n v="5502"/>
    <x v="0"/>
    <s v="5502012"/>
    <x v="26"/>
    <x v="15"/>
    <x v="0"/>
    <n v="0"/>
  </r>
  <r>
    <s v="2019-01-17"/>
    <n v="7"/>
    <s v="2019-01-177"/>
    <s v="支付腾达201811电话费"/>
    <n v="5502"/>
    <x v="0"/>
    <s v="5502026"/>
    <x v="27"/>
    <x v="16"/>
    <x v="0"/>
    <n v="0"/>
  </r>
  <r>
    <s v="2019-01-17"/>
    <n v="7"/>
    <s v="2019-01-177"/>
    <s v="支付腾达2月物业管理费等增值税"/>
    <n v="2171"/>
    <x v="3"/>
    <s v="2171001001001"/>
    <x v="28"/>
    <x v="17"/>
    <x v="0"/>
    <n v="0"/>
  </r>
  <r>
    <s v="2019-01-17"/>
    <n v="7"/>
    <s v="2019-01-177"/>
    <s v="支付腾达2月物业管理费等及增值税"/>
    <n v="1002"/>
    <x v="2"/>
    <s v="1002001"/>
    <x v="10"/>
    <x v="1"/>
    <x v="16"/>
    <n v="0"/>
  </r>
  <r>
    <s v="2019-01-17"/>
    <n v="8"/>
    <s v="2019-01-178"/>
    <s v="付腾达2月房租"/>
    <n v="5502"/>
    <x v="0"/>
    <s v="5502004"/>
    <x v="29"/>
    <x v="18"/>
    <x v="0"/>
    <n v="0"/>
  </r>
  <r>
    <s v="2019-01-17"/>
    <n v="8"/>
    <s v="2019-01-178"/>
    <s v="付腾达2月房租增值税"/>
    <n v="2171"/>
    <x v="3"/>
    <s v="2171001001001"/>
    <x v="28"/>
    <x v="19"/>
    <x v="0"/>
    <n v="0"/>
  </r>
  <r>
    <s v="2019-01-17"/>
    <n v="8"/>
    <s v="2019-01-178"/>
    <s v="付腾达2月房租及增值税"/>
    <n v="1002"/>
    <x v="2"/>
    <s v="1002001"/>
    <x v="10"/>
    <x v="1"/>
    <x v="17"/>
    <n v="0"/>
  </r>
  <r>
    <s v="2019-01-17"/>
    <n v="9"/>
    <s v="2019-01-179"/>
    <s v="支付上海震旦计张服务费（2018.12.2-2019.1.1）"/>
    <n v="5502"/>
    <x v="0"/>
    <s v="5502019"/>
    <x v="30"/>
    <x v="20"/>
    <x v="0"/>
    <n v="0"/>
  </r>
  <r>
    <s v="2019-01-17"/>
    <n v="9"/>
    <s v="2019-01-179"/>
    <s v="支付上海震旦计张服务费（2018.12.2-2019.1.1）增值税"/>
    <n v="2171"/>
    <x v="3"/>
    <s v="2171001001001"/>
    <x v="28"/>
    <x v="21"/>
    <x v="0"/>
    <n v="0"/>
  </r>
  <r>
    <s v="2019-01-17"/>
    <n v="9"/>
    <s v="2019-01-179"/>
    <s v="支付上海震旦计张服务费（2018.12.2-2019.1.1）及增值税"/>
    <n v="1002"/>
    <x v="2"/>
    <s v="1002001"/>
    <x v="10"/>
    <x v="1"/>
    <x v="18"/>
    <n v="0"/>
  </r>
  <r>
    <s v="2019-01-17"/>
    <n v="10"/>
    <s v="2019-01-1710"/>
    <s v="汽车维修费借款"/>
    <n v="1133"/>
    <x v="5"/>
    <s v="1133004"/>
    <x v="31"/>
    <x v="22"/>
    <x v="0"/>
    <n v="0"/>
  </r>
  <r>
    <s v="2019-01-17"/>
    <n v="10"/>
    <s v="2019-01-1710"/>
    <s v="汽车维修费借款"/>
    <n v="1002"/>
    <x v="2"/>
    <s v="1002001"/>
    <x v="10"/>
    <x v="1"/>
    <x v="19"/>
    <n v="0"/>
  </r>
  <r>
    <s v="2019-01-21"/>
    <n v="11"/>
    <s v="2019-01-2111"/>
    <s v="收新动力基金第6-4期投资款（四川能投）（6-4-1）"/>
    <n v="1002"/>
    <x v="2"/>
    <s v="1002002"/>
    <x v="32"/>
    <x v="23"/>
    <x v="0"/>
    <n v="0"/>
  </r>
  <r>
    <s v="2019-01-21"/>
    <n v="11"/>
    <s v="2019-01-2111"/>
    <s v="收新动力基金第6-4期投资款（四川能投）（6-4-1）"/>
    <n v="2181"/>
    <x v="4"/>
    <s v="2181001"/>
    <x v="33"/>
    <x v="1"/>
    <x v="20"/>
    <n v="0"/>
  </r>
  <r>
    <s v="2019-01-21"/>
    <n v="12"/>
    <s v="2019-01-2112"/>
    <s v="付新动力基金第6-4期投资款（四川能投）（6-4-1）"/>
    <n v="2181"/>
    <x v="4"/>
    <s v="2181001"/>
    <x v="33"/>
    <x v="23"/>
    <x v="0"/>
    <n v="0"/>
  </r>
  <r>
    <s v="2019-01-21"/>
    <n v="12"/>
    <s v="2019-01-2112"/>
    <s v="付新动力基金第6-4期投资款（四川能投）（6-4-1）"/>
    <n v="1002"/>
    <x v="2"/>
    <s v="1002002"/>
    <x v="32"/>
    <x v="1"/>
    <x v="20"/>
    <n v="0"/>
  </r>
  <r>
    <s v="2019-01-25"/>
    <n v="13"/>
    <s v="2019-01-2513"/>
    <s v="付1月住房公积金"/>
    <n v="2151"/>
    <x v="1"/>
    <s v="2151006"/>
    <x v="34"/>
    <x v="24"/>
    <x v="0"/>
    <n v="0"/>
  </r>
  <r>
    <s v="2019-01-25"/>
    <n v="13"/>
    <s v="2019-01-2513"/>
    <s v="付1月住房公积金"/>
    <n v="2181"/>
    <x v="4"/>
    <s v="2181005"/>
    <x v="35"/>
    <x v="24"/>
    <x v="0"/>
    <n v="0"/>
  </r>
  <r>
    <s v="2019-01-25"/>
    <n v="13"/>
    <s v="2019-01-2513"/>
    <s v="付1月住房公积金"/>
    <n v="1002"/>
    <x v="2"/>
    <s v="1002001"/>
    <x v="10"/>
    <x v="1"/>
    <x v="21"/>
    <n v="0"/>
  </r>
  <r>
    <s v="2019-01-30"/>
    <n v="14"/>
    <s v="2019-01-3014"/>
    <s v="调整2018年12月37#凭证"/>
    <n v="5502"/>
    <x v="0"/>
    <s v="5502014001"/>
    <x v="36"/>
    <x v="25"/>
    <x v="0"/>
    <n v="0"/>
  </r>
  <r>
    <s v="2019-01-30"/>
    <n v="14"/>
    <s v="2019-01-3014"/>
    <s v="调整2018年12月37#凭证"/>
    <n v="5502"/>
    <x v="0"/>
    <s v="5502003"/>
    <x v="37"/>
    <x v="26"/>
    <x v="0"/>
    <n v="0"/>
  </r>
  <r>
    <s v="2019-01-31"/>
    <n v="15"/>
    <s v="2019-01-3115"/>
    <s v="收新动力基金第6-4期投资款（四川能投）（6-4-2）"/>
    <n v="1002"/>
    <x v="2"/>
    <s v="1002002"/>
    <x v="32"/>
    <x v="27"/>
    <x v="0"/>
    <n v="0"/>
  </r>
  <r>
    <s v="2019-01-31"/>
    <n v="15"/>
    <s v="2019-01-3115"/>
    <s v="收新动力基金第6-4期投资款（四川能投）（6-4-2）"/>
    <n v="2181"/>
    <x v="4"/>
    <s v="2181001"/>
    <x v="33"/>
    <x v="1"/>
    <x v="22"/>
    <n v="0"/>
  </r>
  <r>
    <s v="2019-01-31"/>
    <n v="16"/>
    <s v="2019-01-3116"/>
    <s v="付新动力基金第6-4期投资款（四川能投）（6-4-2）"/>
    <n v="2181"/>
    <x v="4"/>
    <s v="2181001"/>
    <x v="33"/>
    <x v="27"/>
    <x v="0"/>
    <n v="0"/>
  </r>
  <r>
    <s v="2019-01-31"/>
    <n v="16"/>
    <s v="2019-01-3116"/>
    <s v="付新动力基金第6-4期投资款（四川能投）（6-4-2）"/>
    <n v="1002"/>
    <x v="2"/>
    <s v="1002002"/>
    <x v="32"/>
    <x v="1"/>
    <x v="22"/>
    <n v="0"/>
  </r>
  <r>
    <s v="2019-01-31"/>
    <n v="17"/>
    <s v="2019-01-3117"/>
    <s v="计提本月工资"/>
    <n v="5502"/>
    <x v="0"/>
    <s v="5502001"/>
    <x v="38"/>
    <x v="28"/>
    <x v="0"/>
    <n v="0"/>
  </r>
  <r>
    <s v="2019-01-31"/>
    <n v="17"/>
    <s v="2019-01-3117"/>
    <s v="计提本月工资"/>
    <n v="2151"/>
    <x v="1"/>
    <s v="2151007"/>
    <x v="1"/>
    <x v="1"/>
    <x v="23"/>
    <n v="0"/>
  </r>
  <r>
    <s v="2019-01-31"/>
    <n v="18"/>
    <s v="2019-01-3118"/>
    <s v="计提本月社保"/>
    <n v="5502"/>
    <x v="0"/>
    <s v="5502022"/>
    <x v="39"/>
    <x v="29"/>
    <x v="0"/>
    <n v="0"/>
  </r>
  <r>
    <s v="2019-01-31"/>
    <n v="18"/>
    <s v="2019-01-3118"/>
    <s v="计提本月公积金"/>
    <n v="5502"/>
    <x v="0"/>
    <s v="5502023"/>
    <x v="40"/>
    <x v="24"/>
    <x v="0"/>
    <n v="0"/>
  </r>
  <r>
    <s v="2019-01-31"/>
    <n v="18"/>
    <s v="2019-01-3118"/>
    <s v="计提本月社保"/>
    <n v="2151"/>
    <x v="1"/>
    <s v="2151001"/>
    <x v="16"/>
    <x v="1"/>
    <x v="24"/>
    <n v="0"/>
  </r>
  <r>
    <s v="2019-01-31"/>
    <n v="18"/>
    <s v="2019-01-3118"/>
    <s v="计提本月社保"/>
    <n v="2151"/>
    <x v="1"/>
    <s v="2151002"/>
    <x v="18"/>
    <x v="1"/>
    <x v="25"/>
    <n v="0"/>
  </r>
  <r>
    <s v="2019-01-31"/>
    <n v="18"/>
    <s v="2019-01-3118"/>
    <s v="计提本月社保"/>
    <n v="2151"/>
    <x v="1"/>
    <s v="2151003"/>
    <x v="20"/>
    <x v="1"/>
    <x v="26"/>
    <n v="0"/>
  </r>
  <r>
    <s v="2019-01-31"/>
    <n v="18"/>
    <s v="2019-01-3118"/>
    <s v="计提本月社保"/>
    <n v="2151"/>
    <x v="1"/>
    <s v="2151004"/>
    <x v="21"/>
    <x v="1"/>
    <x v="27"/>
    <n v="0"/>
  </r>
  <r>
    <s v="2019-01-31"/>
    <n v="18"/>
    <s v="2019-01-3118"/>
    <s v="计提本月社保"/>
    <n v="2151"/>
    <x v="1"/>
    <s v="2151005"/>
    <x v="22"/>
    <x v="1"/>
    <x v="28"/>
    <n v="0"/>
  </r>
  <r>
    <s v="2019-01-31"/>
    <n v="18"/>
    <s v="2019-01-3118"/>
    <s v="计提本月公积金"/>
    <n v="2151"/>
    <x v="1"/>
    <s v="2151006"/>
    <x v="34"/>
    <x v="1"/>
    <x v="29"/>
    <n v="0"/>
  </r>
  <r>
    <s v="2019-01-31"/>
    <n v="19"/>
    <s v="2019-01-3119"/>
    <s v="付1月工资"/>
    <n v="2151"/>
    <x v="1"/>
    <s v="2151007"/>
    <x v="1"/>
    <x v="28"/>
    <x v="0"/>
    <n v="0"/>
  </r>
  <r>
    <s v="2019-01-31"/>
    <n v="19"/>
    <s v="2019-01-3119"/>
    <s v="付1月工资"/>
    <n v="1002"/>
    <x v="2"/>
    <s v="1002001"/>
    <x v="10"/>
    <x v="1"/>
    <x v="30"/>
    <n v="0"/>
  </r>
  <r>
    <s v="2019-01-31"/>
    <n v="19"/>
    <s v="2019-01-3119"/>
    <s v="付1月工资"/>
    <n v="2171"/>
    <x v="3"/>
    <s v="2171012"/>
    <x v="11"/>
    <x v="1"/>
    <x v="31"/>
    <n v="0"/>
  </r>
  <r>
    <s v="2019-01-31"/>
    <n v="19"/>
    <s v="2019-01-3119"/>
    <s v="付1月工资"/>
    <n v="2181"/>
    <x v="4"/>
    <s v="2181005"/>
    <x v="35"/>
    <x v="1"/>
    <x v="29"/>
    <n v="0"/>
  </r>
  <r>
    <s v="2019-01-31"/>
    <n v="19"/>
    <s v="2019-01-3119"/>
    <s v="付1月工资"/>
    <n v="2181"/>
    <x v="4"/>
    <s v="2181002"/>
    <x v="17"/>
    <x v="1"/>
    <x v="32"/>
    <n v="0"/>
  </r>
  <r>
    <s v="2019-01-31"/>
    <n v="19"/>
    <s v="2019-01-3119"/>
    <s v="付1月工资"/>
    <n v="2181"/>
    <x v="4"/>
    <s v="2181003"/>
    <x v="19"/>
    <x v="1"/>
    <x v="33"/>
    <n v="0"/>
  </r>
  <r>
    <s v="2019-01-31"/>
    <n v="19"/>
    <s v="2019-01-3119"/>
    <s v="付1月工资"/>
    <n v="2181"/>
    <x v="4"/>
    <s v="2181004"/>
    <x v="23"/>
    <x v="1"/>
    <x v="34"/>
    <n v="0"/>
  </r>
  <r>
    <s v="2019-01-31"/>
    <n v="20"/>
    <s v="2019-01-3120"/>
    <s v="支付王爽报销1月交通费"/>
    <n v="5502"/>
    <x v="0"/>
    <s v="5502016"/>
    <x v="41"/>
    <x v="30"/>
    <x v="0"/>
    <n v="0"/>
  </r>
  <r>
    <s v="2019-01-31"/>
    <n v="20"/>
    <s v="2019-01-3120"/>
    <s v="支付王爽报销食品饮料款"/>
    <n v="2151"/>
    <x v="1"/>
    <s v="2151008"/>
    <x v="42"/>
    <x v="31"/>
    <x v="0"/>
    <n v="0"/>
  </r>
  <r>
    <s v="2019-01-31"/>
    <n v="20"/>
    <s v="2019-01-3120"/>
    <s v="支付王爽报销办公用品"/>
    <n v="5502"/>
    <x v="0"/>
    <s v="5502011"/>
    <x v="43"/>
    <x v="32"/>
    <x v="0"/>
    <n v="0"/>
  </r>
  <r>
    <s v="2019-01-31"/>
    <n v="20"/>
    <s v="2019-01-3120"/>
    <s v="支付王爽报销款"/>
    <n v="1002"/>
    <x v="2"/>
    <s v="1002001"/>
    <x v="10"/>
    <x v="1"/>
    <x v="35"/>
    <n v="0"/>
  </r>
  <r>
    <s v="2019-01-31"/>
    <n v="21"/>
    <s v="2019-01-3121"/>
    <s v="刘戟报销业务招待费"/>
    <n v="5502"/>
    <x v="0"/>
    <s v="5502031004"/>
    <x v="44"/>
    <x v="33"/>
    <x v="0"/>
    <n v="0"/>
  </r>
  <r>
    <s v="2019-01-31"/>
    <n v="21"/>
    <s v="2019-01-3121"/>
    <s v="刘戟报销打车费"/>
    <n v="5502"/>
    <x v="0"/>
    <s v="5502031013001"/>
    <x v="45"/>
    <x v="34"/>
    <x v="0"/>
    <n v="0"/>
  </r>
  <r>
    <s v="2019-01-31"/>
    <n v="21"/>
    <s v="2019-01-3121"/>
    <s v="彭明权报销油费"/>
    <n v="5502"/>
    <x v="0"/>
    <s v="5502031013001"/>
    <x v="45"/>
    <x v="35"/>
    <x v="0"/>
    <n v="0"/>
  </r>
  <r>
    <s v="2019-01-31"/>
    <n v="21"/>
    <s v="2019-01-3121"/>
    <s v="熊书玉报销基金发行部12月保洁费"/>
    <n v="5502"/>
    <x v="0"/>
    <s v="5502031003"/>
    <x v="46"/>
    <x v="36"/>
    <x v="0"/>
    <n v="0"/>
  </r>
  <r>
    <s v="2019-01-31"/>
    <n v="21"/>
    <s v="2019-01-3121"/>
    <s v="熊书玉报销基金发行部邮寄费"/>
    <n v="5502"/>
    <x v="0"/>
    <s v="5502031015"/>
    <x v="47"/>
    <x v="37"/>
    <x v="0"/>
    <n v="0"/>
  </r>
  <r>
    <s v="2019-01-31"/>
    <n v="21"/>
    <s v="2019-01-3121"/>
    <s v="熊书玉报销基金发行部电费"/>
    <n v="5502"/>
    <x v="0"/>
    <s v="5502031006"/>
    <x v="48"/>
    <x v="38"/>
    <x v="0"/>
    <n v="0"/>
  </r>
  <r>
    <s v="2019-01-31"/>
    <n v="21"/>
    <s v="2019-01-3121"/>
    <s v="熊书玉报销基金发行部电费增值税"/>
    <n v="2171"/>
    <x v="3"/>
    <s v="2171001001001"/>
    <x v="28"/>
    <x v="39"/>
    <x v="0"/>
    <n v="0"/>
  </r>
  <r>
    <s v="2019-01-31"/>
    <n v="21"/>
    <s v="2019-01-3121"/>
    <s v="彭明权报销住宿费"/>
    <n v="5502"/>
    <x v="0"/>
    <s v="5502031008001"/>
    <x v="49"/>
    <x v="40"/>
    <x v="0"/>
    <n v="0"/>
  </r>
  <r>
    <s v="2019-01-31"/>
    <n v="21"/>
    <s v="2019-01-3121"/>
    <s v="彭明权报销住宿费增值税"/>
    <n v="2171"/>
    <x v="3"/>
    <s v="2171001001001"/>
    <x v="28"/>
    <x v="41"/>
    <x v="0"/>
    <n v="0"/>
  </r>
  <r>
    <s v="2019-01-31"/>
    <n v="21"/>
    <s v="2019-01-3121"/>
    <s v="彭明权报销油费"/>
    <n v="5502"/>
    <x v="0"/>
    <s v="5502031013001"/>
    <x v="45"/>
    <x v="42"/>
    <x v="0"/>
    <n v="0"/>
  </r>
  <r>
    <s v="2019-01-31"/>
    <n v="21"/>
    <s v="2019-01-3121"/>
    <s v="彭明权报销差旅费"/>
    <n v="5502"/>
    <x v="0"/>
    <s v="5502031008001"/>
    <x v="49"/>
    <x v="43"/>
    <x v="0"/>
    <n v="0"/>
  </r>
  <r>
    <s v="2019-01-31"/>
    <n v="21"/>
    <s v="2019-01-3121"/>
    <s v="基金发行部报销款支付熊书玉"/>
    <n v="1002"/>
    <x v="2"/>
    <s v="1002001"/>
    <x v="10"/>
    <x v="1"/>
    <x v="36"/>
    <n v="0"/>
  </r>
  <r>
    <s v="2019-01-31"/>
    <n v="22"/>
    <s v="2019-01-3122"/>
    <s v="基金发行部社保、公积金、残保金及管理费201901"/>
    <n v="2151"/>
    <x v="1"/>
    <s v="2151009001"/>
    <x v="5"/>
    <x v="44"/>
    <x v="0"/>
    <n v="0"/>
  </r>
  <r>
    <s v="2019-01-31"/>
    <n v="22"/>
    <s v="2019-01-3122"/>
    <s v="基金发行部社保、公积金、残保金及管理费201901"/>
    <n v="2181"/>
    <x v="4"/>
    <s v="2181007001"/>
    <x v="12"/>
    <x v="45"/>
    <x v="0"/>
    <n v="0"/>
  </r>
  <r>
    <s v="2019-01-31"/>
    <n v="22"/>
    <s v="2019-01-3122"/>
    <s v="基金发行部社保、公积金、残保金及管理费201901"/>
    <n v="2151"/>
    <x v="1"/>
    <s v="2151009002"/>
    <x v="6"/>
    <x v="46"/>
    <x v="0"/>
    <n v="0"/>
  </r>
  <r>
    <s v="2019-01-31"/>
    <n v="22"/>
    <s v="2019-01-3122"/>
    <s v="基金发行部社保、公积金、残保金及管理费201901"/>
    <n v="2181"/>
    <x v="4"/>
    <s v="2181007002"/>
    <x v="13"/>
    <x v="47"/>
    <x v="0"/>
    <n v="0"/>
  </r>
  <r>
    <s v="2019-01-31"/>
    <n v="22"/>
    <s v="2019-01-3122"/>
    <s v="基金发行部社保、公积金、残保金及管理费201901"/>
    <n v="2151"/>
    <x v="1"/>
    <s v="2151009003"/>
    <x v="7"/>
    <x v="48"/>
    <x v="0"/>
    <n v="0"/>
  </r>
  <r>
    <s v="2019-01-31"/>
    <n v="22"/>
    <s v="2019-01-3122"/>
    <s v="基金发行部社保、公积金、残保金及管理费201901"/>
    <n v="2151"/>
    <x v="1"/>
    <s v="2151009004"/>
    <x v="8"/>
    <x v="49"/>
    <x v="0"/>
    <n v="0"/>
  </r>
  <r>
    <s v="2019-01-31"/>
    <n v="22"/>
    <s v="2019-01-3122"/>
    <s v="基金发行部社保、公积金、残保金及管理费201901"/>
    <n v="2151"/>
    <x v="1"/>
    <s v="2151009005"/>
    <x v="9"/>
    <x v="50"/>
    <x v="0"/>
    <n v="0"/>
  </r>
  <r>
    <s v="2019-01-31"/>
    <n v="22"/>
    <s v="2019-01-3122"/>
    <s v="基金发行部社保、公积金、残保金及管理费201901"/>
    <n v="2181"/>
    <x v="4"/>
    <s v="2181007003"/>
    <x v="14"/>
    <x v="51"/>
    <x v="0"/>
    <n v="0"/>
  </r>
  <r>
    <s v="2019-01-31"/>
    <n v="22"/>
    <s v="2019-01-3122"/>
    <s v="基金发行部社保、公积金、残保金及管理费201901"/>
    <n v="2151"/>
    <x v="1"/>
    <s v="2151009006"/>
    <x v="4"/>
    <x v="3"/>
    <x v="0"/>
    <n v="0"/>
  </r>
  <r>
    <s v="2019-01-31"/>
    <n v="22"/>
    <s v="2019-01-3122"/>
    <s v="基金发行部社保、公积金、残保金及管理费201901"/>
    <n v="2181"/>
    <x v="4"/>
    <s v="2181007004"/>
    <x v="15"/>
    <x v="3"/>
    <x v="0"/>
    <n v="0"/>
  </r>
  <r>
    <s v="2019-01-31"/>
    <n v="22"/>
    <s v="2019-01-3122"/>
    <s v="基金发行部社保、公积金、残保金及管理费201901"/>
    <n v="5502"/>
    <x v="0"/>
    <s v="5502031014"/>
    <x v="50"/>
    <x v="52"/>
    <x v="0"/>
    <n v="0"/>
  </r>
  <r>
    <s v="2019-01-31"/>
    <n v="22"/>
    <s v="2019-01-3122"/>
    <s v="基金发行部社保、公积金、残保金及管理费201901"/>
    <n v="5502"/>
    <x v="0"/>
    <s v="5502031009"/>
    <x v="51"/>
    <x v="53"/>
    <x v="0"/>
    <n v="0"/>
  </r>
  <r>
    <s v="2019-01-31"/>
    <n v="22"/>
    <s v="2019-01-3122"/>
    <s v="基金发行部社保、公积金、残保金及管理费201901"/>
    <n v="2171"/>
    <x v="3"/>
    <s v="2171001001001"/>
    <x v="28"/>
    <x v="54"/>
    <x v="0"/>
    <n v="0"/>
  </r>
  <r>
    <s v="2019-01-31"/>
    <n v="22"/>
    <s v="2019-01-3122"/>
    <s v="基金发行部社保、公积金、残保金及管理费201901"/>
    <n v="1002"/>
    <x v="2"/>
    <s v="1002001"/>
    <x v="10"/>
    <x v="1"/>
    <x v="37"/>
    <n v="0"/>
  </r>
  <r>
    <s v="2019-01-31"/>
    <n v="23"/>
    <s v="2019-01-3123"/>
    <s v="支付杨小军报销12月通讯费"/>
    <n v="5502"/>
    <x v="0"/>
    <s v="5502026"/>
    <x v="27"/>
    <x v="55"/>
    <x v="0"/>
    <n v="0"/>
  </r>
  <r>
    <s v="2019-01-31"/>
    <n v="23"/>
    <s v="2019-01-3123"/>
    <s v="支付杨小军报销基金培训费"/>
    <n v="5502"/>
    <x v="0"/>
    <s v="5502020"/>
    <x v="52"/>
    <x v="56"/>
    <x v="0"/>
    <n v="0"/>
  </r>
  <r>
    <s v="2019-01-31"/>
    <n v="23"/>
    <s v="2019-01-3123"/>
    <s v="支付杨小军报销款"/>
    <n v="1002"/>
    <x v="2"/>
    <s v="1002001"/>
    <x v="10"/>
    <x v="1"/>
    <x v="38"/>
    <n v="0"/>
  </r>
  <r>
    <s v="2019-01-31"/>
    <n v="24"/>
    <s v="2019-01-3124"/>
    <s v="支付腾达车位租赁费（2019.2.18-2019.8.17）"/>
    <n v="1133"/>
    <x v="5"/>
    <s v="1133004"/>
    <x v="31"/>
    <x v="57"/>
    <x v="0"/>
    <n v="0"/>
  </r>
  <r>
    <s v="2019-01-31"/>
    <n v="24"/>
    <s v="2019-01-3124"/>
    <s v="支付腾达车位租赁费（2019.2.18-2019.8.17）"/>
    <n v="1002"/>
    <x v="2"/>
    <s v="1002001"/>
    <x v="10"/>
    <x v="1"/>
    <x v="39"/>
    <n v="0"/>
  </r>
  <r>
    <s v="2019-01-31"/>
    <n v="25"/>
    <s v="2019-01-3125"/>
    <s v="支付顾庭报销快递费"/>
    <n v="5502"/>
    <x v="0"/>
    <s v="5502006"/>
    <x v="53"/>
    <x v="58"/>
    <x v="0"/>
    <n v="0"/>
  </r>
  <r>
    <s v="2019-01-31"/>
    <n v="25"/>
    <s v="2019-01-3125"/>
    <s v="支付顾庭报销交通费"/>
    <n v="5502"/>
    <x v="0"/>
    <s v="5502016"/>
    <x v="41"/>
    <x v="59"/>
    <x v="0"/>
    <n v="0"/>
  </r>
  <r>
    <s v="2019-01-31"/>
    <n v="25"/>
    <s v="2019-01-3125"/>
    <s v="支付顾庭报销款"/>
    <n v="1002"/>
    <x v="2"/>
    <s v="1002001"/>
    <x v="10"/>
    <x v="1"/>
    <x v="40"/>
    <n v="0"/>
  </r>
  <r>
    <s v="2019-01-31"/>
    <n v="26"/>
    <s v="2019-01-3126"/>
    <s v="支付郭丽静报销邮寄费"/>
    <n v="5502"/>
    <x v="0"/>
    <s v="5502006"/>
    <x v="53"/>
    <x v="60"/>
    <x v="0"/>
    <n v="0"/>
  </r>
  <r>
    <s v="2019-01-31"/>
    <n v="26"/>
    <s v="2019-01-3126"/>
    <s v="支付郭丽静报销12月通讯费"/>
    <n v="5502"/>
    <x v="0"/>
    <s v="5502026"/>
    <x v="27"/>
    <x v="61"/>
    <x v="0"/>
    <n v="0"/>
  </r>
  <r>
    <s v="2019-01-31"/>
    <n v="26"/>
    <s v="2019-01-3126"/>
    <s v="支付郭丽静报销交通费"/>
    <n v="5502"/>
    <x v="0"/>
    <s v="5502016"/>
    <x v="41"/>
    <x v="62"/>
    <x v="0"/>
    <n v="0"/>
  </r>
  <r>
    <s v="2019-01-31"/>
    <n v="26"/>
    <s v="2019-01-3126"/>
    <s v="支付郭丽静报销基金培训费"/>
    <n v="5502"/>
    <x v="0"/>
    <s v="5502020"/>
    <x v="52"/>
    <x v="56"/>
    <x v="0"/>
    <n v="0"/>
  </r>
  <r>
    <s v="2019-01-31"/>
    <n v="26"/>
    <s v="2019-01-3126"/>
    <s v="支付郭丽静报销款"/>
    <n v="1002"/>
    <x v="2"/>
    <s v="1002001"/>
    <x v="10"/>
    <x v="1"/>
    <x v="41"/>
    <n v="0"/>
  </r>
  <r>
    <s v="2019-01-31"/>
    <n v="27"/>
    <s v="2019-01-3127"/>
    <s v="支付王捷报销餐费"/>
    <n v="5502"/>
    <x v="0"/>
    <s v="5502003"/>
    <x v="37"/>
    <x v="63"/>
    <x v="0"/>
    <n v="0"/>
  </r>
  <r>
    <s v="2019-01-31"/>
    <n v="27"/>
    <s v="2019-01-3127"/>
    <s v="支付王捷报销车费"/>
    <n v="5502"/>
    <x v="0"/>
    <s v="5502016"/>
    <x v="41"/>
    <x v="64"/>
    <x v="0"/>
    <n v="0"/>
  </r>
  <r>
    <s v="2019-01-31"/>
    <n v="27"/>
    <s v="2019-01-3127"/>
    <s v="支付王捷报销油费"/>
    <n v="5502"/>
    <x v="0"/>
    <s v="5502016"/>
    <x v="41"/>
    <x v="65"/>
    <x v="0"/>
    <n v="0"/>
  </r>
  <r>
    <s v="2019-01-31"/>
    <n v="27"/>
    <s v="2019-01-3127"/>
    <s v="支付王捷报销1月车费"/>
    <n v="5502"/>
    <x v="0"/>
    <s v="5502016"/>
    <x v="41"/>
    <x v="66"/>
    <x v="0"/>
    <n v="0"/>
  </r>
  <r>
    <s v="2019-01-31"/>
    <n v="27"/>
    <s v="2019-01-3127"/>
    <s v="支付王捷报销1月餐费"/>
    <n v="5502"/>
    <x v="0"/>
    <s v="5502003"/>
    <x v="37"/>
    <x v="67"/>
    <x v="0"/>
    <n v="0"/>
  </r>
  <r>
    <s v="2019-01-31"/>
    <n v="27"/>
    <s v="2019-01-3127"/>
    <s v="支付王捷报销款"/>
    <n v="1002"/>
    <x v="2"/>
    <s v="1002001"/>
    <x v="10"/>
    <x v="1"/>
    <x v="42"/>
    <n v="0"/>
  </r>
  <r>
    <s v="2019-01-31"/>
    <n v="28"/>
    <s v="2019-01-3128"/>
    <s v="支付1月光大银行手续费"/>
    <n v="5503"/>
    <x v="6"/>
    <s v="5503002"/>
    <x v="54"/>
    <x v="68"/>
    <x v="0"/>
    <n v="0"/>
  </r>
  <r>
    <s v="2019-01-31"/>
    <n v="28"/>
    <s v="2019-01-3128"/>
    <s v="支付1月光大银行手续费"/>
    <n v="1002"/>
    <x v="2"/>
    <s v="1002001"/>
    <x v="10"/>
    <x v="1"/>
    <x v="43"/>
    <n v="0"/>
  </r>
  <r>
    <s v="2019-01-31"/>
    <n v="29"/>
    <s v="2019-01-3129"/>
    <s v="计提1月份固定资产折旧"/>
    <n v="5502"/>
    <x v="0"/>
    <s v="5502005"/>
    <x v="55"/>
    <x v="69"/>
    <x v="0"/>
    <n v="0"/>
  </r>
  <r>
    <s v="2019-01-31"/>
    <n v="29"/>
    <s v="2019-01-3129"/>
    <s v="计提1月份固定资产折旧"/>
    <n v="1502"/>
    <x v="7"/>
    <s v="1502029"/>
    <x v="56"/>
    <x v="1"/>
    <x v="44"/>
    <n v="0"/>
  </r>
  <r>
    <s v="2019-01-31"/>
    <n v="29"/>
    <s v="2019-01-3129"/>
    <s v="计提1月份固定资产折旧"/>
    <n v="1502"/>
    <x v="7"/>
    <s v="1502028"/>
    <x v="57"/>
    <x v="1"/>
    <x v="45"/>
    <n v="0"/>
  </r>
  <r>
    <s v="2019-01-31"/>
    <n v="29"/>
    <s v="2019-01-3129"/>
    <s v="计提1月份固定资产折旧"/>
    <n v="1502"/>
    <x v="7"/>
    <s v="1502027"/>
    <x v="58"/>
    <x v="1"/>
    <x v="46"/>
    <n v="0"/>
  </r>
  <r>
    <s v="2019-01-31"/>
    <n v="29"/>
    <s v="2019-01-3129"/>
    <s v="计提1月份固定资产折旧"/>
    <n v="1502"/>
    <x v="7"/>
    <s v="1502025"/>
    <x v="59"/>
    <x v="1"/>
    <x v="47"/>
    <n v="0"/>
  </r>
  <r>
    <s v="2019-01-31"/>
    <n v="29"/>
    <s v="2019-01-3129"/>
    <s v="计提1月份固定资产折旧"/>
    <n v="1502"/>
    <x v="7"/>
    <s v="1502013"/>
    <x v="60"/>
    <x v="1"/>
    <x v="48"/>
    <n v="0"/>
  </r>
  <r>
    <s v="2019-01-31"/>
    <n v="29"/>
    <s v="2019-01-3129"/>
    <s v="计提1月份固定资产折旧"/>
    <n v="1502"/>
    <x v="7"/>
    <s v="1502012"/>
    <x v="61"/>
    <x v="1"/>
    <x v="49"/>
    <n v="0"/>
  </r>
  <r>
    <s v="2019-01-31"/>
    <n v="29"/>
    <s v="2019-01-3129"/>
    <s v="计提1月份固定资产折旧"/>
    <n v="1502"/>
    <x v="7"/>
    <s v="1502009"/>
    <x v="62"/>
    <x v="1"/>
    <x v="50"/>
    <n v="0"/>
  </r>
  <r>
    <s v="2019-01-31"/>
    <n v="29"/>
    <s v="2019-01-3129"/>
    <s v="计提1月份固定资产折旧"/>
    <n v="1502"/>
    <x v="7"/>
    <s v="1502004"/>
    <x v="63"/>
    <x v="1"/>
    <x v="51"/>
    <n v="0"/>
  </r>
  <r>
    <s v="2019-01-31"/>
    <n v="29"/>
    <s v="2019-01-3129"/>
    <s v="计提1月份固定资产折旧"/>
    <n v="1502"/>
    <x v="7"/>
    <s v="1502030"/>
    <x v="64"/>
    <x v="1"/>
    <x v="52"/>
    <n v="0"/>
  </r>
  <r>
    <s v="2019-01-31"/>
    <n v="29"/>
    <s v="2019-01-3129"/>
    <s v="计提1月份固定资产折旧"/>
    <n v="1502"/>
    <x v="7"/>
    <s v="1502031"/>
    <x v="65"/>
    <x v="1"/>
    <x v="53"/>
    <n v="0"/>
  </r>
  <r>
    <s v="2019-01-31"/>
    <n v="29"/>
    <s v="2019-01-3129"/>
    <s v="计提1月份固定资产折旧"/>
    <n v="1502"/>
    <x v="7"/>
    <s v="1502033"/>
    <x v="66"/>
    <x v="1"/>
    <x v="54"/>
    <n v="0"/>
  </r>
  <r>
    <s v="2019-01-31"/>
    <n v="29"/>
    <s v="2019-01-3129"/>
    <s v="计提1月份固定资产折旧"/>
    <n v="1502"/>
    <x v="7"/>
    <s v="1502034"/>
    <x v="67"/>
    <x v="1"/>
    <x v="54"/>
    <n v="0"/>
  </r>
  <r>
    <s v="2019-01-31"/>
    <n v="29"/>
    <s v="2019-01-3129"/>
    <s v="计提1月份固定资产折旧"/>
    <n v="1502"/>
    <x v="7"/>
    <s v="1502035"/>
    <x v="68"/>
    <x v="1"/>
    <x v="54"/>
    <n v="0"/>
  </r>
  <r>
    <s v="2019-01-31"/>
    <n v="29"/>
    <s v="2019-01-3129"/>
    <s v="计提1月份固定资产折旧"/>
    <n v="1502"/>
    <x v="7"/>
    <s v="1502036"/>
    <x v="69"/>
    <x v="1"/>
    <x v="55"/>
    <n v="0"/>
  </r>
  <r>
    <s v="2019-01-31"/>
    <n v="29"/>
    <s v="2019-01-3129"/>
    <s v="计提1月份固定资产折旧"/>
    <n v="1502"/>
    <x v="7"/>
    <s v="1502037"/>
    <x v="70"/>
    <x v="1"/>
    <x v="55"/>
    <n v="0"/>
  </r>
  <r>
    <s v="2019-01-31"/>
    <n v="29"/>
    <s v="2019-01-3129"/>
    <s v="计提1月份固定资产折旧"/>
    <n v="1502"/>
    <x v="7"/>
    <s v="1502038"/>
    <x v="71"/>
    <x v="1"/>
    <x v="55"/>
    <n v="0"/>
  </r>
  <r>
    <s v="2019-01-31"/>
    <n v="29"/>
    <s v="2019-01-3129"/>
    <s v="计提1月份固定资产折旧"/>
    <n v="1502"/>
    <x v="7"/>
    <s v="1502039"/>
    <x v="72"/>
    <x v="1"/>
    <x v="55"/>
    <n v="0"/>
  </r>
  <r>
    <s v="2019-01-31"/>
    <n v="29"/>
    <s v="2019-01-3129"/>
    <s v="计提1月份固定资产折旧"/>
    <n v="1502"/>
    <x v="7"/>
    <s v="1502040"/>
    <x v="73"/>
    <x v="1"/>
    <x v="56"/>
    <n v="0"/>
  </r>
  <r>
    <s v="2019-01-31"/>
    <n v="29"/>
    <s v="2019-01-3129"/>
    <s v="计提1月份固定资产折旧"/>
    <n v="1502"/>
    <x v="7"/>
    <s v="1502041"/>
    <x v="74"/>
    <x v="1"/>
    <x v="57"/>
    <n v="0"/>
  </r>
  <r>
    <s v="2019-01-31"/>
    <n v="29"/>
    <s v="2019-01-3129"/>
    <s v="计提1月份固定资产折旧"/>
    <n v="1502"/>
    <x v="7"/>
    <s v="1502042"/>
    <x v="75"/>
    <x v="1"/>
    <x v="58"/>
    <n v="0"/>
  </r>
  <r>
    <s v="2019-01-31"/>
    <n v="29"/>
    <s v="2019-01-3129"/>
    <s v="计提1月份固定资产折旧"/>
    <n v="1502"/>
    <x v="7"/>
    <s v="1502043"/>
    <x v="76"/>
    <x v="1"/>
    <x v="59"/>
    <n v="0"/>
  </r>
  <r>
    <s v="2019-01-31"/>
    <n v="29"/>
    <s v="2019-01-3129"/>
    <s v="计提1月份固定资产折旧"/>
    <n v="1502"/>
    <x v="7"/>
    <s v="1502044"/>
    <x v="77"/>
    <x v="1"/>
    <x v="60"/>
    <n v="0"/>
  </r>
  <r>
    <s v="2019-01-31"/>
    <n v="30"/>
    <s v="2019-01-3130"/>
    <s v="计提1月份固定资产折旧基金发行部"/>
    <n v="5502"/>
    <x v="0"/>
    <s v="5502031002"/>
    <x v="78"/>
    <x v="70"/>
    <x v="0"/>
    <n v="0"/>
  </r>
  <r>
    <s v="2019-01-31"/>
    <n v="30"/>
    <s v="2019-01-3130"/>
    <s v="计提1月份固定资产折旧基金发行部"/>
    <n v="1502"/>
    <x v="7"/>
    <s v="1502026"/>
    <x v="79"/>
    <x v="1"/>
    <x v="61"/>
    <n v="0"/>
  </r>
  <r>
    <s v="2019-01-31"/>
    <n v="30"/>
    <s v="2019-01-3130"/>
    <s v="计提1月份固定资产折旧基金发行部"/>
    <n v="1502"/>
    <x v="7"/>
    <s v="1502024"/>
    <x v="80"/>
    <x v="1"/>
    <x v="45"/>
    <n v="0"/>
  </r>
  <r>
    <s v="2019-01-31"/>
    <n v="30"/>
    <s v="2019-01-3130"/>
    <s v="计提1月份固定资产折旧基金发行部"/>
    <n v="1502"/>
    <x v="7"/>
    <s v="1502023"/>
    <x v="81"/>
    <x v="1"/>
    <x v="62"/>
    <n v="0"/>
  </r>
  <r>
    <s v="2019-01-31"/>
    <n v="30"/>
    <s v="2019-01-3130"/>
    <s v="计提1月份固定资产折旧基金发行部"/>
    <n v="1502"/>
    <x v="7"/>
    <s v="1502022"/>
    <x v="82"/>
    <x v="1"/>
    <x v="63"/>
    <n v="0"/>
  </r>
  <r>
    <s v="2019-01-31"/>
    <n v="30"/>
    <s v="2019-01-3130"/>
    <s v="计提1月份固定资产折旧基金发行部"/>
    <n v="1502"/>
    <x v="7"/>
    <s v="1502021"/>
    <x v="83"/>
    <x v="1"/>
    <x v="63"/>
    <n v="0"/>
  </r>
  <r>
    <s v="2019-01-31"/>
    <n v="30"/>
    <s v="2019-01-3130"/>
    <s v="计提1月份固定资产折旧基金发行部"/>
    <n v="1502"/>
    <x v="7"/>
    <s v="1502020"/>
    <x v="84"/>
    <x v="1"/>
    <x v="63"/>
    <n v="0"/>
  </r>
  <r>
    <s v="2019-01-31"/>
    <n v="30"/>
    <s v="2019-01-3130"/>
    <s v="计提1月份固定资产折旧基金发行部"/>
    <n v="1502"/>
    <x v="7"/>
    <s v="1502019"/>
    <x v="85"/>
    <x v="1"/>
    <x v="63"/>
    <n v="0"/>
  </r>
  <r>
    <s v="2019-01-31"/>
    <n v="30"/>
    <s v="2019-01-3130"/>
    <s v="计提1月份固定资产折旧基金发行部"/>
    <n v="1502"/>
    <x v="7"/>
    <s v="1502018"/>
    <x v="86"/>
    <x v="1"/>
    <x v="63"/>
    <n v="0"/>
  </r>
  <r>
    <s v="2019-01-31"/>
    <n v="30"/>
    <s v="2019-01-3130"/>
    <s v="计提1月份固定资产折旧基金发行部"/>
    <n v="1502"/>
    <x v="7"/>
    <s v="1502017"/>
    <x v="87"/>
    <x v="1"/>
    <x v="63"/>
    <n v="0"/>
  </r>
  <r>
    <s v="2019-01-31"/>
    <n v="30"/>
    <s v="2019-01-3130"/>
    <s v="计提1月份固定资产折旧基金发行部"/>
    <n v="1502"/>
    <x v="7"/>
    <s v="1502016"/>
    <x v="88"/>
    <x v="1"/>
    <x v="64"/>
    <n v="0"/>
  </r>
  <r>
    <s v="2019-01-31"/>
    <n v="30"/>
    <s v="2019-01-3130"/>
    <s v="计提1月份固定资产折旧基金发行部"/>
    <n v="1502"/>
    <x v="7"/>
    <s v="1502015"/>
    <x v="89"/>
    <x v="1"/>
    <x v="65"/>
    <n v="0"/>
  </r>
  <r>
    <s v="2019-01-31"/>
    <n v="30"/>
    <s v="2019-01-3130"/>
    <s v="计提1月份固定资产折旧基金发行部"/>
    <n v="1502"/>
    <x v="7"/>
    <s v="1502014"/>
    <x v="90"/>
    <x v="1"/>
    <x v="66"/>
    <n v="0"/>
  </r>
  <r>
    <s v="2019-01-31"/>
    <n v="31"/>
    <s v="2019-01-3131"/>
    <s v="摊销装修费"/>
    <n v="5502"/>
    <x v="0"/>
    <s v="5502031007"/>
    <x v="91"/>
    <x v="71"/>
    <x v="0"/>
    <n v="0"/>
  </r>
  <r>
    <s v="2019-01-31"/>
    <n v="31"/>
    <s v="2019-01-3131"/>
    <s v="摊销装修费"/>
    <n v="1901"/>
    <x v="8"/>
    <s v="1901002"/>
    <x v="92"/>
    <x v="1"/>
    <x v="67"/>
    <n v="0"/>
  </r>
  <r>
    <s v="2019-01-31"/>
    <n v="32"/>
    <s v="2019-01-3132"/>
    <s v="结转期间费用"/>
    <n v="3131"/>
    <x v="9"/>
    <s v="3131"/>
    <x v="93"/>
    <x v="72"/>
    <x v="0"/>
    <n v="0"/>
  </r>
  <r>
    <s v="2019-01-31"/>
    <n v="32"/>
    <s v="2019-01-3132"/>
    <s v="结转期间费用"/>
    <n v="5502"/>
    <x v="0"/>
    <s v="5502099"/>
    <x v="94"/>
    <x v="1"/>
    <x v="68"/>
    <n v="0"/>
  </r>
  <r>
    <s v="2019-01-31"/>
    <n v="32"/>
    <s v="2019-01-3132"/>
    <s v="结转期间费用"/>
    <n v="5503"/>
    <x v="6"/>
    <s v="5503099"/>
    <x v="95"/>
    <x v="1"/>
    <x v="43"/>
    <n v="0"/>
  </r>
  <r>
    <s v="2019-02-01"/>
    <n v="1"/>
    <s v="2019-02-011"/>
    <s v="计提基金发行部1月工资"/>
    <n v="5502"/>
    <x v="0"/>
    <s v="5502031001"/>
    <x v="0"/>
    <x v="0"/>
    <x v="0"/>
    <n v="0"/>
  </r>
  <r>
    <s v="2019-02-01"/>
    <n v="1"/>
    <s v="2019-02-011"/>
    <s v="计提基金发行部1月工资"/>
    <n v="2151"/>
    <x v="1"/>
    <s v="2151007"/>
    <x v="1"/>
    <x v="1"/>
    <x v="1"/>
    <n v="0"/>
  </r>
  <r>
    <s v="2019-02-01"/>
    <n v="2"/>
    <s v="2019-02-012"/>
    <s v="计提基金发行部本月社保"/>
    <n v="5502"/>
    <x v="0"/>
    <s v="5502031011"/>
    <x v="2"/>
    <x v="2"/>
    <x v="0"/>
    <n v="0"/>
  </r>
  <r>
    <s v="2019-02-01"/>
    <n v="2"/>
    <s v="2019-02-012"/>
    <s v="计提基金发行部本月社保"/>
    <n v="5502"/>
    <x v="0"/>
    <s v="5502031012"/>
    <x v="3"/>
    <x v="3"/>
    <x v="0"/>
    <n v="0"/>
  </r>
  <r>
    <s v="2019-02-01"/>
    <n v="2"/>
    <s v="2019-02-012"/>
    <s v="计提基金发行部本月社保"/>
    <n v="2151"/>
    <x v="1"/>
    <s v="2151009006"/>
    <x v="4"/>
    <x v="1"/>
    <x v="2"/>
    <n v="0"/>
  </r>
  <r>
    <s v="2019-02-01"/>
    <n v="2"/>
    <s v="2019-02-012"/>
    <s v="计提基金发行部本月社保"/>
    <n v="2151"/>
    <x v="1"/>
    <s v="2151009001"/>
    <x v="5"/>
    <x v="1"/>
    <x v="3"/>
    <n v="0"/>
  </r>
  <r>
    <s v="2019-02-01"/>
    <n v="2"/>
    <s v="2019-02-012"/>
    <s v="计提基金发行部本月社保"/>
    <n v="2151"/>
    <x v="1"/>
    <s v="2151009002"/>
    <x v="6"/>
    <x v="1"/>
    <x v="4"/>
    <n v="0"/>
  </r>
  <r>
    <s v="2019-02-01"/>
    <n v="2"/>
    <s v="2019-02-012"/>
    <s v="计提基金发行部本月社保"/>
    <n v="2151"/>
    <x v="1"/>
    <s v="2151009003"/>
    <x v="7"/>
    <x v="1"/>
    <x v="5"/>
    <n v="0"/>
  </r>
  <r>
    <s v="2019-02-01"/>
    <n v="2"/>
    <s v="2019-02-012"/>
    <s v="计提基金发行部本月社保"/>
    <n v="2151"/>
    <x v="1"/>
    <s v="2151009004"/>
    <x v="8"/>
    <x v="1"/>
    <x v="6"/>
    <n v="0"/>
  </r>
  <r>
    <s v="2019-02-01"/>
    <n v="2"/>
    <s v="2019-02-012"/>
    <s v="计提基金发行部本月社保"/>
    <n v="2151"/>
    <x v="1"/>
    <s v="2151009005"/>
    <x v="9"/>
    <x v="1"/>
    <x v="7"/>
    <n v="0"/>
  </r>
  <r>
    <s v="2019-02-01"/>
    <n v="3"/>
    <s v="2019-02-013"/>
    <s v="付基金发行部1月工资"/>
    <n v="2151"/>
    <x v="1"/>
    <s v="2151007"/>
    <x v="1"/>
    <x v="0"/>
    <x v="0"/>
    <n v="0"/>
  </r>
  <r>
    <s v="2019-02-01"/>
    <n v="3"/>
    <s v="2019-02-013"/>
    <s v="付基金发行部1月工资"/>
    <n v="1002"/>
    <x v="2"/>
    <s v="1002001"/>
    <x v="10"/>
    <x v="1"/>
    <x v="69"/>
    <n v="0"/>
  </r>
  <r>
    <s v="2019-02-01"/>
    <n v="3"/>
    <s v="2019-02-013"/>
    <s v="付基金发行部1月工资"/>
    <n v="2171"/>
    <x v="3"/>
    <s v="2171012"/>
    <x v="11"/>
    <x v="1"/>
    <x v="70"/>
    <n v="0"/>
  </r>
  <r>
    <s v="2019-02-01"/>
    <n v="3"/>
    <s v="2019-02-013"/>
    <s v="付基金发行部1月工资"/>
    <n v="2181"/>
    <x v="4"/>
    <s v="2181007001"/>
    <x v="12"/>
    <x v="1"/>
    <x v="10"/>
    <n v="0"/>
  </r>
  <r>
    <s v="2019-02-01"/>
    <n v="3"/>
    <s v="2019-02-013"/>
    <s v="付基金发行部1月工资"/>
    <n v="2181"/>
    <x v="4"/>
    <s v="2181007002"/>
    <x v="13"/>
    <x v="1"/>
    <x v="11"/>
    <n v="0"/>
  </r>
  <r>
    <s v="2019-02-01"/>
    <n v="3"/>
    <s v="2019-02-013"/>
    <s v="付基金发行部1月工资"/>
    <n v="2181"/>
    <x v="4"/>
    <s v="2181007003"/>
    <x v="14"/>
    <x v="1"/>
    <x v="12"/>
    <n v="0"/>
  </r>
  <r>
    <s v="2019-02-01"/>
    <n v="3"/>
    <s v="2019-02-013"/>
    <s v="付基金发行部1月工资"/>
    <n v="2181"/>
    <x v="4"/>
    <s v="2181007004"/>
    <x v="15"/>
    <x v="1"/>
    <x v="2"/>
    <n v="0"/>
  </r>
  <r>
    <s v="2019-02-01"/>
    <n v="4"/>
    <s v="2019-02-014"/>
    <s v="计提2018年年终奖"/>
    <n v="5502"/>
    <x v="0"/>
    <s v="5502001"/>
    <x v="38"/>
    <x v="73"/>
    <x v="0"/>
    <n v="0"/>
  </r>
  <r>
    <s v="2019-02-01"/>
    <n v="4"/>
    <s v="2019-02-014"/>
    <s v="计提2018年年终奖"/>
    <n v="2151"/>
    <x v="1"/>
    <s v="2151007"/>
    <x v="1"/>
    <x v="1"/>
    <x v="71"/>
    <n v="0"/>
  </r>
  <r>
    <s v="2019-02-01"/>
    <n v="5"/>
    <s v="2019-02-015"/>
    <s v="发放2018年年终奖"/>
    <n v="2151"/>
    <x v="1"/>
    <s v="2151007"/>
    <x v="1"/>
    <x v="73"/>
    <x v="0"/>
    <n v="0"/>
  </r>
  <r>
    <s v="2019-02-01"/>
    <n v="5"/>
    <s v="2019-02-015"/>
    <s v="发放2018年年终奖"/>
    <n v="2171"/>
    <x v="3"/>
    <s v="2171012"/>
    <x v="11"/>
    <x v="1"/>
    <x v="72"/>
    <n v="0"/>
  </r>
  <r>
    <s v="2019-02-01"/>
    <n v="5"/>
    <s v="2019-02-015"/>
    <s v="发放2018年年终奖"/>
    <n v="1002"/>
    <x v="2"/>
    <s v="1002001"/>
    <x v="10"/>
    <x v="1"/>
    <x v="73"/>
    <n v="0"/>
  </r>
  <r>
    <s v="2019-02-01"/>
    <n v="6"/>
    <s v="2019-02-016"/>
    <s v="芦乔玲借款"/>
    <n v="1133"/>
    <x v="5"/>
    <s v="1133004"/>
    <x v="31"/>
    <x v="74"/>
    <x v="0"/>
    <n v="0"/>
  </r>
  <r>
    <s v="2019-02-01"/>
    <n v="6"/>
    <s v="2019-02-016"/>
    <s v="芦乔玲借款"/>
    <n v="1001"/>
    <x v="10"/>
    <s v="1001"/>
    <x v="96"/>
    <x v="1"/>
    <x v="74"/>
    <n v="0"/>
  </r>
  <r>
    <s v="2019-02-05"/>
    <n v="7"/>
    <s v="2019-02-057"/>
    <s v="付1月社保"/>
    <n v="2151"/>
    <x v="1"/>
    <s v="2151001"/>
    <x v="16"/>
    <x v="4"/>
    <x v="0"/>
    <n v="0"/>
  </r>
  <r>
    <s v="2019-02-05"/>
    <n v="7"/>
    <s v="2019-02-057"/>
    <s v="付1月社保"/>
    <n v="2181"/>
    <x v="4"/>
    <s v="2181002"/>
    <x v="17"/>
    <x v="5"/>
    <x v="0"/>
    <n v="0"/>
  </r>
  <r>
    <s v="2019-02-05"/>
    <n v="7"/>
    <s v="2019-02-057"/>
    <s v="付1月社保"/>
    <n v="2151"/>
    <x v="1"/>
    <s v="2151002"/>
    <x v="18"/>
    <x v="6"/>
    <x v="0"/>
    <n v="0"/>
  </r>
  <r>
    <s v="2019-02-05"/>
    <n v="7"/>
    <s v="2019-02-057"/>
    <s v="付1月社保"/>
    <n v="2181"/>
    <x v="4"/>
    <s v="2181003"/>
    <x v="19"/>
    <x v="7"/>
    <x v="0"/>
    <n v="0"/>
  </r>
  <r>
    <s v="2019-02-05"/>
    <n v="7"/>
    <s v="2019-02-057"/>
    <s v="付1月社保"/>
    <n v="2151"/>
    <x v="1"/>
    <s v="2151003"/>
    <x v="20"/>
    <x v="8"/>
    <x v="0"/>
    <n v="0"/>
  </r>
  <r>
    <s v="2019-02-05"/>
    <n v="7"/>
    <s v="2019-02-057"/>
    <s v="付1月社保"/>
    <n v="2151"/>
    <x v="1"/>
    <s v="2151004"/>
    <x v="21"/>
    <x v="9"/>
    <x v="0"/>
    <n v="0"/>
  </r>
  <r>
    <s v="2019-02-05"/>
    <n v="7"/>
    <s v="2019-02-057"/>
    <s v="付1月社保"/>
    <n v="2151"/>
    <x v="1"/>
    <s v="2151005"/>
    <x v="22"/>
    <x v="10"/>
    <x v="0"/>
    <n v="0"/>
  </r>
  <r>
    <s v="2019-02-05"/>
    <n v="7"/>
    <s v="2019-02-057"/>
    <s v="付1月社保"/>
    <n v="2181"/>
    <x v="4"/>
    <s v="2181004"/>
    <x v="23"/>
    <x v="11"/>
    <x v="0"/>
    <n v="0"/>
  </r>
  <r>
    <s v="2019-02-05"/>
    <n v="7"/>
    <s v="2019-02-057"/>
    <s v="付1月社保"/>
    <n v="1002"/>
    <x v="2"/>
    <s v="1002001"/>
    <x v="10"/>
    <x v="1"/>
    <x v="13"/>
    <n v="0"/>
  </r>
  <r>
    <s v="2019-02-19"/>
    <n v="8"/>
    <s v="2019-02-198"/>
    <s v="支付腾达3月物业管理费"/>
    <n v="5502"/>
    <x v="0"/>
    <s v="5502021"/>
    <x v="25"/>
    <x v="14"/>
    <x v="0"/>
    <n v="0"/>
  </r>
  <r>
    <s v="2019-02-19"/>
    <n v="8"/>
    <s v="2019-02-198"/>
    <s v="支付腾达18.12.14-19.01.13电费"/>
    <n v="5502"/>
    <x v="0"/>
    <s v="5502012"/>
    <x v="26"/>
    <x v="75"/>
    <x v="0"/>
    <n v="0"/>
  </r>
  <r>
    <s v="2019-02-19"/>
    <n v="8"/>
    <s v="2019-02-198"/>
    <s v="支付腾达201812电话费"/>
    <n v="5502"/>
    <x v="0"/>
    <s v="5502026"/>
    <x v="27"/>
    <x v="76"/>
    <x v="0"/>
    <n v="0"/>
  </r>
  <r>
    <s v="2019-02-19"/>
    <n v="8"/>
    <s v="2019-02-198"/>
    <s v="支付腾达3月物业管理费等增值税"/>
    <n v="2171"/>
    <x v="3"/>
    <s v="2171001001001"/>
    <x v="28"/>
    <x v="77"/>
    <x v="0"/>
    <n v="0"/>
  </r>
  <r>
    <s v="2019-02-19"/>
    <n v="8"/>
    <s v="2019-02-198"/>
    <s v="支付腾达3月物业管理费等及增值税"/>
    <n v="1002"/>
    <x v="2"/>
    <s v="1002001"/>
    <x v="10"/>
    <x v="1"/>
    <x v="75"/>
    <n v="0"/>
  </r>
  <r>
    <s v="2019-02-19"/>
    <n v="9"/>
    <s v="2019-02-199"/>
    <s v="付腾达3月房租"/>
    <n v="5502"/>
    <x v="0"/>
    <s v="5502004"/>
    <x v="29"/>
    <x v="18"/>
    <x v="0"/>
    <n v="0"/>
  </r>
  <r>
    <s v="2019-02-19"/>
    <n v="9"/>
    <s v="2019-02-199"/>
    <s v="付腾达3月房租增值税"/>
    <n v="2171"/>
    <x v="3"/>
    <s v="2171001001001"/>
    <x v="28"/>
    <x v="19"/>
    <x v="0"/>
    <n v="0"/>
  </r>
  <r>
    <s v="2019-02-19"/>
    <n v="9"/>
    <s v="2019-02-199"/>
    <s v="付腾达3月房租及增值税"/>
    <n v="1002"/>
    <x v="2"/>
    <s v="1002001"/>
    <x v="10"/>
    <x v="1"/>
    <x v="17"/>
    <n v="0"/>
  </r>
  <r>
    <s v="2019-02-21"/>
    <n v="10"/>
    <s v="2019-02-2110"/>
    <s v="缴纳1月个税"/>
    <n v="2171"/>
    <x v="3"/>
    <s v="2171012"/>
    <x v="11"/>
    <x v="78"/>
    <x v="0"/>
    <n v="0"/>
  </r>
  <r>
    <s v="2019-02-21"/>
    <n v="10"/>
    <s v="2019-02-2110"/>
    <s v="缴纳1月个税"/>
    <n v="1002"/>
    <x v="2"/>
    <s v="1002001"/>
    <x v="10"/>
    <x v="1"/>
    <x v="76"/>
    <n v="0"/>
  </r>
  <r>
    <s v="2019-02-26"/>
    <n v="11"/>
    <s v="2019-02-2611"/>
    <s v="付2月住房公积金"/>
    <n v="2151"/>
    <x v="1"/>
    <s v="2151006"/>
    <x v="34"/>
    <x v="24"/>
    <x v="0"/>
    <n v="0"/>
  </r>
  <r>
    <s v="2019-02-26"/>
    <n v="11"/>
    <s v="2019-02-2611"/>
    <s v="付2月住房公积金"/>
    <n v="2181"/>
    <x v="4"/>
    <s v="2181005"/>
    <x v="35"/>
    <x v="24"/>
    <x v="0"/>
    <n v="0"/>
  </r>
  <r>
    <s v="2019-02-26"/>
    <n v="11"/>
    <s v="2019-02-2611"/>
    <s v="付2月住房公积金"/>
    <n v="1002"/>
    <x v="2"/>
    <s v="1002001"/>
    <x v="10"/>
    <x v="1"/>
    <x v="21"/>
    <n v="0"/>
  </r>
  <r>
    <s v="2019-02-26"/>
    <n v="12"/>
    <s v="2019-02-2612"/>
    <s v="1月支付腾达车位租赁费（2019.2.18-2019.8.17）冲借支"/>
    <n v="5502"/>
    <x v="0"/>
    <s v="5502016"/>
    <x v="41"/>
    <x v="79"/>
    <x v="0"/>
    <n v="0"/>
  </r>
  <r>
    <s v="2019-02-26"/>
    <n v="12"/>
    <s v="2019-02-2612"/>
    <s v="1月支付腾达车位租赁费增值税（2019.2.18-2019.8.17）"/>
    <n v="2171"/>
    <x v="3"/>
    <s v="2171001001001"/>
    <x v="28"/>
    <x v="80"/>
    <x v="0"/>
    <n v="0"/>
  </r>
  <r>
    <s v="2019-02-26"/>
    <n v="12"/>
    <s v="2019-02-2612"/>
    <s v="1月支付腾达车位租赁费（2019.2.18-2019.8.17）冲借支"/>
    <n v="1133"/>
    <x v="5"/>
    <s v="1133004"/>
    <x v="31"/>
    <x v="1"/>
    <x v="39"/>
    <n v="0"/>
  </r>
  <r>
    <s v="2019-02-26"/>
    <n v="13"/>
    <s v="2019-02-2613"/>
    <s v="1月支付汽车维修费冲借支"/>
    <n v="5502"/>
    <x v="0"/>
    <s v="5502029"/>
    <x v="97"/>
    <x v="81"/>
    <x v="0"/>
    <n v="0"/>
  </r>
  <r>
    <s v="2019-02-26"/>
    <n v="13"/>
    <s v="2019-02-2613"/>
    <s v="1月支付汽车维修费增值税"/>
    <n v="2171"/>
    <x v="3"/>
    <s v="2171001001001"/>
    <x v="28"/>
    <x v="82"/>
    <x v="0"/>
    <n v="0"/>
  </r>
  <r>
    <s v="2019-02-26"/>
    <n v="13"/>
    <s v="2019-02-2613"/>
    <s v="1月支付汽车维修费冲借支"/>
    <n v="1133"/>
    <x v="5"/>
    <s v="1133004"/>
    <x v="31"/>
    <x v="1"/>
    <x v="19"/>
    <n v="0"/>
  </r>
  <r>
    <s v="2019-02-28"/>
    <n v="14"/>
    <s v="2019-02-2814"/>
    <s v="计提本月工资"/>
    <n v="5502"/>
    <x v="0"/>
    <s v="5502001"/>
    <x v="38"/>
    <x v="28"/>
    <x v="0"/>
    <n v="0"/>
  </r>
  <r>
    <s v="2019-02-28"/>
    <n v="14"/>
    <s v="2019-02-2814"/>
    <s v="计提本月工资"/>
    <n v="2151"/>
    <x v="1"/>
    <s v="2151007"/>
    <x v="1"/>
    <x v="1"/>
    <x v="23"/>
    <n v="0"/>
  </r>
  <r>
    <s v="2019-02-28"/>
    <n v="15"/>
    <s v="2019-02-2815"/>
    <s v="计提本月社保"/>
    <n v="5502"/>
    <x v="0"/>
    <s v="5502022"/>
    <x v="39"/>
    <x v="29"/>
    <x v="0"/>
    <n v="0"/>
  </r>
  <r>
    <s v="2019-02-28"/>
    <n v="15"/>
    <s v="2019-02-2815"/>
    <s v="计提本月公积金"/>
    <n v="5502"/>
    <x v="0"/>
    <s v="5502023"/>
    <x v="40"/>
    <x v="24"/>
    <x v="0"/>
    <n v="0"/>
  </r>
  <r>
    <s v="2019-02-28"/>
    <n v="15"/>
    <s v="2019-02-2815"/>
    <s v="计提本月社保"/>
    <n v="2151"/>
    <x v="1"/>
    <s v="2151001"/>
    <x v="16"/>
    <x v="1"/>
    <x v="24"/>
    <n v="0"/>
  </r>
  <r>
    <s v="2019-02-28"/>
    <n v="15"/>
    <s v="2019-02-2815"/>
    <s v="计提本月社保"/>
    <n v="2151"/>
    <x v="1"/>
    <s v="2151002"/>
    <x v="18"/>
    <x v="1"/>
    <x v="25"/>
    <n v="0"/>
  </r>
  <r>
    <s v="2019-02-28"/>
    <n v="15"/>
    <s v="2019-02-2815"/>
    <s v="计提本月社保"/>
    <n v="2151"/>
    <x v="1"/>
    <s v="2151003"/>
    <x v="20"/>
    <x v="1"/>
    <x v="26"/>
    <n v="0"/>
  </r>
  <r>
    <s v="2019-02-28"/>
    <n v="15"/>
    <s v="2019-02-2815"/>
    <s v="计提本月社保"/>
    <n v="2151"/>
    <x v="1"/>
    <s v="2151004"/>
    <x v="21"/>
    <x v="1"/>
    <x v="27"/>
    <n v="0"/>
  </r>
  <r>
    <s v="2019-02-28"/>
    <n v="15"/>
    <s v="2019-02-2815"/>
    <s v="计提本月社保"/>
    <n v="2151"/>
    <x v="1"/>
    <s v="2151005"/>
    <x v="22"/>
    <x v="1"/>
    <x v="28"/>
    <n v="0"/>
  </r>
  <r>
    <s v="2019-02-28"/>
    <n v="15"/>
    <s v="2019-02-2815"/>
    <s v="计提本月公积金"/>
    <n v="2151"/>
    <x v="1"/>
    <s v="2151006"/>
    <x v="34"/>
    <x v="1"/>
    <x v="29"/>
    <n v="0"/>
  </r>
  <r>
    <s v="2019-02-28"/>
    <n v="16"/>
    <s v="2019-02-2816"/>
    <s v="付2月工资"/>
    <n v="2151"/>
    <x v="1"/>
    <s v="2151007"/>
    <x v="1"/>
    <x v="28"/>
    <x v="0"/>
    <n v="0"/>
  </r>
  <r>
    <s v="2019-02-28"/>
    <n v="16"/>
    <s v="2019-02-2816"/>
    <s v="付2月工资"/>
    <n v="1002"/>
    <x v="2"/>
    <s v="1002001"/>
    <x v="10"/>
    <x v="1"/>
    <x v="77"/>
    <n v="0"/>
  </r>
  <r>
    <s v="2019-02-28"/>
    <n v="16"/>
    <s v="2019-02-2816"/>
    <s v="付2月工资"/>
    <n v="2171"/>
    <x v="3"/>
    <s v="2171012"/>
    <x v="11"/>
    <x v="1"/>
    <x v="78"/>
    <n v="0"/>
  </r>
  <r>
    <s v="2019-02-28"/>
    <n v="16"/>
    <s v="2019-02-2816"/>
    <s v="付2月工资"/>
    <n v="2181"/>
    <x v="4"/>
    <s v="2181005"/>
    <x v="35"/>
    <x v="1"/>
    <x v="29"/>
    <n v="0"/>
  </r>
  <r>
    <s v="2019-02-28"/>
    <n v="16"/>
    <s v="2019-02-2816"/>
    <s v="付2月工资"/>
    <n v="2181"/>
    <x v="4"/>
    <s v="2181002"/>
    <x v="17"/>
    <x v="1"/>
    <x v="32"/>
    <n v="0"/>
  </r>
  <r>
    <s v="2019-02-28"/>
    <n v="16"/>
    <s v="2019-02-2816"/>
    <s v="付2月工资"/>
    <n v="2181"/>
    <x v="4"/>
    <s v="2181003"/>
    <x v="19"/>
    <x v="1"/>
    <x v="33"/>
    <n v="0"/>
  </r>
  <r>
    <s v="2019-02-28"/>
    <n v="16"/>
    <s v="2019-02-2816"/>
    <s v="付2月工资"/>
    <n v="2181"/>
    <x v="4"/>
    <s v="2181004"/>
    <x v="23"/>
    <x v="1"/>
    <x v="34"/>
    <n v="0"/>
  </r>
  <r>
    <s v="2019-02-28"/>
    <n v="17"/>
    <s v="2019-02-2817"/>
    <s v="支付上海震旦计张服务费（2019.1.1-2019.2.1）"/>
    <n v="5502"/>
    <x v="0"/>
    <s v="5502019"/>
    <x v="30"/>
    <x v="83"/>
    <x v="0"/>
    <n v="0"/>
  </r>
  <r>
    <s v="2019-02-28"/>
    <n v="17"/>
    <s v="2019-02-2817"/>
    <s v="支付上海震旦计张服务费（2019.1.1-2019.2.1）增值税"/>
    <n v="2171"/>
    <x v="3"/>
    <s v="2171001001001"/>
    <x v="28"/>
    <x v="84"/>
    <x v="0"/>
    <n v="0"/>
  </r>
  <r>
    <s v="2019-02-28"/>
    <n v="17"/>
    <s v="2019-02-2817"/>
    <s v="支付上海震旦计张服务费（2019.1.1-2019.2.1）及增值税"/>
    <n v="1002"/>
    <x v="2"/>
    <s v="1002001"/>
    <x v="10"/>
    <x v="1"/>
    <x v="79"/>
    <n v="0"/>
  </r>
  <r>
    <s v="2019-02-28"/>
    <n v="18"/>
    <s v="2019-02-2818"/>
    <s v="支付杨金睿报销差旅费"/>
    <n v="5502"/>
    <x v="0"/>
    <s v="5502014001"/>
    <x v="36"/>
    <x v="85"/>
    <x v="0"/>
    <n v="0"/>
  </r>
  <r>
    <s v="2019-02-28"/>
    <n v="18"/>
    <s v="2019-02-2818"/>
    <s v="支付杨金睿报销差旅费"/>
    <n v="1002"/>
    <x v="2"/>
    <s v="1002001"/>
    <x v="10"/>
    <x v="1"/>
    <x v="80"/>
    <n v="0"/>
  </r>
  <r>
    <s v="2019-02-28"/>
    <n v="19"/>
    <s v="2019-02-2819"/>
    <s v="支付郭丽静报销一证通服务费（2019.3.25-2020.3.25）"/>
    <n v="5502"/>
    <x v="0"/>
    <s v="5502011"/>
    <x v="43"/>
    <x v="86"/>
    <x v="0"/>
    <n v="0"/>
  </r>
  <r>
    <s v="2019-02-28"/>
    <n v="19"/>
    <s v="2019-02-2819"/>
    <s v="支付郭丽静报销1-2月餐费"/>
    <n v="5502"/>
    <x v="0"/>
    <s v="5502003"/>
    <x v="37"/>
    <x v="87"/>
    <x v="0"/>
    <n v="0"/>
  </r>
  <r>
    <s v="2019-02-28"/>
    <n v="19"/>
    <s v="2019-02-2819"/>
    <s v="支付郭丽静报销1月通讯费"/>
    <n v="5502"/>
    <x v="0"/>
    <s v="5502026"/>
    <x v="27"/>
    <x v="88"/>
    <x v="0"/>
    <n v="0"/>
  </r>
  <r>
    <s v="2019-02-28"/>
    <n v="19"/>
    <s v="2019-02-2819"/>
    <s v="支付郭丽静报销1-2月交通费"/>
    <n v="5502"/>
    <x v="0"/>
    <s v="5502016"/>
    <x v="41"/>
    <x v="81"/>
    <x v="0"/>
    <n v="0"/>
  </r>
  <r>
    <s v="2019-02-28"/>
    <n v="19"/>
    <s v="2019-02-2819"/>
    <s v="支付郭丽静报销款"/>
    <n v="1002"/>
    <x v="2"/>
    <s v="1002001"/>
    <x v="10"/>
    <x v="1"/>
    <x v="81"/>
    <n v="0"/>
  </r>
  <r>
    <s v="2019-02-28"/>
    <n v="20"/>
    <s v="2019-02-2820"/>
    <s v="支付杨小军报销1月通讯费"/>
    <n v="5502"/>
    <x v="0"/>
    <s v="5502026"/>
    <x v="27"/>
    <x v="55"/>
    <x v="0"/>
    <n v="0"/>
  </r>
  <r>
    <s v="2019-02-28"/>
    <n v="20"/>
    <s v="2019-02-2820"/>
    <s v="支付杨小军报销1-2月餐费"/>
    <n v="5502"/>
    <x v="0"/>
    <s v="5502003"/>
    <x v="37"/>
    <x v="87"/>
    <x v="0"/>
    <n v="0"/>
  </r>
  <r>
    <s v="2019-02-28"/>
    <n v="20"/>
    <s v="2019-02-2820"/>
    <s v="支付杨小军报销邮寄费"/>
    <n v="5502"/>
    <x v="0"/>
    <s v="5502006"/>
    <x v="53"/>
    <x v="89"/>
    <x v="0"/>
    <n v="0"/>
  </r>
  <r>
    <s v="2019-02-28"/>
    <n v="20"/>
    <s v="2019-02-2820"/>
    <s v="支付杨小军报销1-2月交通费"/>
    <n v="5502"/>
    <x v="0"/>
    <s v="5502016"/>
    <x v="41"/>
    <x v="81"/>
    <x v="0"/>
    <n v="0"/>
  </r>
  <r>
    <s v="2019-02-28"/>
    <n v="20"/>
    <s v="2019-02-2820"/>
    <s v="支付杨小军报销款"/>
    <n v="1002"/>
    <x v="2"/>
    <s v="1002001"/>
    <x v="10"/>
    <x v="1"/>
    <x v="82"/>
    <n v="0"/>
  </r>
  <r>
    <s v="2019-02-28"/>
    <n v="21"/>
    <s v="2019-02-2821"/>
    <s v="支付于江江报销1-2月餐费"/>
    <n v="5502"/>
    <x v="0"/>
    <s v="5502003"/>
    <x v="37"/>
    <x v="87"/>
    <x v="0"/>
    <n v="0"/>
  </r>
  <r>
    <s v="2019-02-28"/>
    <n v="21"/>
    <s v="2019-02-2821"/>
    <s v="支付于江江报销1-2月交通费"/>
    <n v="5502"/>
    <x v="0"/>
    <s v="5502016"/>
    <x v="41"/>
    <x v="81"/>
    <x v="0"/>
    <n v="0"/>
  </r>
  <r>
    <s v="2019-02-28"/>
    <n v="21"/>
    <s v="2019-02-2821"/>
    <s v="支付于江江报销款"/>
    <n v="1002"/>
    <x v="2"/>
    <s v="1002001"/>
    <x v="10"/>
    <x v="1"/>
    <x v="83"/>
    <n v="0"/>
  </r>
  <r>
    <s v="2019-02-28"/>
    <n v="22"/>
    <s v="2019-02-2822"/>
    <s v="支付王爽报销餐费"/>
    <n v="5502"/>
    <x v="0"/>
    <s v="5502003"/>
    <x v="37"/>
    <x v="90"/>
    <x v="0"/>
    <n v="0"/>
  </r>
  <r>
    <s v="2019-02-28"/>
    <n v="22"/>
    <s v="2019-02-2822"/>
    <s v="支付王爽报销办公费"/>
    <n v="5502"/>
    <x v="0"/>
    <s v="5502011"/>
    <x v="43"/>
    <x v="91"/>
    <x v="0"/>
    <n v="0"/>
  </r>
  <r>
    <s v="2019-02-28"/>
    <n v="22"/>
    <s v="2019-02-2822"/>
    <s v="支付王爽报销食品款"/>
    <n v="2151"/>
    <x v="1"/>
    <s v="2151008"/>
    <x v="42"/>
    <x v="92"/>
    <x v="0"/>
    <n v="0"/>
  </r>
  <r>
    <s v="2019-02-28"/>
    <n v="22"/>
    <s v="2019-02-2822"/>
    <s v="支付王爽报销2月交通费"/>
    <n v="5502"/>
    <x v="0"/>
    <s v="5502016"/>
    <x v="41"/>
    <x v="30"/>
    <x v="0"/>
    <n v="0"/>
  </r>
  <r>
    <s v="2019-02-28"/>
    <n v="22"/>
    <s v="2019-02-2822"/>
    <s v="支付王爽报销款"/>
    <n v="1002"/>
    <x v="2"/>
    <s v="1002001"/>
    <x v="10"/>
    <x v="1"/>
    <x v="84"/>
    <n v="0"/>
  </r>
  <r>
    <s v="2019-02-28"/>
    <n v="23"/>
    <s v="2019-02-2823"/>
    <s v="支付王捷报销2月餐费"/>
    <n v="5502"/>
    <x v="0"/>
    <s v="5502003"/>
    <x v="37"/>
    <x v="67"/>
    <x v="0"/>
    <n v="0"/>
  </r>
  <r>
    <s v="2019-02-28"/>
    <n v="23"/>
    <s v="2019-02-2823"/>
    <s v="支付王捷报销2月交通费"/>
    <n v="5502"/>
    <x v="0"/>
    <s v="5502016"/>
    <x v="41"/>
    <x v="66"/>
    <x v="0"/>
    <n v="0"/>
  </r>
  <r>
    <s v="2019-02-28"/>
    <n v="23"/>
    <s v="2019-02-2823"/>
    <s v="支付王捷报销车费"/>
    <n v="5502"/>
    <x v="0"/>
    <s v="5502016"/>
    <x v="41"/>
    <x v="93"/>
    <x v="0"/>
    <n v="0"/>
  </r>
  <r>
    <s v="2019-02-28"/>
    <n v="23"/>
    <s v="2019-02-2823"/>
    <s v="支付王捷报销款"/>
    <n v="1002"/>
    <x v="2"/>
    <s v="1002001"/>
    <x v="10"/>
    <x v="1"/>
    <x v="85"/>
    <n v="0"/>
  </r>
  <r>
    <s v="2019-02-28"/>
    <n v="24"/>
    <s v="2019-02-2824"/>
    <s v="1月光大银行手续费"/>
    <n v="5503"/>
    <x v="6"/>
    <s v="5503002"/>
    <x v="54"/>
    <x v="94"/>
    <x v="0"/>
    <n v="0"/>
  </r>
  <r>
    <s v="2019-02-28"/>
    <n v="24"/>
    <s v="2019-02-2824"/>
    <s v="1月光大银行手续费"/>
    <n v="1002"/>
    <x v="2"/>
    <s v="1002001"/>
    <x v="10"/>
    <x v="1"/>
    <x v="86"/>
    <n v="0"/>
  </r>
  <r>
    <s v="2019-02-28"/>
    <n v="25"/>
    <s v="2019-02-2825"/>
    <s v="计提2月份固定资产折旧"/>
    <n v="5502"/>
    <x v="0"/>
    <s v="5502005"/>
    <x v="55"/>
    <x v="69"/>
    <x v="0"/>
    <n v="0"/>
  </r>
  <r>
    <s v="2019-02-28"/>
    <n v="25"/>
    <s v="2019-02-2825"/>
    <s v="计提2月份固定资产折旧"/>
    <n v="1502"/>
    <x v="7"/>
    <s v="1502029"/>
    <x v="56"/>
    <x v="1"/>
    <x v="44"/>
    <n v="0"/>
  </r>
  <r>
    <s v="2019-02-28"/>
    <n v="25"/>
    <s v="2019-02-2825"/>
    <s v="计提2月份固定资产折旧"/>
    <n v="1502"/>
    <x v="7"/>
    <s v="1502028"/>
    <x v="57"/>
    <x v="1"/>
    <x v="45"/>
    <n v="0"/>
  </r>
  <r>
    <s v="2019-02-28"/>
    <n v="25"/>
    <s v="2019-02-2825"/>
    <s v="计提2月份固定资产折旧"/>
    <n v="1502"/>
    <x v="7"/>
    <s v="1502027"/>
    <x v="58"/>
    <x v="1"/>
    <x v="46"/>
    <n v="0"/>
  </r>
  <r>
    <s v="2019-02-28"/>
    <n v="25"/>
    <s v="2019-02-2825"/>
    <s v="计提2月份固定资产折旧"/>
    <n v="1502"/>
    <x v="7"/>
    <s v="1502025"/>
    <x v="59"/>
    <x v="1"/>
    <x v="47"/>
    <n v="0"/>
  </r>
  <r>
    <s v="2019-02-28"/>
    <n v="25"/>
    <s v="2019-02-2825"/>
    <s v="计提2月份固定资产折旧"/>
    <n v="1502"/>
    <x v="7"/>
    <s v="1502013"/>
    <x v="60"/>
    <x v="1"/>
    <x v="48"/>
    <n v="0"/>
  </r>
  <r>
    <s v="2019-02-28"/>
    <n v="25"/>
    <s v="2019-02-2825"/>
    <s v="计提2月份固定资产折旧"/>
    <n v="1502"/>
    <x v="7"/>
    <s v="1502012"/>
    <x v="61"/>
    <x v="1"/>
    <x v="49"/>
    <n v="0"/>
  </r>
  <r>
    <s v="2019-02-28"/>
    <n v="25"/>
    <s v="2019-02-2825"/>
    <s v="计提2月份固定资产折旧"/>
    <n v="1502"/>
    <x v="7"/>
    <s v="1502009"/>
    <x v="62"/>
    <x v="1"/>
    <x v="50"/>
    <n v="0"/>
  </r>
  <r>
    <s v="2019-02-28"/>
    <n v="25"/>
    <s v="2019-02-2825"/>
    <s v="计提2月份固定资产折旧"/>
    <n v="1502"/>
    <x v="7"/>
    <s v="1502004"/>
    <x v="63"/>
    <x v="1"/>
    <x v="51"/>
    <n v="0"/>
  </r>
  <r>
    <s v="2019-02-28"/>
    <n v="25"/>
    <s v="2019-02-2825"/>
    <s v="计提2月份固定资产折旧"/>
    <n v="1502"/>
    <x v="7"/>
    <s v="1502030"/>
    <x v="64"/>
    <x v="1"/>
    <x v="52"/>
    <n v="0"/>
  </r>
  <r>
    <s v="2019-02-28"/>
    <n v="25"/>
    <s v="2019-02-2825"/>
    <s v="计提2月份固定资产折旧"/>
    <n v="1502"/>
    <x v="7"/>
    <s v="1502031"/>
    <x v="65"/>
    <x v="1"/>
    <x v="53"/>
    <n v="0"/>
  </r>
  <r>
    <s v="2019-02-28"/>
    <n v="25"/>
    <s v="2019-02-2825"/>
    <s v="计提2月份固定资产折旧"/>
    <n v="1502"/>
    <x v="7"/>
    <s v="1502033"/>
    <x v="66"/>
    <x v="1"/>
    <x v="54"/>
    <n v="0"/>
  </r>
  <r>
    <s v="2019-02-28"/>
    <n v="25"/>
    <s v="2019-02-2825"/>
    <s v="计提2月份固定资产折旧"/>
    <n v="1502"/>
    <x v="7"/>
    <s v="1502034"/>
    <x v="67"/>
    <x v="1"/>
    <x v="54"/>
    <n v="0"/>
  </r>
  <r>
    <s v="2019-02-28"/>
    <n v="25"/>
    <s v="2019-02-2825"/>
    <s v="计提2月份固定资产折旧"/>
    <n v="1502"/>
    <x v="7"/>
    <s v="1502035"/>
    <x v="68"/>
    <x v="1"/>
    <x v="54"/>
    <n v="0"/>
  </r>
  <r>
    <s v="2019-02-28"/>
    <n v="25"/>
    <s v="2019-02-2825"/>
    <s v="计提2月份固定资产折旧"/>
    <n v="1502"/>
    <x v="7"/>
    <s v="1502036"/>
    <x v="69"/>
    <x v="1"/>
    <x v="55"/>
    <n v="0"/>
  </r>
  <r>
    <s v="2019-02-28"/>
    <n v="25"/>
    <s v="2019-02-2825"/>
    <s v="计提2月份固定资产折旧"/>
    <n v="1502"/>
    <x v="7"/>
    <s v="1502037"/>
    <x v="70"/>
    <x v="1"/>
    <x v="55"/>
    <n v="0"/>
  </r>
  <r>
    <s v="2019-02-28"/>
    <n v="25"/>
    <s v="2019-02-2825"/>
    <s v="计提2月份固定资产折旧"/>
    <n v="1502"/>
    <x v="7"/>
    <s v="1502038"/>
    <x v="71"/>
    <x v="1"/>
    <x v="55"/>
    <n v="0"/>
  </r>
  <r>
    <s v="2019-02-28"/>
    <n v="25"/>
    <s v="2019-02-2825"/>
    <s v="计提2月份固定资产折旧"/>
    <n v="1502"/>
    <x v="7"/>
    <s v="1502039"/>
    <x v="72"/>
    <x v="1"/>
    <x v="55"/>
    <n v="0"/>
  </r>
  <r>
    <s v="2019-02-28"/>
    <n v="25"/>
    <s v="2019-02-2825"/>
    <s v="计提2月份固定资产折旧"/>
    <n v="1502"/>
    <x v="7"/>
    <s v="1502040"/>
    <x v="73"/>
    <x v="1"/>
    <x v="56"/>
    <n v="0"/>
  </r>
  <r>
    <s v="2019-02-28"/>
    <n v="25"/>
    <s v="2019-02-2825"/>
    <s v="计提2月份固定资产折旧"/>
    <n v="1502"/>
    <x v="7"/>
    <s v="1502041"/>
    <x v="74"/>
    <x v="1"/>
    <x v="57"/>
    <n v="0"/>
  </r>
  <r>
    <s v="2019-02-28"/>
    <n v="25"/>
    <s v="2019-02-2825"/>
    <s v="计提2月份固定资产折旧"/>
    <n v="1502"/>
    <x v="7"/>
    <s v="1502042"/>
    <x v="75"/>
    <x v="1"/>
    <x v="58"/>
    <n v="0"/>
  </r>
  <r>
    <s v="2019-02-28"/>
    <n v="25"/>
    <s v="2019-02-2825"/>
    <s v="计提2月份固定资产折旧"/>
    <n v="1502"/>
    <x v="7"/>
    <s v="1502043"/>
    <x v="76"/>
    <x v="1"/>
    <x v="59"/>
    <n v="0"/>
  </r>
  <r>
    <s v="2019-02-28"/>
    <n v="25"/>
    <s v="2019-02-2825"/>
    <s v="计提2月份固定资产折旧"/>
    <n v="1502"/>
    <x v="7"/>
    <s v="1502044"/>
    <x v="77"/>
    <x v="1"/>
    <x v="60"/>
    <n v="0"/>
  </r>
  <r>
    <s v="2019-02-28"/>
    <n v="26"/>
    <s v="2019-02-2826"/>
    <s v="计提2月份固定资产折旧基金发行部"/>
    <n v="5502"/>
    <x v="0"/>
    <s v="5502031002"/>
    <x v="78"/>
    <x v="70"/>
    <x v="0"/>
    <n v="0"/>
  </r>
  <r>
    <s v="2019-02-28"/>
    <n v="26"/>
    <s v="2019-02-2826"/>
    <s v="计提2月份固定资产折旧基金发行部"/>
    <n v="1502"/>
    <x v="7"/>
    <s v="1502026"/>
    <x v="79"/>
    <x v="1"/>
    <x v="61"/>
    <n v="0"/>
  </r>
  <r>
    <s v="2019-02-28"/>
    <n v="26"/>
    <s v="2019-02-2826"/>
    <s v="计提2月份固定资产折旧基金发行部"/>
    <n v="1502"/>
    <x v="7"/>
    <s v="1502024"/>
    <x v="80"/>
    <x v="1"/>
    <x v="45"/>
    <n v="0"/>
  </r>
  <r>
    <s v="2019-02-28"/>
    <n v="26"/>
    <s v="2019-02-2826"/>
    <s v="计提2月份固定资产折旧基金发行部"/>
    <n v="1502"/>
    <x v="7"/>
    <s v="1502023"/>
    <x v="81"/>
    <x v="1"/>
    <x v="62"/>
    <n v="0"/>
  </r>
  <r>
    <s v="2019-02-28"/>
    <n v="26"/>
    <s v="2019-02-2826"/>
    <s v="计提2月份固定资产折旧基金发行部"/>
    <n v="1502"/>
    <x v="7"/>
    <s v="1502022"/>
    <x v="82"/>
    <x v="1"/>
    <x v="63"/>
    <n v="0"/>
  </r>
  <r>
    <s v="2019-02-28"/>
    <n v="26"/>
    <s v="2019-02-2826"/>
    <s v="计提2月份固定资产折旧基金发行部"/>
    <n v="1502"/>
    <x v="7"/>
    <s v="1502021"/>
    <x v="83"/>
    <x v="1"/>
    <x v="63"/>
    <n v="0"/>
  </r>
  <r>
    <s v="2019-02-28"/>
    <n v="26"/>
    <s v="2019-02-2826"/>
    <s v="计提2月份固定资产折旧基金发行部"/>
    <n v="1502"/>
    <x v="7"/>
    <s v="1502020"/>
    <x v="84"/>
    <x v="1"/>
    <x v="63"/>
    <n v="0"/>
  </r>
  <r>
    <s v="2019-02-28"/>
    <n v="26"/>
    <s v="2019-02-2826"/>
    <s v="计提2月份固定资产折旧基金发行部"/>
    <n v="1502"/>
    <x v="7"/>
    <s v="1502019"/>
    <x v="85"/>
    <x v="1"/>
    <x v="63"/>
    <n v="0"/>
  </r>
  <r>
    <s v="2019-02-28"/>
    <n v="26"/>
    <s v="2019-02-2826"/>
    <s v="计提2月份固定资产折旧基金发行部"/>
    <n v="1502"/>
    <x v="7"/>
    <s v="1502018"/>
    <x v="86"/>
    <x v="1"/>
    <x v="63"/>
    <n v="0"/>
  </r>
  <r>
    <s v="2019-02-28"/>
    <n v="26"/>
    <s v="2019-02-2826"/>
    <s v="计提2月份固定资产折旧基金发行部"/>
    <n v="1502"/>
    <x v="7"/>
    <s v="1502017"/>
    <x v="87"/>
    <x v="1"/>
    <x v="63"/>
    <n v="0"/>
  </r>
  <r>
    <s v="2019-02-28"/>
    <n v="26"/>
    <s v="2019-02-2826"/>
    <s v="计提2月份固定资产折旧基金发行部"/>
    <n v="1502"/>
    <x v="7"/>
    <s v="1502016"/>
    <x v="88"/>
    <x v="1"/>
    <x v="64"/>
    <n v="0"/>
  </r>
  <r>
    <s v="2019-02-28"/>
    <n v="26"/>
    <s v="2019-02-2826"/>
    <s v="计提2月份固定资产折旧基金发行部"/>
    <n v="1502"/>
    <x v="7"/>
    <s v="1502015"/>
    <x v="89"/>
    <x v="1"/>
    <x v="65"/>
    <n v="0"/>
  </r>
  <r>
    <s v="2019-02-28"/>
    <n v="26"/>
    <s v="2019-02-2826"/>
    <s v="计提2月份固定资产折旧基金发行部"/>
    <n v="1502"/>
    <x v="7"/>
    <s v="1502014"/>
    <x v="90"/>
    <x v="1"/>
    <x v="66"/>
    <n v="0"/>
  </r>
  <r>
    <s v="2019-02-28"/>
    <n v="27"/>
    <s v="2019-02-2827"/>
    <s v="摊销装修费"/>
    <n v="5502"/>
    <x v="0"/>
    <s v="5502031007"/>
    <x v="91"/>
    <x v="71"/>
    <x v="0"/>
    <n v="0"/>
  </r>
  <r>
    <s v="2019-02-28"/>
    <n v="27"/>
    <s v="2019-02-2827"/>
    <s v="摊销装修费"/>
    <n v="1901"/>
    <x v="8"/>
    <s v="1901002"/>
    <x v="92"/>
    <x v="1"/>
    <x v="67"/>
    <n v="0"/>
  </r>
  <r>
    <s v="2019-02-28"/>
    <n v="28"/>
    <s v="2019-02-2828"/>
    <s v="结转福利费"/>
    <n v="5502"/>
    <x v="0"/>
    <s v="5502002"/>
    <x v="98"/>
    <x v="95"/>
    <x v="0"/>
    <n v="0"/>
  </r>
  <r>
    <s v="2019-02-28"/>
    <n v="28"/>
    <s v="2019-02-2828"/>
    <s v="结转福利费"/>
    <n v="2151"/>
    <x v="1"/>
    <s v="2151008"/>
    <x v="42"/>
    <x v="1"/>
    <x v="87"/>
    <n v="0"/>
  </r>
  <r>
    <s v="2019-02-28"/>
    <n v="29"/>
    <s v="2019-02-2829"/>
    <s v="结转期间费用"/>
    <n v="3131"/>
    <x v="9"/>
    <s v="3131"/>
    <x v="93"/>
    <x v="96"/>
    <x v="0"/>
    <n v="0"/>
  </r>
  <r>
    <s v="2019-02-28"/>
    <n v="29"/>
    <s v="2019-02-2829"/>
    <s v="结转期间费用"/>
    <n v="5502"/>
    <x v="0"/>
    <s v="5502099"/>
    <x v="94"/>
    <x v="1"/>
    <x v="88"/>
    <n v="0"/>
  </r>
  <r>
    <s v="2019-02-28"/>
    <n v="29"/>
    <s v="2019-02-2829"/>
    <s v="结转期间费用"/>
    <n v="5503"/>
    <x v="6"/>
    <s v="5503099"/>
    <x v="95"/>
    <x v="1"/>
    <x v="86"/>
    <n v="0"/>
  </r>
  <r>
    <s v="2019-03-05"/>
    <n v="1"/>
    <s v="2019-03-051"/>
    <s v="付2月社保"/>
    <n v="2151"/>
    <x v="1"/>
    <s v="2151001"/>
    <x v="16"/>
    <x v="4"/>
    <x v="0"/>
    <n v="0"/>
  </r>
  <r>
    <s v="2019-03-05"/>
    <n v="1"/>
    <s v="2019-03-051"/>
    <s v="付2月社保"/>
    <n v="2181"/>
    <x v="4"/>
    <s v="2181002"/>
    <x v="17"/>
    <x v="5"/>
    <x v="0"/>
    <n v="0"/>
  </r>
  <r>
    <s v="2019-03-05"/>
    <n v="1"/>
    <s v="2019-03-051"/>
    <s v="付2月社保"/>
    <n v="2151"/>
    <x v="1"/>
    <s v="2151002"/>
    <x v="18"/>
    <x v="6"/>
    <x v="0"/>
    <n v="0"/>
  </r>
  <r>
    <s v="2019-03-05"/>
    <n v="1"/>
    <s v="2019-03-051"/>
    <s v="付2月社保"/>
    <n v="2181"/>
    <x v="4"/>
    <s v="2181003"/>
    <x v="19"/>
    <x v="7"/>
    <x v="0"/>
    <n v="0"/>
  </r>
  <r>
    <s v="2019-03-05"/>
    <n v="1"/>
    <s v="2019-03-051"/>
    <s v="付2月社保"/>
    <n v="2151"/>
    <x v="1"/>
    <s v="2151003"/>
    <x v="20"/>
    <x v="8"/>
    <x v="0"/>
    <n v="0"/>
  </r>
  <r>
    <s v="2019-03-05"/>
    <n v="1"/>
    <s v="2019-03-051"/>
    <s v="付2月社保"/>
    <n v="2151"/>
    <x v="1"/>
    <s v="2151004"/>
    <x v="21"/>
    <x v="9"/>
    <x v="0"/>
    <n v="0"/>
  </r>
  <r>
    <s v="2019-03-05"/>
    <n v="1"/>
    <s v="2019-03-051"/>
    <s v="付2月社保"/>
    <n v="2151"/>
    <x v="1"/>
    <s v="2151005"/>
    <x v="22"/>
    <x v="10"/>
    <x v="0"/>
    <n v="0"/>
  </r>
  <r>
    <s v="2019-03-05"/>
    <n v="1"/>
    <s v="2019-03-051"/>
    <s v="付2月社保"/>
    <n v="2181"/>
    <x v="4"/>
    <s v="2181004"/>
    <x v="23"/>
    <x v="11"/>
    <x v="0"/>
    <n v="0"/>
  </r>
  <r>
    <s v="2019-03-05"/>
    <n v="1"/>
    <s v="2019-03-051"/>
    <s v="付2月社保"/>
    <n v="1002"/>
    <x v="2"/>
    <s v="1002001"/>
    <x v="10"/>
    <x v="1"/>
    <x v="13"/>
    <n v="0"/>
  </r>
  <r>
    <s v="2019-03-08"/>
    <n v="2"/>
    <s v="2019-03-082"/>
    <s v="计提基金发行部2月工资"/>
    <n v="5502"/>
    <x v="0"/>
    <s v="5502031001"/>
    <x v="0"/>
    <x v="0"/>
    <x v="0"/>
    <n v="0"/>
  </r>
  <r>
    <s v="2019-03-08"/>
    <n v="2"/>
    <s v="2019-03-082"/>
    <s v="计提基金发行部2月工资"/>
    <n v="2151"/>
    <x v="1"/>
    <s v="2151007"/>
    <x v="1"/>
    <x v="1"/>
    <x v="1"/>
    <n v="0"/>
  </r>
  <r>
    <s v="2019-03-08"/>
    <n v="3"/>
    <s v="2019-03-083"/>
    <s v="计提基金发行部本月社保"/>
    <n v="5502"/>
    <x v="0"/>
    <s v="5502031011"/>
    <x v="2"/>
    <x v="2"/>
    <x v="0"/>
    <n v="0"/>
  </r>
  <r>
    <s v="2019-03-08"/>
    <n v="3"/>
    <s v="2019-03-083"/>
    <s v="计提基金发行部本月社保"/>
    <n v="5502"/>
    <x v="0"/>
    <s v="5502031012"/>
    <x v="3"/>
    <x v="3"/>
    <x v="0"/>
    <n v="0"/>
  </r>
  <r>
    <s v="2019-03-08"/>
    <n v="3"/>
    <s v="2019-03-083"/>
    <s v="计提基金发行部本月社保"/>
    <n v="2151"/>
    <x v="1"/>
    <s v="2151009006"/>
    <x v="4"/>
    <x v="1"/>
    <x v="2"/>
    <n v="0"/>
  </r>
  <r>
    <s v="2019-03-08"/>
    <n v="3"/>
    <s v="2019-03-083"/>
    <s v="计提基金发行部本月社保"/>
    <n v="2151"/>
    <x v="1"/>
    <s v="2151009001"/>
    <x v="5"/>
    <x v="1"/>
    <x v="3"/>
    <n v="0"/>
  </r>
  <r>
    <s v="2019-03-08"/>
    <n v="3"/>
    <s v="2019-03-083"/>
    <s v="计提基金发行部本月社保"/>
    <n v="2151"/>
    <x v="1"/>
    <s v="2151009002"/>
    <x v="6"/>
    <x v="1"/>
    <x v="4"/>
    <n v="0"/>
  </r>
  <r>
    <s v="2019-03-08"/>
    <n v="3"/>
    <s v="2019-03-083"/>
    <s v="计提基金发行部本月社保"/>
    <n v="2151"/>
    <x v="1"/>
    <s v="2151009003"/>
    <x v="7"/>
    <x v="1"/>
    <x v="5"/>
    <n v="0"/>
  </r>
  <r>
    <s v="2019-03-08"/>
    <n v="3"/>
    <s v="2019-03-083"/>
    <s v="计提基金发行部本月社保"/>
    <n v="2151"/>
    <x v="1"/>
    <s v="2151009004"/>
    <x v="8"/>
    <x v="1"/>
    <x v="6"/>
    <n v="0"/>
  </r>
  <r>
    <s v="2019-03-08"/>
    <n v="3"/>
    <s v="2019-03-083"/>
    <s v="计提基金发行部本月社保"/>
    <n v="2151"/>
    <x v="1"/>
    <s v="2151009005"/>
    <x v="9"/>
    <x v="1"/>
    <x v="7"/>
    <n v="0"/>
  </r>
  <r>
    <s v="2019-03-08"/>
    <n v="4"/>
    <s v="2019-03-084"/>
    <s v="付基金发行部2月工资"/>
    <n v="2151"/>
    <x v="1"/>
    <s v="2151007"/>
    <x v="1"/>
    <x v="0"/>
    <x v="0"/>
    <n v="0"/>
  </r>
  <r>
    <s v="2019-03-08"/>
    <n v="4"/>
    <s v="2019-03-084"/>
    <s v="付基金发行部2月工资"/>
    <n v="1002"/>
    <x v="2"/>
    <s v="1002001"/>
    <x v="10"/>
    <x v="1"/>
    <x v="89"/>
    <n v="0"/>
  </r>
  <r>
    <s v="2019-03-08"/>
    <n v="4"/>
    <s v="2019-03-084"/>
    <s v="付基金发行部2月工资"/>
    <n v="2171"/>
    <x v="3"/>
    <s v="2171012"/>
    <x v="11"/>
    <x v="1"/>
    <x v="90"/>
    <n v="0"/>
  </r>
  <r>
    <s v="2019-03-08"/>
    <n v="4"/>
    <s v="2019-03-084"/>
    <s v="付基金发行部2月工资"/>
    <n v="2181"/>
    <x v="4"/>
    <s v="2181007001"/>
    <x v="12"/>
    <x v="1"/>
    <x v="10"/>
    <n v="0"/>
  </r>
  <r>
    <s v="2019-03-08"/>
    <n v="4"/>
    <s v="2019-03-084"/>
    <s v="付基金发行部2月工资"/>
    <n v="2181"/>
    <x v="4"/>
    <s v="2181007002"/>
    <x v="13"/>
    <x v="1"/>
    <x v="11"/>
    <n v="0"/>
  </r>
  <r>
    <s v="2019-03-08"/>
    <n v="4"/>
    <s v="2019-03-084"/>
    <s v="付基金发行部2月工资"/>
    <n v="2181"/>
    <x v="4"/>
    <s v="2181007003"/>
    <x v="14"/>
    <x v="1"/>
    <x v="12"/>
    <n v="0"/>
  </r>
  <r>
    <s v="2019-03-08"/>
    <n v="4"/>
    <s v="2019-03-084"/>
    <s v="付基金发行部2月工资"/>
    <n v="2181"/>
    <x v="4"/>
    <s v="2181007004"/>
    <x v="15"/>
    <x v="1"/>
    <x v="2"/>
    <n v="0"/>
  </r>
  <r>
    <s v="2019-03-15"/>
    <n v="5"/>
    <s v="2019-03-155"/>
    <s v="缴纳2月个税"/>
    <n v="2171"/>
    <x v="3"/>
    <s v="2171012"/>
    <x v="11"/>
    <x v="97"/>
    <x v="0"/>
    <n v="0"/>
  </r>
  <r>
    <s v="2019-03-15"/>
    <n v="5"/>
    <s v="2019-03-155"/>
    <s v="缴纳2月个税"/>
    <n v="1002"/>
    <x v="2"/>
    <s v="1002001"/>
    <x v="10"/>
    <x v="1"/>
    <x v="91"/>
    <n v="0"/>
  </r>
  <r>
    <s v="2019-03-18"/>
    <n v="6"/>
    <s v="2019-03-186"/>
    <s v="平安银行询证函手续费"/>
    <n v="5503"/>
    <x v="6"/>
    <s v="5503002"/>
    <x v="54"/>
    <x v="98"/>
    <x v="0"/>
    <n v="0"/>
  </r>
  <r>
    <s v="2019-03-18"/>
    <n v="6"/>
    <s v="2019-03-186"/>
    <s v="平安银行询证函手续费"/>
    <n v="1002"/>
    <x v="2"/>
    <s v="1002002"/>
    <x v="32"/>
    <x v="1"/>
    <x v="92"/>
    <n v="0"/>
  </r>
  <r>
    <s v="2019-03-19"/>
    <n v="7"/>
    <s v="2019-03-197"/>
    <s v="付腾达4月房租"/>
    <n v="5502"/>
    <x v="0"/>
    <s v="5502004"/>
    <x v="29"/>
    <x v="18"/>
    <x v="0"/>
    <n v="0"/>
  </r>
  <r>
    <s v="2019-03-19"/>
    <n v="7"/>
    <s v="2019-03-197"/>
    <s v="付腾达4月房租增值税"/>
    <n v="2171"/>
    <x v="3"/>
    <s v="2171001001001"/>
    <x v="28"/>
    <x v="19"/>
    <x v="0"/>
    <n v="0"/>
  </r>
  <r>
    <s v="2019-03-19"/>
    <n v="7"/>
    <s v="2019-03-197"/>
    <s v="付腾达4月房租及增值税"/>
    <n v="1002"/>
    <x v="2"/>
    <s v="1002001"/>
    <x v="10"/>
    <x v="1"/>
    <x v="17"/>
    <n v="0"/>
  </r>
  <r>
    <s v="2019-03-19"/>
    <n v="8"/>
    <s v="2019-03-198"/>
    <s v="支付腾达4月物业管理费"/>
    <n v="5502"/>
    <x v="0"/>
    <s v="5502021"/>
    <x v="25"/>
    <x v="14"/>
    <x v="0"/>
    <n v="0"/>
  </r>
  <r>
    <s v="2019-03-19"/>
    <n v="8"/>
    <s v="2019-03-198"/>
    <s v="支付腾达19.01.14-19.02.13电费"/>
    <n v="5502"/>
    <x v="0"/>
    <s v="5502012"/>
    <x v="26"/>
    <x v="99"/>
    <x v="0"/>
    <n v="0"/>
  </r>
  <r>
    <s v="2019-03-19"/>
    <n v="8"/>
    <s v="2019-03-198"/>
    <s v="支付腾达201901电话费"/>
    <n v="5502"/>
    <x v="0"/>
    <s v="5502026"/>
    <x v="27"/>
    <x v="100"/>
    <x v="0"/>
    <n v="0"/>
  </r>
  <r>
    <s v="2019-03-19"/>
    <n v="8"/>
    <s v="2019-03-198"/>
    <s v="支付腾达4月物业管理费等增值税"/>
    <n v="2171"/>
    <x v="3"/>
    <s v="2171001001001"/>
    <x v="28"/>
    <x v="101"/>
    <x v="0"/>
    <n v="0"/>
  </r>
  <r>
    <s v="2019-03-19"/>
    <n v="8"/>
    <s v="2019-03-198"/>
    <s v="支付腾达4月物业管理费等及增值税"/>
    <n v="1002"/>
    <x v="2"/>
    <s v="1002001"/>
    <x v="10"/>
    <x v="1"/>
    <x v="93"/>
    <n v="0"/>
  </r>
  <r>
    <s v="2019-03-19"/>
    <n v="9"/>
    <s v="2019-03-199"/>
    <s v="支付蒋淼报销交通费"/>
    <n v="5502"/>
    <x v="0"/>
    <s v="5502016"/>
    <x v="41"/>
    <x v="102"/>
    <x v="0"/>
    <n v="0"/>
  </r>
  <r>
    <s v="2019-03-19"/>
    <n v="9"/>
    <s v="2019-03-199"/>
    <s v="支付蒋淼报销交通费"/>
    <n v="1002"/>
    <x v="2"/>
    <s v="1002001"/>
    <x v="10"/>
    <x v="1"/>
    <x v="94"/>
    <n v="0"/>
  </r>
  <r>
    <s v="2019-03-19"/>
    <n v="10"/>
    <s v="2019-03-1910"/>
    <s v="基金发行部彭明权报销油费"/>
    <n v="5502"/>
    <x v="0"/>
    <s v="5502031013001"/>
    <x v="45"/>
    <x v="103"/>
    <x v="0"/>
    <n v="0"/>
  </r>
  <r>
    <s v="2019-03-19"/>
    <n v="10"/>
    <s v="2019-03-1910"/>
    <s v="基金发行部熊书玉报销1-3月物业费"/>
    <n v="5502"/>
    <x v="0"/>
    <s v="5502031005"/>
    <x v="99"/>
    <x v="104"/>
    <x v="0"/>
    <n v="0"/>
  </r>
  <r>
    <s v="2019-03-19"/>
    <n v="10"/>
    <s v="2019-03-1910"/>
    <s v="基金发行部熊书玉报销1-3月空调费"/>
    <n v="5502"/>
    <x v="0"/>
    <s v="5502031005"/>
    <x v="99"/>
    <x v="105"/>
    <x v="0"/>
    <n v="0"/>
  </r>
  <r>
    <s v="2019-03-19"/>
    <n v="10"/>
    <s v="2019-03-1910"/>
    <s v="基金发行部熊书玉报销2018.12-2019.2月电费"/>
    <n v="5502"/>
    <x v="0"/>
    <s v="5502031006"/>
    <x v="48"/>
    <x v="106"/>
    <x v="0"/>
    <n v="0"/>
  </r>
  <r>
    <s v="2019-03-19"/>
    <n v="10"/>
    <s v="2019-03-1910"/>
    <s v="基金发行部熊书玉报销2018.12-2019.2月电费服务费"/>
    <n v="5502"/>
    <x v="0"/>
    <s v="5502031009"/>
    <x v="51"/>
    <x v="107"/>
    <x v="0"/>
    <n v="0"/>
  </r>
  <r>
    <s v="2019-03-19"/>
    <n v="10"/>
    <s v="2019-03-1910"/>
    <s v="基金发行部熊书玉报销1-3月物管费等增值税费"/>
    <n v="2171"/>
    <x v="3"/>
    <s v="2171001001001"/>
    <x v="28"/>
    <x v="108"/>
    <x v="0"/>
    <n v="0"/>
  </r>
  <r>
    <s v="2019-03-19"/>
    <n v="10"/>
    <s v="2019-03-1910"/>
    <s v="基金发行部刘戟报销业务招待费"/>
    <n v="5502"/>
    <x v="0"/>
    <s v="5502031004"/>
    <x v="44"/>
    <x v="109"/>
    <x v="0"/>
    <n v="0"/>
  </r>
  <r>
    <s v="2019-03-19"/>
    <n v="10"/>
    <s v="2019-03-1910"/>
    <s v="基金发行部刘戟报销打车费"/>
    <n v="5502"/>
    <x v="0"/>
    <s v="5502031013001"/>
    <x v="45"/>
    <x v="110"/>
    <x v="0"/>
    <n v="0"/>
  </r>
  <r>
    <s v="2019-03-19"/>
    <n v="10"/>
    <s v="2019-03-1910"/>
    <s v="基金发行部彭明权报销差旅费"/>
    <n v="5502"/>
    <x v="0"/>
    <s v="5502031008001"/>
    <x v="49"/>
    <x v="111"/>
    <x v="0"/>
    <n v="0"/>
  </r>
  <r>
    <s v="2019-03-19"/>
    <n v="10"/>
    <s v="2019-03-1910"/>
    <s v="基金发行部熊书玉报销1月保洁费"/>
    <n v="5502"/>
    <x v="0"/>
    <s v="5502031003"/>
    <x v="46"/>
    <x v="36"/>
    <x v="0"/>
    <n v="0"/>
  </r>
  <r>
    <s v="2019-03-19"/>
    <n v="10"/>
    <s v="2019-03-1910"/>
    <s v="基金发行部熊书玉报销快递费"/>
    <n v="5502"/>
    <x v="0"/>
    <s v="5502031015"/>
    <x v="47"/>
    <x v="112"/>
    <x v="0"/>
    <n v="0"/>
  </r>
  <r>
    <s v="2019-03-19"/>
    <n v="10"/>
    <s v="2019-03-1910"/>
    <s v="基金发行部彭明权报销油费"/>
    <n v="5502"/>
    <x v="0"/>
    <s v="5502031013001"/>
    <x v="45"/>
    <x v="113"/>
    <x v="0"/>
    <n v="0"/>
  </r>
  <r>
    <s v="2019-03-19"/>
    <n v="10"/>
    <s v="2019-03-1910"/>
    <s v="基金发行部熊海舟报销客户维护费"/>
    <n v="5502"/>
    <x v="0"/>
    <s v="5502031004"/>
    <x v="44"/>
    <x v="114"/>
    <x v="0"/>
    <n v="0"/>
  </r>
  <r>
    <s v="2019-03-19"/>
    <n v="10"/>
    <s v="2019-03-1910"/>
    <s v="基金发行部费用报销支付熊书玉"/>
    <n v="1002"/>
    <x v="2"/>
    <s v="1002001"/>
    <x v="10"/>
    <x v="1"/>
    <x v="95"/>
    <n v="0"/>
  </r>
  <r>
    <s v="2019-03-19"/>
    <n v="11"/>
    <s v="2019-03-1911"/>
    <s v="基金发行部社保、公积金、残保金及管理费201902"/>
    <n v="2151"/>
    <x v="1"/>
    <s v="2151009001"/>
    <x v="5"/>
    <x v="44"/>
    <x v="0"/>
    <n v="0"/>
  </r>
  <r>
    <s v="2019-03-19"/>
    <n v="11"/>
    <s v="2019-03-1911"/>
    <s v="基金发行部社保、公积金、残保金及管理费201902"/>
    <n v="2181"/>
    <x v="4"/>
    <s v="2181007001"/>
    <x v="12"/>
    <x v="45"/>
    <x v="0"/>
    <n v="0"/>
  </r>
  <r>
    <s v="2019-03-19"/>
    <n v="11"/>
    <s v="2019-03-1911"/>
    <s v="基金发行部社保、公积金、残保金及管理费201902"/>
    <n v="2151"/>
    <x v="1"/>
    <s v="2151009002"/>
    <x v="6"/>
    <x v="46"/>
    <x v="0"/>
    <n v="0"/>
  </r>
  <r>
    <s v="2019-03-19"/>
    <n v="11"/>
    <s v="2019-03-1911"/>
    <s v="基金发行部社保、公积金、残保金及管理费201902"/>
    <n v="2181"/>
    <x v="4"/>
    <s v="2181007002"/>
    <x v="13"/>
    <x v="47"/>
    <x v="0"/>
    <n v="0"/>
  </r>
  <r>
    <s v="2019-03-19"/>
    <n v="11"/>
    <s v="2019-03-1911"/>
    <s v="基金发行部社保、公积金、残保金及管理费201902"/>
    <n v="2151"/>
    <x v="1"/>
    <s v="2151009003"/>
    <x v="7"/>
    <x v="48"/>
    <x v="0"/>
    <n v="0"/>
  </r>
  <r>
    <s v="2019-03-19"/>
    <n v="11"/>
    <s v="2019-03-1911"/>
    <s v="基金发行部社保、公积金、残保金及管理费201902"/>
    <n v="2151"/>
    <x v="1"/>
    <s v="2151009004"/>
    <x v="8"/>
    <x v="49"/>
    <x v="0"/>
    <n v="0"/>
  </r>
  <r>
    <s v="2019-03-19"/>
    <n v="11"/>
    <s v="2019-03-1911"/>
    <s v="基金发行部社保、公积金、残保金及管理费201902"/>
    <n v="2151"/>
    <x v="1"/>
    <s v="2151009005"/>
    <x v="9"/>
    <x v="50"/>
    <x v="0"/>
    <n v="0"/>
  </r>
  <r>
    <s v="2019-03-19"/>
    <n v="11"/>
    <s v="2019-03-1911"/>
    <s v="基金发行部社保、公积金、残保金及管理费201902"/>
    <n v="2181"/>
    <x v="4"/>
    <s v="2181007003"/>
    <x v="14"/>
    <x v="51"/>
    <x v="0"/>
    <n v="0"/>
  </r>
  <r>
    <s v="2019-03-19"/>
    <n v="11"/>
    <s v="2019-03-1911"/>
    <s v="基金发行部社保、公积金、残保金及管理费201902"/>
    <n v="2151"/>
    <x v="1"/>
    <s v="2151009006"/>
    <x v="4"/>
    <x v="3"/>
    <x v="0"/>
    <n v="0"/>
  </r>
  <r>
    <s v="2019-03-19"/>
    <n v="11"/>
    <s v="2019-03-1911"/>
    <s v="基金发行部社保、公积金、残保金及管理费201902"/>
    <n v="2181"/>
    <x v="4"/>
    <s v="2181007004"/>
    <x v="15"/>
    <x v="3"/>
    <x v="0"/>
    <n v="0"/>
  </r>
  <r>
    <s v="2019-03-19"/>
    <n v="11"/>
    <s v="2019-03-1911"/>
    <s v="基金发行部社保、公积金、残保金及管理费201902"/>
    <n v="5502"/>
    <x v="0"/>
    <s v="5502031014"/>
    <x v="50"/>
    <x v="52"/>
    <x v="0"/>
    <n v="0"/>
  </r>
  <r>
    <s v="2019-03-19"/>
    <n v="11"/>
    <s v="2019-03-1911"/>
    <s v="基金发行部社保、公积金、残保金及管理费201902"/>
    <n v="5502"/>
    <x v="0"/>
    <s v="5502031009"/>
    <x v="51"/>
    <x v="53"/>
    <x v="0"/>
    <n v="0"/>
  </r>
  <r>
    <s v="2019-03-19"/>
    <n v="11"/>
    <s v="2019-03-1911"/>
    <s v="基金发行部社保、公积金、残保金及管理费201902"/>
    <n v="2171"/>
    <x v="3"/>
    <s v="2171001001001"/>
    <x v="28"/>
    <x v="54"/>
    <x v="0"/>
    <n v="0"/>
  </r>
  <r>
    <s v="2019-03-19"/>
    <n v="11"/>
    <s v="2019-03-1911"/>
    <s v="基金发行部社保、公积金、残保金及管理费201902"/>
    <n v="1002"/>
    <x v="2"/>
    <s v="1002001"/>
    <x v="10"/>
    <x v="1"/>
    <x v="37"/>
    <n v="0"/>
  </r>
  <r>
    <s v="2019-03-19"/>
    <n v="12"/>
    <s v="2019-03-1912"/>
    <s v="基金发行部社保、公积金、残保金及管理费201903"/>
    <n v="2151"/>
    <x v="1"/>
    <s v="2151009001"/>
    <x v="5"/>
    <x v="44"/>
    <x v="0"/>
    <n v="0"/>
  </r>
  <r>
    <s v="2019-03-19"/>
    <n v="12"/>
    <s v="2019-03-1912"/>
    <s v="基金发行部社保、公积金、残保金及管理费201903"/>
    <n v="2181"/>
    <x v="4"/>
    <s v="2181007001"/>
    <x v="12"/>
    <x v="45"/>
    <x v="0"/>
    <n v="0"/>
  </r>
  <r>
    <s v="2019-03-19"/>
    <n v="12"/>
    <s v="2019-03-1912"/>
    <s v="基金发行部社保、公积金、残保金及管理费201903"/>
    <n v="2151"/>
    <x v="1"/>
    <s v="2151009002"/>
    <x v="6"/>
    <x v="46"/>
    <x v="0"/>
    <n v="0"/>
  </r>
  <r>
    <s v="2019-03-19"/>
    <n v="12"/>
    <s v="2019-03-1912"/>
    <s v="基金发行部社保、公积金、残保金及管理费201903"/>
    <n v="2181"/>
    <x v="4"/>
    <s v="2181007002"/>
    <x v="13"/>
    <x v="47"/>
    <x v="0"/>
    <n v="0"/>
  </r>
  <r>
    <s v="2019-03-19"/>
    <n v="12"/>
    <s v="2019-03-1912"/>
    <s v="基金发行部社保、公积金、残保金及管理费201903"/>
    <n v="2151"/>
    <x v="1"/>
    <s v="2151009003"/>
    <x v="7"/>
    <x v="48"/>
    <x v="0"/>
    <n v="0"/>
  </r>
  <r>
    <s v="2019-03-19"/>
    <n v="12"/>
    <s v="2019-03-1912"/>
    <s v="基金发行部社保、公积金、残保金及管理费201903"/>
    <n v="2151"/>
    <x v="1"/>
    <s v="2151009004"/>
    <x v="8"/>
    <x v="49"/>
    <x v="0"/>
    <n v="0"/>
  </r>
  <r>
    <s v="2019-03-19"/>
    <n v="12"/>
    <s v="2019-03-1912"/>
    <s v="基金发行部社保、公积金、残保金及管理费201903"/>
    <n v="2151"/>
    <x v="1"/>
    <s v="2151009005"/>
    <x v="9"/>
    <x v="50"/>
    <x v="0"/>
    <n v="0"/>
  </r>
  <r>
    <s v="2019-03-19"/>
    <n v="12"/>
    <s v="2019-03-1912"/>
    <s v="基金发行部社保、公积金、残保金及管理费201903"/>
    <n v="2181"/>
    <x v="4"/>
    <s v="2181007003"/>
    <x v="14"/>
    <x v="51"/>
    <x v="0"/>
    <n v="0"/>
  </r>
  <r>
    <s v="2019-03-19"/>
    <n v="12"/>
    <s v="2019-03-1912"/>
    <s v="基金发行部社保、公积金、残保金及管理费201903"/>
    <n v="2151"/>
    <x v="1"/>
    <s v="2151009006"/>
    <x v="4"/>
    <x v="3"/>
    <x v="0"/>
    <n v="0"/>
  </r>
  <r>
    <s v="2019-03-19"/>
    <n v="12"/>
    <s v="2019-03-1912"/>
    <s v="基金发行部社保、公积金、残保金及管理费201903"/>
    <n v="2181"/>
    <x v="4"/>
    <s v="2181007004"/>
    <x v="15"/>
    <x v="3"/>
    <x v="0"/>
    <n v="0"/>
  </r>
  <r>
    <s v="2019-03-19"/>
    <n v="12"/>
    <s v="2019-03-1912"/>
    <s v="基金发行部社保、公积金、残保金及管理费201903"/>
    <n v="5502"/>
    <x v="0"/>
    <s v="5502031014"/>
    <x v="50"/>
    <x v="52"/>
    <x v="0"/>
    <n v="0"/>
  </r>
  <r>
    <s v="2019-03-19"/>
    <n v="12"/>
    <s v="2019-03-1912"/>
    <s v="基金发行部社保、公积金、残保金及管理费201903"/>
    <n v="5502"/>
    <x v="0"/>
    <s v="5502031009"/>
    <x v="51"/>
    <x v="53"/>
    <x v="0"/>
    <n v="0"/>
  </r>
  <r>
    <s v="2019-03-19"/>
    <n v="12"/>
    <s v="2019-03-1912"/>
    <s v="基金发行部社保、公积金、残保金及管理费201903"/>
    <n v="2171"/>
    <x v="3"/>
    <s v="2171001001001"/>
    <x v="28"/>
    <x v="54"/>
    <x v="0"/>
    <n v="0"/>
  </r>
  <r>
    <s v="2019-03-19"/>
    <n v="12"/>
    <s v="2019-03-1912"/>
    <s v="基金发行部社保、公积金、残保金及管理费201903"/>
    <n v="1002"/>
    <x v="2"/>
    <s v="1002001"/>
    <x v="10"/>
    <x v="1"/>
    <x v="37"/>
    <n v="0"/>
  </r>
  <r>
    <s v="2019-03-21"/>
    <n v="13"/>
    <s v="2019-03-2113"/>
    <s v="光大银行第一季度利息"/>
    <n v="1002"/>
    <x v="2"/>
    <s v="1002001"/>
    <x v="10"/>
    <x v="115"/>
    <x v="0"/>
    <n v="0"/>
  </r>
  <r>
    <s v="2019-03-21"/>
    <n v="13"/>
    <s v="2019-03-2113"/>
    <s v="光大银行第一季度利息"/>
    <n v="5503"/>
    <x v="6"/>
    <s v="5503001"/>
    <x v="100"/>
    <x v="116"/>
    <x v="0"/>
    <n v="0"/>
  </r>
  <r>
    <s v="2019-03-21"/>
    <n v="13"/>
    <s v="2019-03-2113"/>
    <s v="平安银行第一季度利息"/>
    <n v="1002"/>
    <x v="2"/>
    <s v="1002002"/>
    <x v="32"/>
    <x v="117"/>
    <x v="0"/>
    <n v="0"/>
  </r>
  <r>
    <s v="2019-03-21"/>
    <n v="13"/>
    <s v="2019-03-2113"/>
    <s v="平安银行第一季度利息"/>
    <n v="5503"/>
    <x v="6"/>
    <s v="5503001"/>
    <x v="100"/>
    <x v="118"/>
    <x v="0"/>
    <n v="0"/>
  </r>
  <r>
    <s v="2019-03-25"/>
    <n v="14"/>
    <s v="2019-03-2514"/>
    <s v="付3月住房公积金"/>
    <n v="2151"/>
    <x v="1"/>
    <s v="2151006"/>
    <x v="34"/>
    <x v="24"/>
    <x v="0"/>
    <n v="0"/>
  </r>
  <r>
    <s v="2019-03-25"/>
    <n v="14"/>
    <s v="2019-03-2514"/>
    <s v="付3月住房公积金"/>
    <n v="2181"/>
    <x v="4"/>
    <s v="2181005"/>
    <x v="35"/>
    <x v="24"/>
    <x v="0"/>
    <n v="0"/>
  </r>
  <r>
    <s v="2019-03-25"/>
    <n v="14"/>
    <s v="2019-03-2514"/>
    <s v="付3月住房公积金"/>
    <n v="1002"/>
    <x v="2"/>
    <s v="1002001"/>
    <x v="10"/>
    <x v="1"/>
    <x v="21"/>
    <n v="0"/>
  </r>
  <r>
    <s v="2019-03-31"/>
    <n v="15"/>
    <s v="2019-03-3115"/>
    <s v="3月光大银行手续费"/>
    <n v="5503"/>
    <x v="6"/>
    <s v="5503002"/>
    <x v="54"/>
    <x v="119"/>
    <x v="0"/>
    <n v="0"/>
  </r>
  <r>
    <s v="2019-03-31"/>
    <n v="15"/>
    <s v="2019-03-3115"/>
    <s v="3月光大银行手续费"/>
    <n v="1002"/>
    <x v="2"/>
    <s v="1002001"/>
    <x v="10"/>
    <x v="1"/>
    <x v="96"/>
    <n v="0"/>
  </r>
  <r>
    <s v="2019-03-31"/>
    <n v="16"/>
    <s v="2019-03-3116"/>
    <s v="计提本月工资"/>
    <n v="5502"/>
    <x v="0"/>
    <s v="5502001"/>
    <x v="38"/>
    <x v="120"/>
    <x v="0"/>
    <n v="0"/>
  </r>
  <r>
    <s v="2019-03-31"/>
    <n v="16"/>
    <s v="2019-03-3116"/>
    <s v="计提本月工资"/>
    <n v="2151"/>
    <x v="1"/>
    <s v="2151007"/>
    <x v="1"/>
    <x v="1"/>
    <x v="97"/>
    <n v="0"/>
  </r>
  <r>
    <s v="2019-03-31"/>
    <n v="17"/>
    <s v="2019-03-3117"/>
    <s v="计提本月社保"/>
    <n v="5502"/>
    <x v="0"/>
    <s v="5502022"/>
    <x v="39"/>
    <x v="29"/>
    <x v="0"/>
    <n v="0"/>
  </r>
  <r>
    <s v="2019-03-31"/>
    <n v="17"/>
    <s v="2019-03-3117"/>
    <s v="计提本月公积金"/>
    <n v="5502"/>
    <x v="0"/>
    <s v="5502023"/>
    <x v="40"/>
    <x v="24"/>
    <x v="0"/>
    <n v="0"/>
  </r>
  <r>
    <s v="2019-03-31"/>
    <n v="17"/>
    <s v="2019-03-3117"/>
    <s v="计提本月社保"/>
    <n v="2151"/>
    <x v="1"/>
    <s v="2151001"/>
    <x v="16"/>
    <x v="1"/>
    <x v="24"/>
    <n v="0"/>
  </r>
  <r>
    <s v="2019-03-31"/>
    <n v="17"/>
    <s v="2019-03-3117"/>
    <s v="计提本月社保"/>
    <n v="2151"/>
    <x v="1"/>
    <s v="2151002"/>
    <x v="18"/>
    <x v="1"/>
    <x v="25"/>
    <n v="0"/>
  </r>
  <r>
    <s v="2019-03-31"/>
    <n v="17"/>
    <s v="2019-03-3117"/>
    <s v="计提本月社保"/>
    <n v="2151"/>
    <x v="1"/>
    <s v="2151003"/>
    <x v="20"/>
    <x v="1"/>
    <x v="26"/>
    <n v="0"/>
  </r>
  <r>
    <s v="2019-03-31"/>
    <n v="17"/>
    <s v="2019-03-3117"/>
    <s v="计提本月社保"/>
    <n v="2151"/>
    <x v="1"/>
    <s v="2151004"/>
    <x v="21"/>
    <x v="1"/>
    <x v="27"/>
    <n v="0"/>
  </r>
  <r>
    <s v="2019-03-31"/>
    <n v="17"/>
    <s v="2019-03-3117"/>
    <s v="计提本月社保"/>
    <n v="2151"/>
    <x v="1"/>
    <s v="2151005"/>
    <x v="22"/>
    <x v="1"/>
    <x v="28"/>
    <n v="0"/>
  </r>
  <r>
    <s v="2019-03-31"/>
    <n v="17"/>
    <s v="2019-03-3117"/>
    <s v="计提本月公积金"/>
    <n v="2151"/>
    <x v="1"/>
    <s v="2151006"/>
    <x v="34"/>
    <x v="1"/>
    <x v="29"/>
    <n v="0"/>
  </r>
  <r>
    <s v="2019-03-31"/>
    <n v="18"/>
    <s v="2019-03-3118"/>
    <s v="计提3月份固定资产折旧"/>
    <n v="5502"/>
    <x v="0"/>
    <s v="5502005"/>
    <x v="55"/>
    <x v="69"/>
    <x v="0"/>
    <n v="0"/>
  </r>
  <r>
    <s v="2019-03-31"/>
    <n v="18"/>
    <s v="2019-03-3118"/>
    <s v="计提3月份固定资产折旧"/>
    <n v="1502"/>
    <x v="7"/>
    <s v="1502029"/>
    <x v="56"/>
    <x v="1"/>
    <x v="44"/>
    <n v="0"/>
  </r>
  <r>
    <s v="2019-03-31"/>
    <n v="18"/>
    <s v="2019-03-3118"/>
    <s v="计提3月份固定资产折旧"/>
    <n v="1502"/>
    <x v="7"/>
    <s v="1502028"/>
    <x v="57"/>
    <x v="1"/>
    <x v="45"/>
    <n v="0"/>
  </r>
  <r>
    <s v="2019-03-31"/>
    <n v="18"/>
    <s v="2019-03-3118"/>
    <s v="计提3月份固定资产折旧"/>
    <n v="1502"/>
    <x v="7"/>
    <s v="1502027"/>
    <x v="58"/>
    <x v="1"/>
    <x v="46"/>
    <n v="0"/>
  </r>
  <r>
    <s v="2019-03-31"/>
    <n v="18"/>
    <s v="2019-03-3118"/>
    <s v="计提3月份固定资产折旧"/>
    <n v="1502"/>
    <x v="7"/>
    <s v="1502025"/>
    <x v="59"/>
    <x v="1"/>
    <x v="47"/>
    <n v="0"/>
  </r>
  <r>
    <s v="2019-03-31"/>
    <n v="18"/>
    <s v="2019-03-3118"/>
    <s v="计提3月份固定资产折旧"/>
    <n v="1502"/>
    <x v="7"/>
    <s v="1502013"/>
    <x v="60"/>
    <x v="1"/>
    <x v="48"/>
    <n v="0"/>
  </r>
  <r>
    <s v="2019-03-31"/>
    <n v="18"/>
    <s v="2019-03-3118"/>
    <s v="计提3月份固定资产折旧"/>
    <n v="1502"/>
    <x v="7"/>
    <s v="1502012"/>
    <x v="61"/>
    <x v="1"/>
    <x v="49"/>
    <n v="0"/>
  </r>
  <r>
    <s v="2019-03-31"/>
    <n v="18"/>
    <s v="2019-03-3118"/>
    <s v="计提3月份固定资产折旧"/>
    <n v="1502"/>
    <x v="7"/>
    <s v="1502009"/>
    <x v="62"/>
    <x v="1"/>
    <x v="50"/>
    <n v="0"/>
  </r>
  <r>
    <s v="2019-03-31"/>
    <n v="18"/>
    <s v="2019-03-3118"/>
    <s v="计提3月份固定资产折旧"/>
    <n v="1502"/>
    <x v="7"/>
    <s v="1502004"/>
    <x v="63"/>
    <x v="1"/>
    <x v="51"/>
    <n v="0"/>
  </r>
  <r>
    <s v="2019-03-31"/>
    <n v="18"/>
    <s v="2019-03-3118"/>
    <s v="计提3月份固定资产折旧"/>
    <n v="1502"/>
    <x v="7"/>
    <s v="1502030"/>
    <x v="64"/>
    <x v="1"/>
    <x v="52"/>
    <n v="0"/>
  </r>
  <r>
    <s v="2019-03-31"/>
    <n v="18"/>
    <s v="2019-03-3118"/>
    <s v="计提3月份固定资产折旧"/>
    <n v="1502"/>
    <x v="7"/>
    <s v="1502031"/>
    <x v="65"/>
    <x v="1"/>
    <x v="53"/>
    <n v="0"/>
  </r>
  <r>
    <s v="2019-03-31"/>
    <n v="18"/>
    <s v="2019-03-3118"/>
    <s v="计提3月份固定资产折旧"/>
    <n v="1502"/>
    <x v="7"/>
    <s v="1502033"/>
    <x v="66"/>
    <x v="1"/>
    <x v="54"/>
    <n v="0"/>
  </r>
  <r>
    <s v="2019-03-31"/>
    <n v="18"/>
    <s v="2019-03-3118"/>
    <s v="计提3月份固定资产折旧"/>
    <n v="1502"/>
    <x v="7"/>
    <s v="1502034"/>
    <x v="67"/>
    <x v="1"/>
    <x v="54"/>
    <n v="0"/>
  </r>
  <r>
    <s v="2019-03-31"/>
    <n v="18"/>
    <s v="2019-03-3118"/>
    <s v="计提3月份固定资产折旧"/>
    <n v="1502"/>
    <x v="7"/>
    <s v="1502035"/>
    <x v="68"/>
    <x v="1"/>
    <x v="54"/>
    <n v="0"/>
  </r>
  <r>
    <s v="2019-03-31"/>
    <n v="18"/>
    <s v="2019-03-3118"/>
    <s v="计提3月份固定资产折旧"/>
    <n v="1502"/>
    <x v="7"/>
    <s v="1502036"/>
    <x v="69"/>
    <x v="1"/>
    <x v="55"/>
    <n v="0"/>
  </r>
  <r>
    <s v="2019-03-31"/>
    <n v="18"/>
    <s v="2019-03-3118"/>
    <s v="计提3月份固定资产折旧"/>
    <n v="1502"/>
    <x v="7"/>
    <s v="1502037"/>
    <x v="70"/>
    <x v="1"/>
    <x v="55"/>
    <n v="0"/>
  </r>
  <r>
    <s v="2019-03-31"/>
    <n v="18"/>
    <s v="2019-03-3118"/>
    <s v="计提3月份固定资产折旧"/>
    <n v="1502"/>
    <x v="7"/>
    <s v="1502038"/>
    <x v="71"/>
    <x v="1"/>
    <x v="55"/>
    <n v="0"/>
  </r>
  <r>
    <s v="2019-03-31"/>
    <n v="18"/>
    <s v="2019-03-3118"/>
    <s v="计提3月份固定资产折旧"/>
    <n v="1502"/>
    <x v="7"/>
    <s v="1502039"/>
    <x v="72"/>
    <x v="1"/>
    <x v="55"/>
    <n v="0"/>
  </r>
  <r>
    <s v="2019-03-31"/>
    <n v="18"/>
    <s v="2019-03-3118"/>
    <s v="计提3月份固定资产折旧"/>
    <n v="1502"/>
    <x v="7"/>
    <s v="1502040"/>
    <x v="73"/>
    <x v="1"/>
    <x v="56"/>
    <n v="0"/>
  </r>
  <r>
    <s v="2019-03-31"/>
    <n v="18"/>
    <s v="2019-03-3118"/>
    <s v="计提3月份固定资产折旧"/>
    <n v="1502"/>
    <x v="7"/>
    <s v="1502041"/>
    <x v="74"/>
    <x v="1"/>
    <x v="57"/>
    <n v="0"/>
  </r>
  <r>
    <s v="2019-03-31"/>
    <n v="18"/>
    <s v="2019-03-3118"/>
    <s v="计提3月份固定资产折旧"/>
    <n v="1502"/>
    <x v="7"/>
    <s v="1502042"/>
    <x v="75"/>
    <x v="1"/>
    <x v="58"/>
    <n v="0"/>
  </r>
  <r>
    <s v="2019-03-31"/>
    <n v="18"/>
    <s v="2019-03-3118"/>
    <s v="计提3月份固定资产折旧"/>
    <n v="1502"/>
    <x v="7"/>
    <s v="1502043"/>
    <x v="76"/>
    <x v="1"/>
    <x v="59"/>
    <n v="0"/>
  </r>
  <r>
    <s v="2019-03-31"/>
    <n v="18"/>
    <s v="2019-03-3118"/>
    <s v="计提3月份固定资产折旧"/>
    <n v="1502"/>
    <x v="7"/>
    <s v="1502044"/>
    <x v="77"/>
    <x v="1"/>
    <x v="60"/>
    <n v="0"/>
  </r>
  <r>
    <s v="2019-03-31"/>
    <n v="19"/>
    <s v="2019-03-3119"/>
    <s v="计提3月份固定资产折旧基金发行部"/>
    <n v="5502"/>
    <x v="0"/>
    <s v="5502031002"/>
    <x v="78"/>
    <x v="70"/>
    <x v="0"/>
    <n v="0"/>
  </r>
  <r>
    <s v="2019-03-31"/>
    <n v="19"/>
    <s v="2019-03-3119"/>
    <s v="计提3月份固定资产折旧基金发行部"/>
    <n v="1502"/>
    <x v="7"/>
    <s v="1502026"/>
    <x v="79"/>
    <x v="1"/>
    <x v="61"/>
    <n v="0"/>
  </r>
  <r>
    <s v="2019-03-31"/>
    <n v="19"/>
    <s v="2019-03-3119"/>
    <s v="计提3月份固定资产折旧基金发行部"/>
    <n v="1502"/>
    <x v="7"/>
    <s v="1502024"/>
    <x v="80"/>
    <x v="1"/>
    <x v="45"/>
    <n v="0"/>
  </r>
  <r>
    <s v="2019-03-31"/>
    <n v="19"/>
    <s v="2019-03-3119"/>
    <s v="计提3月份固定资产折旧基金发行部"/>
    <n v="1502"/>
    <x v="7"/>
    <s v="1502023"/>
    <x v="81"/>
    <x v="1"/>
    <x v="62"/>
    <n v="0"/>
  </r>
  <r>
    <s v="2019-03-31"/>
    <n v="19"/>
    <s v="2019-03-3119"/>
    <s v="计提3月份固定资产折旧基金发行部"/>
    <n v="1502"/>
    <x v="7"/>
    <s v="1502022"/>
    <x v="82"/>
    <x v="1"/>
    <x v="63"/>
    <n v="0"/>
  </r>
  <r>
    <s v="2019-03-31"/>
    <n v="19"/>
    <s v="2019-03-3119"/>
    <s v="计提3月份固定资产折旧基金发行部"/>
    <n v="1502"/>
    <x v="7"/>
    <s v="1502021"/>
    <x v="83"/>
    <x v="1"/>
    <x v="63"/>
    <n v="0"/>
  </r>
  <r>
    <s v="2019-03-31"/>
    <n v="19"/>
    <s v="2019-03-3119"/>
    <s v="计提3月份固定资产折旧基金发行部"/>
    <n v="1502"/>
    <x v="7"/>
    <s v="1502020"/>
    <x v="84"/>
    <x v="1"/>
    <x v="63"/>
    <n v="0"/>
  </r>
  <r>
    <s v="2019-03-31"/>
    <n v="19"/>
    <s v="2019-03-3119"/>
    <s v="计提3月份固定资产折旧基金发行部"/>
    <n v="1502"/>
    <x v="7"/>
    <s v="1502019"/>
    <x v="85"/>
    <x v="1"/>
    <x v="63"/>
    <n v="0"/>
  </r>
  <r>
    <s v="2019-03-31"/>
    <n v="19"/>
    <s v="2019-03-3119"/>
    <s v="计提3月份固定资产折旧基金发行部"/>
    <n v="1502"/>
    <x v="7"/>
    <s v="1502018"/>
    <x v="86"/>
    <x v="1"/>
    <x v="63"/>
    <n v="0"/>
  </r>
  <r>
    <s v="2019-03-31"/>
    <n v="19"/>
    <s v="2019-03-3119"/>
    <s v="计提3月份固定资产折旧基金发行部"/>
    <n v="1502"/>
    <x v="7"/>
    <s v="1502017"/>
    <x v="87"/>
    <x v="1"/>
    <x v="63"/>
    <n v="0"/>
  </r>
  <r>
    <s v="2019-03-31"/>
    <n v="19"/>
    <s v="2019-03-3119"/>
    <s v="计提3月份固定资产折旧基金发行部"/>
    <n v="1502"/>
    <x v="7"/>
    <s v="1502016"/>
    <x v="88"/>
    <x v="1"/>
    <x v="64"/>
    <n v="0"/>
  </r>
  <r>
    <s v="2019-03-31"/>
    <n v="19"/>
    <s v="2019-03-3119"/>
    <s v="计提3月份固定资产折旧基金发行部"/>
    <n v="1502"/>
    <x v="7"/>
    <s v="1502015"/>
    <x v="89"/>
    <x v="1"/>
    <x v="65"/>
    <n v="0"/>
  </r>
  <r>
    <s v="2019-03-31"/>
    <n v="19"/>
    <s v="2019-03-3119"/>
    <s v="计提3月份固定资产折旧基金发行部"/>
    <n v="1502"/>
    <x v="7"/>
    <s v="1502014"/>
    <x v="90"/>
    <x v="1"/>
    <x v="66"/>
    <n v="0"/>
  </r>
  <r>
    <s v="2019-03-31"/>
    <n v="20"/>
    <s v="2019-03-3120"/>
    <s v="摊销装修费"/>
    <n v="5502"/>
    <x v="0"/>
    <s v="5502031007"/>
    <x v="91"/>
    <x v="71"/>
    <x v="0"/>
    <n v="0"/>
  </r>
  <r>
    <s v="2019-03-31"/>
    <n v="20"/>
    <s v="2019-03-3120"/>
    <s v="摊销装修费"/>
    <n v="1901"/>
    <x v="8"/>
    <s v="1901002"/>
    <x v="92"/>
    <x v="1"/>
    <x v="67"/>
    <n v="0"/>
  </r>
  <r>
    <s v="2019-03-31"/>
    <n v="21"/>
    <s v="2019-03-3121"/>
    <s v="结转期间费用"/>
    <n v="3131"/>
    <x v="9"/>
    <s v="3131"/>
    <x v="93"/>
    <x v="121"/>
    <x v="0"/>
    <n v="0"/>
  </r>
  <r>
    <s v="2019-03-31"/>
    <n v="21"/>
    <s v="2019-03-3121"/>
    <s v="结转期间费用"/>
    <n v="5502"/>
    <x v="0"/>
    <s v="5502099"/>
    <x v="94"/>
    <x v="1"/>
    <x v="98"/>
    <n v="0"/>
  </r>
  <r>
    <s v="2019-03-31"/>
    <n v="21"/>
    <s v="2019-03-3121"/>
    <s v="结转期间费用"/>
    <n v="5503"/>
    <x v="6"/>
    <s v="5503099"/>
    <x v="95"/>
    <x v="1"/>
    <x v="99"/>
    <n v="0"/>
  </r>
  <r>
    <s v="2019-04-01"/>
    <n v="1"/>
    <s v="2019-04-011"/>
    <s v="支付杨小军2月通讯费"/>
    <n v="5502"/>
    <x v="0"/>
    <s v="5502026"/>
    <x v="27"/>
    <x v="122"/>
    <x v="0"/>
    <n v="0"/>
  </r>
  <r>
    <s v="2019-04-01"/>
    <n v="1"/>
    <s v="2019-04-011"/>
    <s v="支付杨小军3月餐费"/>
    <n v="5502"/>
    <x v="0"/>
    <s v="5502003"/>
    <x v="37"/>
    <x v="67"/>
    <x v="0"/>
    <n v="0"/>
  </r>
  <r>
    <s v="2019-04-01"/>
    <n v="1"/>
    <s v="2019-04-011"/>
    <s v="支付杨小军3月交通费"/>
    <n v="5502"/>
    <x v="0"/>
    <s v="5502016"/>
    <x v="41"/>
    <x v="123"/>
    <x v="0"/>
    <n v="0"/>
  </r>
  <r>
    <s v="2019-04-01"/>
    <n v="1"/>
    <s v="2019-04-011"/>
    <s v="支付杨小军3月报销款"/>
    <n v="1002"/>
    <x v="2"/>
    <s v="1002001"/>
    <x v="10"/>
    <x v="1"/>
    <x v="100"/>
    <n v="0"/>
  </r>
  <r>
    <s v="2019-04-01"/>
    <n v="2"/>
    <s v="2019-04-012"/>
    <s v="支付于江江3月餐费"/>
    <n v="5502"/>
    <x v="0"/>
    <s v="5502003"/>
    <x v="37"/>
    <x v="67"/>
    <x v="0"/>
    <n v="0"/>
  </r>
  <r>
    <s v="2019-04-01"/>
    <n v="2"/>
    <s v="2019-04-012"/>
    <s v="支付于江江3月交通费"/>
    <n v="5502"/>
    <x v="0"/>
    <s v="5502016"/>
    <x v="41"/>
    <x v="124"/>
    <x v="0"/>
    <n v="0"/>
  </r>
  <r>
    <s v="2019-04-01"/>
    <n v="2"/>
    <s v="2019-04-012"/>
    <s v="支付于江江3月报销款"/>
    <n v="1002"/>
    <x v="2"/>
    <s v="1002001"/>
    <x v="10"/>
    <x v="1"/>
    <x v="101"/>
    <n v="0"/>
  </r>
  <r>
    <s v="2019-04-01"/>
    <n v="3"/>
    <s v="2019-04-013"/>
    <s v="支付上海震旦计张服务费（2019.2.1-2019.3.1）"/>
    <n v="5502"/>
    <x v="0"/>
    <s v="5502019"/>
    <x v="30"/>
    <x v="125"/>
    <x v="0"/>
    <n v="0"/>
  </r>
  <r>
    <s v="2019-04-01"/>
    <n v="3"/>
    <s v="2019-04-013"/>
    <s v="支付上海震旦计张服务费（2019.2.1-2019.3.1）增值税"/>
    <n v="2171"/>
    <x v="3"/>
    <s v="2171001001001"/>
    <x v="28"/>
    <x v="126"/>
    <x v="0"/>
    <n v="0"/>
  </r>
  <r>
    <s v="2019-04-01"/>
    <n v="3"/>
    <s v="2019-04-013"/>
    <s v="支付上海震旦计张服务费及增值税（2019.2.1-2019.3.1）"/>
    <n v="1002"/>
    <x v="2"/>
    <s v="1002001"/>
    <x v="10"/>
    <x v="1"/>
    <x v="102"/>
    <n v="0"/>
  </r>
  <r>
    <s v="2019-04-01"/>
    <n v="4"/>
    <s v="2019-04-014"/>
    <s v="支付花卉费（2018.12.1-2019.2.28）"/>
    <n v="5502"/>
    <x v="0"/>
    <s v="5502011"/>
    <x v="43"/>
    <x v="127"/>
    <x v="0"/>
    <n v="0"/>
  </r>
  <r>
    <s v="2019-04-01"/>
    <n v="4"/>
    <s v="2019-04-014"/>
    <s v="支付花卉费（2018.12.1-2019.2.28）增值税"/>
    <n v="2171"/>
    <x v="3"/>
    <s v="2171001001001"/>
    <x v="28"/>
    <x v="128"/>
    <x v="0"/>
    <n v="0"/>
  </r>
  <r>
    <s v="2019-04-01"/>
    <n v="4"/>
    <s v="2019-04-014"/>
    <s v="支付花卉费（2018.12.1-2019.2.28）及增值税"/>
    <n v="1002"/>
    <x v="2"/>
    <s v="1002001"/>
    <x v="10"/>
    <x v="1"/>
    <x v="103"/>
    <n v="0"/>
  </r>
  <r>
    <s v="2019-04-01"/>
    <n v="5"/>
    <s v="2019-04-015"/>
    <s v="支付郭丽静报销3月餐费"/>
    <n v="5502"/>
    <x v="0"/>
    <s v="5502003"/>
    <x v="37"/>
    <x v="67"/>
    <x v="0"/>
    <n v="0"/>
  </r>
  <r>
    <s v="2019-04-01"/>
    <n v="5"/>
    <s v="2019-04-015"/>
    <s v="支付郭丽静报销3月交通费"/>
    <n v="5502"/>
    <x v="0"/>
    <s v="5502016"/>
    <x v="41"/>
    <x v="123"/>
    <x v="0"/>
    <n v="0"/>
  </r>
  <r>
    <s v="2019-04-01"/>
    <n v="5"/>
    <s v="2019-04-015"/>
    <s v="支付郭丽静报销2月通讯费"/>
    <n v="5502"/>
    <x v="0"/>
    <s v="5502026"/>
    <x v="27"/>
    <x v="129"/>
    <x v="0"/>
    <n v="0"/>
  </r>
  <r>
    <s v="2019-04-01"/>
    <n v="5"/>
    <s v="2019-04-015"/>
    <s v="支付郭丽静报销快递费"/>
    <n v="5502"/>
    <x v="0"/>
    <s v="5502006"/>
    <x v="53"/>
    <x v="130"/>
    <x v="0"/>
    <n v="0"/>
  </r>
  <r>
    <s v="2019-04-01"/>
    <n v="5"/>
    <s v="2019-04-015"/>
    <s v="支付郭丽静报销款"/>
    <n v="1002"/>
    <x v="2"/>
    <s v="1002001"/>
    <x v="10"/>
    <x v="1"/>
    <x v="104"/>
    <n v="0"/>
  </r>
  <r>
    <s v="2019-04-01"/>
    <n v="6"/>
    <s v="2019-04-016"/>
    <s v="支付2018年度审计费"/>
    <n v="5502"/>
    <x v="0"/>
    <s v="5502035"/>
    <x v="101"/>
    <x v="131"/>
    <x v="0"/>
    <n v="0"/>
  </r>
  <r>
    <s v="2019-04-01"/>
    <n v="6"/>
    <s v="2019-04-016"/>
    <s v="支付2018年度审计费增值税"/>
    <n v="2171"/>
    <x v="3"/>
    <s v="2171001001001"/>
    <x v="28"/>
    <x v="132"/>
    <x v="0"/>
    <n v="0"/>
  </r>
  <r>
    <s v="2019-04-01"/>
    <n v="6"/>
    <s v="2019-04-016"/>
    <s v="支付2018年度审计费及增值税"/>
    <n v="1002"/>
    <x v="2"/>
    <s v="1002001"/>
    <x v="10"/>
    <x v="1"/>
    <x v="105"/>
    <n v="0"/>
  </r>
  <r>
    <s v="2019-04-01"/>
    <n v="7"/>
    <s v="2019-04-017"/>
    <s v="支付2017年度审计费"/>
    <n v="5502"/>
    <x v="0"/>
    <s v="5502035"/>
    <x v="101"/>
    <x v="133"/>
    <x v="0"/>
    <n v="0"/>
  </r>
  <r>
    <s v="2019-04-01"/>
    <n v="7"/>
    <s v="2019-04-017"/>
    <s v="支付2017年度审计费增值税"/>
    <n v="2171"/>
    <x v="3"/>
    <s v="2171001001001"/>
    <x v="28"/>
    <x v="134"/>
    <x v="0"/>
    <n v="0"/>
  </r>
  <r>
    <s v="2019-04-01"/>
    <n v="7"/>
    <s v="2019-04-017"/>
    <s v="支付2017年度审计费及增值税"/>
    <n v="1002"/>
    <x v="2"/>
    <s v="1002001"/>
    <x v="10"/>
    <x v="1"/>
    <x v="105"/>
    <n v="0"/>
  </r>
  <r>
    <s v="2019-04-01"/>
    <n v="8"/>
    <s v="2019-04-018"/>
    <s v="支付王捷报销油费"/>
    <n v="5502"/>
    <x v="0"/>
    <s v="5502016"/>
    <x v="41"/>
    <x v="135"/>
    <x v="0"/>
    <n v="0"/>
  </r>
  <r>
    <s v="2019-04-01"/>
    <n v="8"/>
    <s v="2019-04-018"/>
    <s v="支付王捷报销车费"/>
    <n v="5502"/>
    <x v="0"/>
    <s v="5502016"/>
    <x v="41"/>
    <x v="136"/>
    <x v="0"/>
    <n v="0"/>
  </r>
  <r>
    <s v="2019-04-01"/>
    <n v="8"/>
    <s v="2019-04-018"/>
    <s v="支付王捷报销住宿费"/>
    <n v="5502"/>
    <x v="0"/>
    <s v="5502014001"/>
    <x v="36"/>
    <x v="137"/>
    <x v="0"/>
    <n v="0"/>
  </r>
  <r>
    <s v="2019-04-01"/>
    <n v="8"/>
    <s v="2019-04-018"/>
    <s v="支付王捷报销住宿费增值税"/>
    <n v="2171"/>
    <x v="3"/>
    <s v="2171001001001"/>
    <x v="28"/>
    <x v="138"/>
    <x v="0"/>
    <n v="0"/>
  </r>
  <r>
    <s v="2019-04-01"/>
    <n v="8"/>
    <s v="2019-04-018"/>
    <s v="支付王捷报销3月餐费"/>
    <n v="5502"/>
    <x v="0"/>
    <s v="5502003"/>
    <x v="37"/>
    <x v="67"/>
    <x v="0"/>
    <n v="0"/>
  </r>
  <r>
    <s v="2019-04-01"/>
    <n v="8"/>
    <s v="2019-04-018"/>
    <s v="支付王捷报销3月车费"/>
    <n v="5502"/>
    <x v="0"/>
    <s v="5502016"/>
    <x v="41"/>
    <x v="66"/>
    <x v="0"/>
    <n v="0"/>
  </r>
  <r>
    <s v="2019-04-01"/>
    <n v="8"/>
    <s v="2019-04-018"/>
    <s v="支付王捷报销餐费"/>
    <n v="5502"/>
    <x v="0"/>
    <s v="5502003"/>
    <x v="37"/>
    <x v="139"/>
    <x v="0"/>
    <n v="0"/>
  </r>
  <r>
    <s v="2019-04-01"/>
    <n v="8"/>
    <s v="2019-04-018"/>
    <s v="支付王捷报销款"/>
    <n v="1002"/>
    <x v="2"/>
    <s v="1002001"/>
    <x v="10"/>
    <x v="1"/>
    <x v="106"/>
    <n v="0"/>
  </r>
  <r>
    <s v="2019-04-03"/>
    <n v="9"/>
    <s v="2019-04-039"/>
    <s v="计提基金发行部3月工资"/>
    <n v="5502"/>
    <x v="0"/>
    <s v="5502031001"/>
    <x v="0"/>
    <x v="0"/>
    <x v="0"/>
    <n v="0"/>
  </r>
  <r>
    <s v="2019-04-03"/>
    <n v="9"/>
    <s v="2019-04-039"/>
    <s v="计提基金发行部3月工资"/>
    <n v="2151"/>
    <x v="1"/>
    <s v="2151007"/>
    <x v="1"/>
    <x v="1"/>
    <x v="1"/>
    <n v="0"/>
  </r>
  <r>
    <s v="2019-04-03"/>
    <n v="10"/>
    <s v="2019-04-0310"/>
    <s v="计提基金发行部本月社保"/>
    <n v="5502"/>
    <x v="0"/>
    <s v="5502031011"/>
    <x v="2"/>
    <x v="2"/>
    <x v="0"/>
    <n v="0"/>
  </r>
  <r>
    <s v="2019-04-03"/>
    <n v="10"/>
    <s v="2019-04-0310"/>
    <s v="计提基金发行部本月社保"/>
    <n v="5502"/>
    <x v="0"/>
    <s v="5502031012"/>
    <x v="3"/>
    <x v="3"/>
    <x v="0"/>
    <n v="0"/>
  </r>
  <r>
    <s v="2019-04-03"/>
    <n v="10"/>
    <s v="2019-04-0310"/>
    <s v="计提基金发行部本月社保"/>
    <n v="2151"/>
    <x v="1"/>
    <s v="2151009006"/>
    <x v="4"/>
    <x v="1"/>
    <x v="2"/>
    <n v="0"/>
  </r>
  <r>
    <s v="2019-04-03"/>
    <n v="10"/>
    <s v="2019-04-0310"/>
    <s v="计提基金发行部本月社保"/>
    <n v="2151"/>
    <x v="1"/>
    <s v="2151009001"/>
    <x v="5"/>
    <x v="1"/>
    <x v="3"/>
    <n v="0"/>
  </r>
  <r>
    <s v="2019-04-03"/>
    <n v="10"/>
    <s v="2019-04-0310"/>
    <s v="计提基金发行部本月社保"/>
    <n v="2151"/>
    <x v="1"/>
    <s v="2151009002"/>
    <x v="6"/>
    <x v="1"/>
    <x v="4"/>
    <n v="0"/>
  </r>
  <r>
    <s v="2019-04-03"/>
    <n v="10"/>
    <s v="2019-04-0310"/>
    <s v="计提基金发行部本月社保"/>
    <n v="2151"/>
    <x v="1"/>
    <s v="2151009003"/>
    <x v="7"/>
    <x v="1"/>
    <x v="5"/>
    <n v="0"/>
  </r>
  <r>
    <s v="2019-04-03"/>
    <n v="10"/>
    <s v="2019-04-0310"/>
    <s v="计提基金发行部本月社保"/>
    <n v="2151"/>
    <x v="1"/>
    <s v="2151009004"/>
    <x v="8"/>
    <x v="1"/>
    <x v="6"/>
    <n v="0"/>
  </r>
  <r>
    <s v="2019-04-03"/>
    <n v="10"/>
    <s v="2019-04-0310"/>
    <s v="计提基金发行部本月社保"/>
    <n v="2151"/>
    <x v="1"/>
    <s v="2151009005"/>
    <x v="9"/>
    <x v="1"/>
    <x v="7"/>
    <n v="0"/>
  </r>
  <r>
    <s v="2019-04-03"/>
    <n v="11"/>
    <s v="2019-04-0311"/>
    <s v="付基金发行部3月工资"/>
    <n v="2151"/>
    <x v="1"/>
    <s v="2151007"/>
    <x v="1"/>
    <x v="0"/>
    <x v="0"/>
    <n v="0"/>
  </r>
  <r>
    <s v="2019-04-03"/>
    <n v="11"/>
    <s v="2019-04-0311"/>
    <s v="付基金发行部3月工资"/>
    <n v="1002"/>
    <x v="2"/>
    <s v="1002001"/>
    <x v="10"/>
    <x v="1"/>
    <x v="107"/>
    <n v="0"/>
  </r>
  <r>
    <s v="2019-04-03"/>
    <n v="11"/>
    <s v="2019-04-0311"/>
    <s v="付基金发行部3月工资"/>
    <n v="2171"/>
    <x v="3"/>
    <s v="2171012"/>
    <x v="11"/>
    <x v="1"/>
    <x v="108"/>
    <n v="0"/>
  </r>
  <r>
    <s v="2019-04-03"/>
    <n v="11"/>
    <s v="2019-04-0311"/>
    <s v="付基金发行部3月工资"/>
    <n v="2181"/>
    <x v="4"/>
    <s v="2181007001"/>
    <x v="12"/>
    <x v="1"/>
    <x v="10"/>
    <n v="0"/>
  </r>
  <r>
    <s v="2019-04-03"/>
    <n v="11"/>
    <s v="2019-04-0311"/>
    <s v="付基金发行部3月工资"/>
    <n v="2181"/>
    <x v="4"/>
    <s v="2181007002"/>
    <x v="13"/>
    <x v="1"/>
    <x v="11"/>
    <n v="0"/>
  </r>
  <r>
    <s v="2019-04-03"/>
    <n v="11"/>
    <s v="2019-04-0311"/>
    <s v="付基金发行部3月工资"/>
    <n v="2181"/>
    <x v="4"/>
    <s v="2181007003"/>
    <x v="14"/>
    <x v="1"/>
    <x v="12"/>
    <n v="0"/>
  </r>
  <r>
    <s v="2019-04-03"/>
    <n v="11"/>
    <s v="2019-04-0311"/>
    <s v="付基金发行部3月工资"/>
    <n v="2181"/>
    <x v="4"/>
    <s v="2181007004"/>
    <x v="15"/>
    <x v="1"/>
    <x v="2"/>
    <n v="0"/>
  </r>
  <r>
    <s v="2019-04-03"/>
    <n v="12"/>
    <s v="2019-04-0312"/>
    <s v="付3月工资"/>
    <n v="2151"/>
    <x v="1"/>
    <s v="2151007"/>
    <x v="1"/>
    <x v="140"/>
    <x v="0"/>
    <n v="0"/>
  </r>
  <r>
    <s v="2019-04-03"/>
    <n v="12"/>
    <s v="2019-04-0312"/>
    <s v="付3月工资"/>
    <n v="1002"/>
    <x v="2"/>
    <s v="1002001"/>
    <x v="10"/>
    <x v="1"/>
    <x v="109"/>
    <n v="0"/>
  </r>
  <r>
    <s v="2019-04-03"/>
    <n v="12"/>
    <s v="2019-04-0312"/>
    <s v="付3月工资"/>
    <n v="2171"/>
    <x v="3"/>
    <s v="2171012"/>
    <x v="11"/>
    <x v="1"/>
    <x v="110"/>
    <n v="0"/>
  </r>
  <r>
    <s v="2019-04-03"/>
    <n v="12"/>
    <s v="2019-04-0312"/>
    <s v="付3月工资"/>
    <n v="2181"/>
    <x v="4"/>
    <s v="2181005"/>
    <x v="35"/>
    <x v="1"/>
    <x v="29"/>
    <n v="0"/>
  </r>
  <r>
    <s v="2019-04-03"/>
    <n v="12"/>
    <s v="2019-04-0312"/>
    <s v="付3月工资"/>
    <n v="2181"/>
    <x v="4"/>
    <s v="2181002"/>
    <x v="17"/>
    <x v="1"/>
    <x v="32"/>
    <n v="0"/>
  </r>
  <r>
    <s v="2019-04-03"/>
    <n v="12"/>
    <s v="2019-04-0312"/>
    <s v="付3月工资"/>
    <n v="2181"/>
    <x v="4"/>
    <s v="2181003"/>
    <x v="19"/>
    <x v="1"/>
    <x v="33"/>
    <n v="0"/>
  </r>
  <r>
    <s v="2019-04-03"/>
    <n v="12"/>
    <s v="2019-04-0312"/>
    <s v="付3月工资"/>
    <n v="2181"/>
    <x v="4"/>
    <s v="2181004"/>
    <x v="23"/>
    <x v="1"/>
    <x v="34"/>
    <n v="0"/>
  </r>
  <r>
    <s v="2019-04-03"/>
    <n v="12"/>
    <s v="2019-04-0312"/>
    <s v="付3月工资扣王爽备用金还款"/>
    <n v="1133"/>
    <x v="5"/>
    <s v="1133031"/>
    <x v="102"/>
    <x v="1"/>
    <x v="111"/>
    <n v="0"/>
  </r>
  <r>
    <s v="2019-04-03"/>
    <n v="13"/>
    <s v="2019-04-0313"/>
    <s v="计提王爽经济补偿金"/>
    <n v="5502"/>
    <x v="0"/>
    <s v="5502001"/>
    <x v="38"/>
    <x v="141"/>
    <x v="0"/>
    <n v="0"/>
  </r>
  <r>
    <s v="2019-04-03"/>
    <n v="13"/>
    <s v="2019-04-0313"/>
    <s v="计提王爽经济补偿金"/>
    <n v="2151"/>
    <x v="1"/>
    <s v="2151010"/>
    <x v="103"/>
    <x v="1"/>
    <x v="112"/>
    <n v="0"/>
  </r>
  <r>
    <s v="2019-04-03"/>
    <n v="13"/>
    <s v="2019-04-0313"/>
    <s v="发放王爽经济补偿金"/>
    <n v="2151"/>
    <x v="1"/>
    <s v="2151010"/>
    <x v="103"/>
    <x v="141"/>
    <x v="0"/>
    <n v="0"/>
  </r>
  <r>
    <s v="2019-04-03"/>
    <n v="13"/>
    <s v="2019-04-0313"/>
    <s v="发放王爽经济补偿金"/>
    <n v="1002"/>
    <x v="2"/>
    <s v="1002001"/>
    <x v="10"/>
    <x v="1"/>
    <x v="112"/>
    <n v="0"/>
  </r>
  <r>
    <s v="2019-04-05"/>
    <n v="14"/>
    <s v="2019-04-0514"/>
    <s v="付3月社保"/>
    <n v="2151"/>
    <x v="1"/>
    <s v="2151001"/>
    <x v="16"/>
    <x v="4"/>
    <x v="0"/>
    <n v="0"/>
  </r>
  <r>
    <s v="2019-04-05"/>
    <n v="14"/>
    <s v="2019-04-0514"/>
    <s v="付3月社保"/>
    <n v="2181"/>
    <x v="4"/>
    <s v="2181002"/>
    <x v="17"/>
    <x v="5"/>
    <x v="0"/>
    <n v="0"/>
  </r>
  <r>
    <s v="2019-04-05"/>
    <n v="14"/>
    <s v="2019-04-0514"/>
    <s v="付3月社保"/>
    <n v="2151"/>
    <x v="1"/>
    <s v="2151002"/>
    <x v="18"/>
    <x v="6"/>
    <x v="0"/>
    <n v="0"/>
  </r>
  <r>
    <s v="2019-04-05"/>
    <n v="14"/>
    <s v="2019-04-0514"/>
    <s v="付3月社保"/>
    <n v="2181"/>
    <x v="4"/>
    <s v="2181003"/>
    <x v="19"/>
    <x v="7"/>
    <x v="0"/>
    <n v="0"/>
  </r>
  <r>
    <s v="2019-04-05"/>
    <n v="14"/>
    <s v="2019-04-0514"/>
    <s v="付3月社保"/>
    <n v="2151"/>
    <x v="1"/>
    <s v="2151003"/>
    <x v="20"/>
    <x v="8"/>
    <x v="0"/>
    <n v="0"/>
  </r>
  <r>
    <s v="2019-04-05"/>
    <n v="14"/>
    <s v="2019-04-0514"/>
    <s v="付3月社保"/>
    <n v="2151"/>
    <x v="1"/>
    <s v="2151004"/>
    <x v="21"/>
    <x v="9"/>
    <x v="0"/>
    <n v="0"/>
  </r>
  <r>
    <s v="2019-04-05"/>
    <n v="14"/>
    <s v="2019-04-0514"/>
    <s v="付3月社保"/>
    <n v="2151"/>
    <x v="1"/>
    <s v="2151005"/>
    <x v="22"/>
    <x v="10"/>
    <x v="0"/>
    <n v="0"/>
  </r>
  <r>
    <s v="2019-04-05"/>
    <n v="14"/>
    <s v="2019-04-0514"/>
    <s v="付3月社保"/>
    <n v="2181"/>
    <x v="4"/>
    <s v="2181004"/>
    <x v="23"/>
    <x v="11"/>
    <x v="0"/>
    <n v="0"/>
  </r>
  <r>
    <s v="2019-04-05"/>
    <n v="14"/>
    <s v="2019-04-0514"/>
    <s v="付3月社保"/>
    <n v="1002"/>
    <x v="2"/>
    <s v="1002001"/>
    <x v="10"/>
    <x v="1"/>
    <x v="13"/>
    <n v="0"/>
  </r>
  <r>
    <s v="2019-04-09"/>
    <n v="15"/>
    <s v="2019-04-0915"/>
    <s v="收新动力基金第6-4期投资款（四川能投）（6-4-3）"/>
    <n v="1002"/>
    <x v="2"/>
    <s v="1002002"/>
    <x v="32"/>
    <x v="142"/>
    <x v="0"/>
    <n v="0"/>
  </r>
  <r>
    <s v="2019-04-09"/>
    <n v="15"/>
    <s v="2019-04-0915"/>
    <s v="收新动力基金第6-4期投资款（四川能投）（6-4-3）"/>
    <n v="2181"/>
    <x v="4"/>
    <s v="2181001"/>
    <x v="33"/>
    <x v="1"/>
    <x v="113"/>
    <n v="0"/>
  </r>
  <r>
    <s v="2019-04-11"/>
    <n v="16"/>
    <s v="2019-04-1116"/>
    <s v="付新动力投资款"/>
    <n v="1403"/>
    <x v="11"/>
    <s v="1403002001"/>
    <x v="104"/>
    <x v="143"/>
    <x v="0"/>
    <n v="0"/>
  </r>
  <r>
    <s v="2019-04-11"/>
    <n v="16"/>
    <s v="2019-04-1116"/>
    <s v="付新动力投资款"/>
    <n v="1002"/>
    <x v="2"/>
    <s v="1002001"/>
    <x v="10"/>
    <x v="1"/>
    <x v="114"/>
    <n v="0"/>
  </r>
  <r>
    <s v="2019-04-11"/>
    <n v="17"/>
    <s v="2019-04-1117"/>
    <s v="收新动力基金第6-4期投资款（华鼎资本)(6-4-1)"/>
    <n v="1002"/>
    <x v="2"/>
    <s v="1002002"/>
    <x v="32"/>
    <x v="143"/>
    <x v="0"/>
    <n v="0"/>
  </r>
  <r>
    <s v="2019-04-11"/>
    <n v="17"/>
    <s v="2019-04-1117"/>
    <s v="收新动力基金第6-4期投资款（华鼎资本)(6-4-1)"/>
    <n v="2181"/>
    <x v="4"/>
    <s v="2181001"/>
    <x v="33"/>
    <x v="1"/>
    <x v="114"/>
    <n v="0"/>
  </r>
  <r>
    <s v="2019-04-12"/>
    <n v="18"/>
    <s v="2019-04-1218"/>
    <s v="收新动力基金第6-4期投资款（新基石）（6-4-1）"/>
    <n v="1002"/>
    <x v="2"/>
    <s v="1002002"/>
    <x v="32"/>
    <x v="144"/>
    <x v="0"/>
    <n v="0"/>
  </r>
  <r>
    <s v="2019-04-12"/>
    <n v="18"/>
    <s v="2019-04-1218"/>
    <s v="收新动力基金第6-4期投资款（新基石）（6-4-1）"/>
    <n v="2181"/>
    <x v="4"/>
    <s v="2181001"/>
    <x v="33"/>
    <x v="1"/>
    <x v="115"/>
    <n v="0"/>
  </r>
  <r>
    <s v="2019-04-12"/>
    <n v="19"/>
    <s v="2019-04-1219"/>
    <s v="付新动力基金第6-4期投资款（四川能投）（6-4-3）"/>
    <n v="2181"/>
    <x v="4"/>
    <s v="2181001"/>
    <x v="33"/>
    <x v="142"/>
    <x v="0"/>
    <n v="0"/>
  </r>
  <r>
    <s v="2019-04-12"/>
    <n v="19"/>
    <s v="2019-04-1219"/>
    <s v="付新动力基金第6-4期投资款（华鼎资本）（6-4-1）"/>
    <n v="2181"/>
    <x v="4"/>
    <s v="2181001"/>
    <x v="33"/>
    <x v="143"/>
    <x v="0"/>
    <n v="0"/>
  </r>
  <r>
    <s v="2019-04-12"/>
    <n v="19"/>
    <s v="2019-04-1219"/>
    <s v="付新动力基金第6-4期投资款（新基石）（6-4-1）"/>
    <n v="2181"/>
    <x v="4"/>
    <s v="2181001"/>
    <x v="33"/>
    <x v="144"/>
    <x v="0"/>
    <n v="0"/>
  </r>
  <r>
    <s v="2019-04-12"/>
    <n v="19"/>
    <s v="2019-04-1219"/>
    <s v="付新动力基金第6-4期投资款3"/>
    <n v="1002"/>
    <x v="2"/>
    <s v="1002002"/>
    <x v="32"/>
    <x v="1"/>
    <x v="116"/>
    <n v="0"/>
  </r>
  <r>
    <s v="2019-04-15"/>
    <n v="20"/>
    <s v="2019-04-1520"/>
    <s v="缴纳3月个税"/>
    <n v="2171"/>
    <x v="3"/>
    <s v="2171012"/>
    <x v="11"/>
    <x v="145"/>
    <x v="0"/>
    <n v="0"/>
  </r>
  <r>
    <s v="2019-04-15"/>
    <n v="20"/>
    <s v="2019-04-1520"/>
    <s v="缴纳3月个税"/>
    <n v="1002"/>
    <x v="2"/>
    <s v="1002001"/>
    <x v="10"/>
    <x v="1"/>
    <x v="117"/>
    <n v="0"/>
  </r>
  <r>
    <s v="2019-04-25"/>
    <n v="21"/>
    <s v="2019-04-2521"/>
    <s v="支付腾达5月物业管理费"/>
    <n v="5502"/>
    <x v="0"/>
    <s v="5502021"/>
    <x v="25"/>
    <x v="14"/>
    <x v="0"/>
    <n v="0"/>
  </r>
  <r>
    <s v="2019-04-25"/>
    <n v="21"/>
    <s v="2019-04-2521"/>
    <s v="支付腾达19.02.14-19.03.13电费"/>
    <n v="5502"/>
    <x v="0"/>
    <s v="5502012"/>
    <x v="26"/>
    <x v="146"/>
    <x v="0"/>
    <n v="0"/>
  </r>
  <r>
    <s v="2019-04-25"/>
    <n v="21"/>
    <s v="2019-04-2521"/>
    <s v="支付腾达201902电话费"/>
    <n v="5502"/>
    <x v="0"/>
    <s v="5502026"/>
    <x v="27"/>
    <x v="147"/>
    <x v="0"/>
    <n v="0"/>
  </r>
  <r>
    <s v="2019-04-25"/>
    <n v="21"/>
    <s v="2019-04-2521"/>
    <s v="支付腾达5月物业管理费等增值税"/>
    <n v="2171"/>
    <x v="3"/>
    <s v="2171001001001"/>
    <x v="28"/>
    <x v="148"/>
    <x v="0"/>
    <n v="0"/>
  </r>
  <r>
    <s v="2019-04-25"/>
    <n v="21"/>
    <s v="2019-04-2521"/>
    <s v="支付腾达5月物业管理费等及增值税"/>
    <n v="1002"/>
    <x v="2"/>
    <s v="1002001"/>
    <x v="10"/>
    <x v="1"/>
    <x v="118"/>
    <n v="0"/>
  </r>
  <r>
    <s v="2019-04-25"/>
    <n v="22"/>
    <s v="2019-04-2522"/>
    <s v="付腾达5月房租"/>
    <n v="5502"/>
    <x v="0"/>
    <s v="5502004"/>
    <x v="29"/>
    <x v="18"/>
    <x v="0"/>
    <n v="0"/>
  </r>
  <r>
    <s v="2019-04-25"/>
    <n v="22"/>
    <s v="2019-04-2522"/>
    <s v="付腾达5月房租增值税"/>
    <n v="2171"/>
    <x v="3"/>
    <s v="2171001001001"/>
    <x v="28"/>
    <x v="19"/>
    <x v="0"/>
    <n v="0"/>
  </r>
  <r>
    <s v="2019-04-25"/>
    <n v="22"/>
    <s v="2019-04-2522"/>
    <s v="付腾达5月房租及增值税"/>
    <n v="1002"/>
    <x v="2"/>
    <s v="1002001"/>
    <x v="10"/>
    <x v="1"/>
    <x v="17"/>
    <n v="0"/>
  </r>
  <r>
    <s v="2019-04-25"/>
    <n v="23"/>
    <s v="2019-04-2523"/>
    <s v="支付上海震旦计张服务费（2019.3.1-2019.4.1）"/>
    <n v="5502"/>
    <x v="0"/>
    <s v="5502019"/>
    <x v="30"/>
    <x v="149"/>
    <x v="0"/>
    <n v="0"/>
  </r>
  <r>
    <s v="2019-04-25"/>
    <n v="23"/>
    <s v="2019-04-2523"/>
    <s v="支付上海震旦计张服务费（2019.3.1-2019.4.1）增值税"/>
    <n v="2171"/>
    <x v="3"/>
    <s v="2171001001001"/>
    <x v="28"/>
    <x v="150"/>
    <x v="0"/>
    <n v="0"/>
  </r>
  <r>
    <s v="2019-04-25"/>
    <n v="23"/>
    <s v="2019-04-2523"/>
    <s v="支付上海震旦计张服务费（2019.3.1-2019.4.1）及增值税"/>
    <n v="1002"/>
    <x v="2"/>
    <s v="1002001"/>
    <x v="10"/>
    <x v="1"/>
    <x v="119"/>
    <n v="0"/>
  </r>
  <r>
    <s v="2019-04-25"/>
    <n v="24"/>
    <s v="2019-04-2524"/>
    <s v="支付王捷报销食品饮料"/>
    <n v="2151"/>
    <x v="1"/>
    <s v="2151008"/>
    <x v="42"/>
    <x v="151"/>
    <x v="0"/>
    <n v="0"/>
  </r>
  <r>
    <s v="2019-04-25"/>
    <n v="24"/>
    <s v="2019-04-2524"/>
    <s v="支付王捷报销食品饮料"/>
    <n v="1002"/>
    <x v="2"/>
    <s v="1002001"/>
    <x v="10"/>
    <x v="1"/>
    <x v="120"/>
    <n v="0"/>
  </r>
  <r>
    <s v="2019-04-25"/>
    <n v="25"/>
    <s v="2019-04-2525"/>
    <s v="基金发行部社保、公积金、残保金及管理费201904"/>
    <n v="2151"/>
    <x v="1"/>
    <s v="2151009001"/>
    <x v="5"/>
    <x v="152"/>
    <x v="0"/>
    <n v="0"/>
  </r>
  <r>
    <s v="2019-04-25"/>
    <n v="25"/>
    <s v="2019-04-2525"/>
    <s v="基金发行部社保、公积金、残保金及管理费201904"/>
    <n v="2181"/>
    <x v="4"/>
    <s v="2181007001"/>
    <x v="12"/>
    <x v="153"/>
    <x v="0"/>
    <n v="0"/>
  </r>
  <r>
    <s v="2019-04-25"/>
    <n v="25"/>
    <s v="2019-04-2525"/>
    <s v="基金发行部社保、公积金、残保金及管理费201904"/>
    <n v="2151"/>
    <x v="1"/>
    <s v="2151009002"/>
    <x v="6"/>
    <x v="154"/>
    <x v="0"/>
    <n v="0"/>
  </r>
  <r>
    <s v="2019-04-25"/>
    <n v="25"/>
    <s v="2019-04-2525"/>
    <s v="基金发行部社保、公积金、残保金及管理费201904"/>
    <n v="2181"/>
    <x v="4"/>
    <s v="2181007002"/>
    <x v="13"/>
    <x v="155"/>
    <x v="0"/>
    <n v="0"/>
  </r>
  <r>
    <s v="2019-04-25"/>
    <n v="25"/>
    <s v="2019-04-2525"/>
    <s v="基金发行部社保、公积金、残保金及管理费201904"/>
    <n v="2151"/>
    <x v="1"/>
    <s v="2151009003"/>
    <x v="7"/>
    <x v="156"/>
    <x v="0"/>
    <n v="0"/>
  </r>
  <r>
    <s v="2019-04-25"/>
    <n v="25"/>
    <s v="2019-04-2525"/>
    <s v="基金发行部社保、公积金、残保金及管理费201904"/>
    <n v="2151"/>
    <x v="1"/>
    <s v="2151009004"/>
    <x v="8"/>
    <x v="157"/>
    <x v="0"/>
    <n v="0"/>
  </r>
  <r>
    <s v="2019-04-25"/>
    <n v="25"/>
    <s v="2019-04-2525"/>
    <s v="基金发行部社保、公积金、残保金及管理费201904"/>
    <n v="2151"/>
    <x v="1"/>
    <s v="2151009005"/>
    <x v="9"/>
    <x v="158"/>
    <x v="0"/>
    <n v="0"/>
  </r>
  <r>
    <s v="2019-04-25"/>
    <n v="25"/>
    <s v="2019-04-2525"/>
    <s v="基金发行部社保、公积金、残保金及管理费201904"/>
    <n v="2181"/>
    <x v="4"/>
    <s v="2181007003"/>
    <x v="14"/>
    <x v="159"/>
    <x v="0"/>
    <n v="0"/>
  </r>
  <r>
    <s v="2019-04-25"/>
    <n v="25"/>
    <s v="2019-04-2525"/>
    <s v="基金发行部社保、公积金、残保金及管理费201904"/>
    <n v="2151"/>
    <x v="1"/>
    <s v="2151009006"/>
    <x v="4"/>
    <x v="68"/>
    <x v="0"/>
    <n v="0"/>
  </r>
  <r>
    <s v="2019-04-25"/>
    <n v="25"/>
    <s v="2019-04-2525"/>
    <s v="基金发行部社保、公积金、残保金及管理费201904"/>
    <n v="2181"/>
    <x v="4"/>
    <s v="2181007004"/>
    <x v="15"/>
    <x v="68"/>
    <x v="0"/>
    <n v="0"/>
  </r>
  <r>
    <s v="2019-04-25"/>
    <n v="25"/>
    <s v="2019-04-2525"/>
    <s v="基金发行部社保、公积金、残保金及管理费201904"/>
    <n v="5502"/>
    <x v="0"/>
    <s v="5502031014"/>
    <x v="50"/>
    <x v="160"/>
    <x v="0"/>
    <n v="0"/>
  </r>
  <r>
    <s v="2019-04-25"/>
    <n v="25"/>
    <s v="2019-04-2525"/>
    <s v="基金发行部社保、公积金、残保金及管理费201904"/>
    <n v="5502"/>
    <x v="0"/>
    <s v="5502031009"/>
    <x v="51"/>
    <x v="161"/>
    <x v="0"/>
    <n v="0"/>
  </r>
  <r>
    <s v="2019-04-25"/>
    <n v="25"/>
    <s v="2019-04-2525"/>
    <s v="基金发行部社保、公积金、残保金及管理费201904"/>
    <n v="2171"/>
    <x v="3"/>
    <s v="2171001001001"/>
    <x v="28"/>
    <x v="162"/>
    <x v="0"/>
    <n v="0"/>
  </r>
  <r>
    <s v="2019-04-25"/>
    <n v="25"/>
    <s v="2019-04-2525"/>
    <s v="基金发行部社保、公积金、残保金及管理费201904"/>
    <n v="1002"/>
    <x v="2"/>
    <s v="1002001"/>
    <x v="10"/>
    <x v="1"/>
    <x v="121"/>
    <n v="0"/>
  </r>
  <r>
    <s v="2019-04-25"/>
    <n v="26"/>
    <s v="2019-04-2526"/>
    <s v="基金发行部刘戟报销业务招待费"/>
    <n v="5502"/>
    <x v="0"/>
    <s v="5502031004"/>
    <x v="44"/>
    <x v="163"/>
    <x v="0"/>
    <n v="0"/>
  </r>
  <r>
    <s v="2019-04-25"/>
    <n v="26"/>
    <s v="2019-04-2526"/>
    <s v="基金发行部彭明权报销差旅费"/>
    <n v="5502"/>
    <x v="0"/>
    <s v="5502031008001"/>
    <x v="49"/>
    <x v="164"/>
    <x v="0"/>
    <n v="0"/>
  </r>
  <r>
    <s v="2019-04-25"/>
    <n v="26"/>
    <s v="2019-04-2526"/>
    <s v="基金发行部刘戟报销交通费"/>
    <n v="5502"/>
    <x v="0"/>
    <s v="5502031013001"/>
    <x v="45"/>
    <x v="165"/>
    <x v="0"/>
    <n v="0"/>
  </r>
  <r>
    <s v="2019-04-25"/>
    <n v="26"/>
    <s v="2019-04-2526"/>
    <s v="基金发行部熊书玉报销交通费"/>
    <n v="5502"/>
    <x v="0"/>
    <s v="5502031013001"/>
    <x v="45"/>
    <x v="166"/>
    <x v="0"/>
    <n v="0"/>
  </r>
  <r>
    <s v="2019-04-25"/>
    <n v="26"/>
    <s v="2019-04-2526"/>
    <s v="基金发行部熊书玉报销快递费"/>
    <n v="5502"/>
    <x v="0"/>
    <s v="5502031015"/>
    <x v="47"/>
    <x v="167"/>
    <x v="0"/>
    <n v="0"/>
  </r>
  <r>
    <s v="2019-04-25"/>
    <n v="26"/>
    <s v="2019-04-2526"/>
    <s v="基金发行部刘戟报销业务招待费"/>
    <n v="5502"/>
    <x v="0"/>
    <s v="5502031004"/>
    <x v="44"/>
    <x v="168"/>
    <x v="0"/>
    <n v="0"/>
  </r>
  <r>
    <s v="2019-04-25"/>
    <n v="26"/>
    <s v="2019-04-2526"/>
    <s v="基金发行部刘戟报销交通费"/>
    <n v="5502"/>
    <x v="0"/>
    <s v="5502031013001"/>
    <x v="45"/>
    <x v="169"/>
    <x v="0"/>
    <n v="0"/>
  </r>
  <r>
    <s v="2019-04-25"/>
    <n v="26"/>
    <s v="2019-04-2526"/>
    <s v="基金发行部熊书玉报销2月保洁费"/>
    <n v="5502"/>
    <x v="0"/>
    <s v="5502031003"/>
    <x v="46"/>
    <x v="36"/>
    <x v="0"/>
    <n v="0"/>
  </r>
  <r>
    <s v="2019-04-25"/>
    <n v="26"/>
    <s v="2019-04-2526"/>
    <s v="基金发行部熊书玉报销快递费"/>
    <n v="5502"/>
    <x v="0"/>
    <s v="5502031015"/>
    <x v="47"/>
    <x v="170"/>
    <x v="0"/>
    <n v="0"/>
  </r>
  <r>
    <s v="2019-04-25"/>
    <n v="26"/>
    <s v="2019-04-2526"/>
    <s v="基金发行部熊书玉报销交通费"/>
    <n v="5502"/>
    <x v="0"/>
    <s v="5502031013001"/>
    <x v="45"/>
    <x v="36"/>
    <x v="0"/>
    <n v="0"/>
  </r>
  <r>
    <s v="2019-04-25"/>
    <n v="26"/>
    <s v="2019-04-2526"/>
    <s v="基金发行部报销款付刘戟"/>
    <n v="1002"/>
    <x v="2"/>
    <s v="1002001"/>
    <x v="10"/>
    <x v="1"/>
    <x v="122"/>
    <n v="0"/>
  </r>
  <r>
    <s v="2019-04-29"/>
    <n v="27"/>
    <s v="2019-04-2927"/>
    <s v="付4月住房公积金"/>
    <n v="2151"/>
    <x v="1"/>
    <s v="2151006"/>
    <x v="34"/>
    <x v="171"/>
    <x v="0"/>
    <n v="0"/>
  </r>
  <r>
    <s v="2019-04-29"/>
    <n v="27"/>
    <s v="2019-04-2927"/>
    <s v="付4月住房公积金"/>
    <n v="2181"/>
    <x v="4"/>
    <s v="2181005"/>
    <x v="35"/>
    <x v="171"/>
    <x v="0"/>
    <n v="0"/>
  </r>
  <r>
    <s v="2019-04-29"/>
    <n v="27"/>
    <s v="2019-04-2927"/>
    <s v="付4月住房公积金"/>
    <n v="1002"/>
    <x v="2"/>
    <s v="1002001"/>
    <x v="10"/>
    <x v="1"/>
    <x v="123"/>
    <n v="0"/>
  </r>
  <r>
    <s v="2019-04-30"/>
    <n v="28"/>
    <s v="2019-04-3028"/>
    <s v="3月光大银行手续费"/>
    <n v="5503"/>
    <x v="6"/>
    <s v="5503002"/>
    <x v="54"/>
    <x v="172"/>
    <x v="0"/>
    <n v="0"/>
  </r>
  <r>
    <s v="2019-04-30"/>
    <n v="28"/>
    <s v="2019-04-3028"/>
    <s v="3月光大银行手续费"/>
    <n v="1002"/>
    <x v="2"/>
    <s v="1002001"/>
    <x v="10"/>
    <x v="1"/>
    <x v="124"/>
    <n v="0"/>
  </r>
  <r>
    <s v="2019-04-30"/>
    <n v="29"/>
    <s v="2019-04-3029"/>
    <s v="计提本月工资"/>
    <n v="5502"/>
    <x v="0"/>
    <s v="5502001"/>
    <x v="38"/>
    <x v="173"/>
    <x v="0"/>
    <n v="0"/>
  </r>
  <r>
    <s v="2019-04-30"/>
    <n v="29"/>
    <s v="2019-04-3029"/>
    <s v="计提本月工资"/>
    <n v="2151"/>
    <x v="1"/>
    <s v="2151007"/>
    <x v="1"/>
    <x v="1"/>
    <x v="125"/>
    <n v="0"/>
  </r>
  <r>
    <s v="2019-04-30"/>
    <n v="30"/>
    <s v="2019-04-3030"/>
    <s v="计提本月社保"/>
    <n v="5502"/>
    <x v="0"/>
    <s v="5502022"/>
    <x v="39"/>
    <x v="174"/>
    <x v="0"/>
    <n v="0"/>
  </r>
  <r>
    <s v="2019-04-30"/>
    <n v="30"/>
    <s v="2019-04-3030"/>
    <s v="计提本月公积金"/>
    <n v="5502"/>
    <x v="0"/>
    <s v="5502023"/>
    <x v="40"/>
    <x v="171"/>
    <x v="0"/>
    <n v="0"/>
  </r>
  <r>
    <s v="2019-04-30"/>
    <n v="30"/>
    <s v="2019-04-3030"/>
    <s v="计提本月社保"/>
    <n v="2151"/>
    <x v="1"/>
    <s v="2151001"/>
    <x v="16"/>
    <x v="1"/>
    <x v="126"/>
    <n v="0"/>
  </r>
  <r>
    <s v="2019-04-30"/>
    <n v="30"/>
    <s v="2019-04-3030"/>
    <s v="计提本月社保"/>
    <n v="2151"/>
    <x v="1"/>
    <s v="2151002"/>
    <x v="18"/>
    <x v="1"/>
    <x v="127"/>
    <n v="0"/>
  </r>
  <r>
    <s v="2019-04-30"/>
    <n v="30"/>
    <s v="2019-04-3030"/>
    <s v="计提本月社保"/>
    <n v="2151"/>
    <x v="1"/>
    <s v="2151003"/>
    <x v="20"/>
    <x v="1"/>
    <x v="128"/>
    <n v="0"/>
  </r>
  <r>
    <s v="2019-04-30"/>
    <n v="30"/>
    <s v="2019-04-3030"/>
    <s v="计提本月社保"/>
    <n v="2151"/>
    <x v="1"/>
    <s v="2151004"/>
    <x v="21"/>
    <x v="1"/>
    <x v="129"/>
    <n v="0"/>
  </r>
  <r>
    <s v="2019-04-30"/>
    <n v="30"/>
    <s v="2019-04-3030"/>
    <s v="计提本月社保"/>
    <n v="2151"/>
    <x v="1"/>
    <s v="2151005"/>
    <x v="22"/>
    <x v="1"/>
    <x v="130"/>
    <n v="0"/>
  </r>
  <r>
    <s v="2019-04-30"/>
    <n v="30"/>
    <s v="2019-04-3030"/>
    <s v="计提本月公积金"/>
    <n v="2151"/>
    <x v="1"/>
    <s v="2151006"/>
    <x v="34"/>
    <x v="1"/>
    <x v="131"/>
    <n v="0"/>
  </r>
  <r>
    <s v="2019-04-30"/>
    <n v="31"/>
    <s v="2019-04-3031"/>
    <s v="计提4月份固定资产折旧"/>
    <n v="5502"/>
    <x v="0"/>
    <s v="5502005"/>
    <x v="55"/>
    <x v="69"/>
    <x v="0"/>
    <n v="0"/>
  </r>
  <r>
    <s v="2019-04-30"/>
    <n v="31"/>
    <s v="2019-04-3031"/>
    <s v="计提4月份固定资产折旧"/>
    <n v="1502"/>
    <x v="7"/>
    <s v="1502029"/>
    <x v="56"/>
    <x v="1"/>
    <x v="44"/>
    <n v="0"/>
  </r>
  <r>
    <s v="2019-04-30"/>
    <n v="31"/>
    <s v="2019-04-3031"/>
    <s v="计提4月份固定资产折旧"/>
    <n v="1502"/>
    <x v="7"/>
    <s v="1502028"/>
    <x v="57"/>
    <x v="1"/>
    <x v="45"/>
    <n v="0"/>
  </r>
  <r>
    <s v="2019-04-30"/>
    <n v="31"/>
    <s v="2019-04-3031"/>
    <s v="计提4月份固定资产折旧"/>
    <n v="1502"/>
    <x v="7"/>
    <s v="1502027"/>
    <x v="58"/>
    <x v="1"/>
    <x v="46"/>
    <n v="0"/>
  </r>
  <r>
    <s v="2019-04-30"/>
    <n v="31"/>
    <s v="2019-04-3031"/>
    <s v="计提4月份固定资产折旧"/>
    <n v="1502"/>
    <x v="7"/>
    <s v="1502025"/>
    <x v="59"/>
    <x v="1"/>
    <x v="47"/>
    <n v="0"/>
  </r>
  <r>
    <s v="2019-04-30"/>
    <n v="31"/>
    <s v="2019-04-3031"/>
    <s v="计提4月份固定资产折旧"/>
    <n v="1502"/>
    <x v="7"/>
    <s v="1502013"/>
    <x v="60"/>
    <x v="1"/>
    <x v="48"/>
    <n v="0"/>
  </r>
  <r>
    <s v="2019-04-30"/>
    <n v="31"/>
    <s v="2019-04-3031"/>
    <s v="计提4月份固定资产折旧"/>
    <n v="1502"/>
    <x v="7"/>
    <s v="1502012"/>
    <x v="61"/>
    <x v="1"/>
    <x v="49"/>
    <n v="0"/>
  </r>
  <r>
    <s v="2019-04-30"/>
    <n v="31"/>
    <s v="2019-04-3031"/>
    <s v="计提4月份固定资产折旧"/>
    <n v="1502"/>
    <x v="7"/>
    <s v="1502009"/>
    <x v="62"/>
    <x v="1"/>
    <x v="50"/>
    <n v="0"/>
  </r>
  <r>
    <s v="2019-04-30"/>
    <n v="31"/>
    <s v="2019-04-3031"/>
    <s v="计提4月份固定资产折旧"/>
    <n v="1502"/>
    <x v="7"/>
    <s v="1502004"/>
    <x v="63"/>
    <x v="1"/>
    <x v="51"/>
    <n v="0"/>
  </r>
  <r>
    <s v="2019-04-30"/>
    <n v="31"/>
    <s v="2019-04-3031"/>
    <s v="计提4月份固定资产折旧"/>
    <n v="1502"/>
    <x v="7"/>
    <s v="1502030"/>
    <x v="64"/>
    <x v="1"/>
    <x v="52"/>
    <n v="0"/>
  </r>
  <r>
    <s v="2019-04-30"/>
    <n v="31"/>
    <s v="2019-04-3031"/>
    <s v="计提4月份固定资产折旧"/>
    <n v="1502"/>
    <x v="7"/>
    <s v="1502031"/>
    <x v="65"/>
    <x v="1"/>
    <x v="53"/>
    <n v="0"/>
  </r>
  <r>
    <s v="2019-04-30"/>
    <n v="31"/>
    <s v="2019-04-3031"/>
    <s v="计提4月份固定资产折旧"/>
    <n v="1502"/>
    <x v="7"/>
    <s v="1502033"/>
    <x v="66"/>
    <x v="1"/>
    <x v="54"/>
    <n v="0"/>
  </r>
  <r>
    <s v="2019-04-30"/>
    <n v="31"/>
    <s v="2019-04-3031"/>
    <s v="计提4月份固定资产折旧"/>
    <n v="1502"/>
    <x v="7"/>
    <s v="1502034"/>
    <x v="67"/>
    <x v="1"/>
    <x v="54"/>
    <n v="0"/>
  </r>
  <r>
    <s v="2019-04-30"/>
    <n v="31"/>
    <s v="2019-04-3031"/>
    <s v="计提4月份固定资产折旧"/>
    <n v="1502"/>
    <x v="7"/>
    <s v="1502035"/>
    <x v="68"/>
    <x v="1"/>
    <x v="54"/>
    <n v="0"/>
  </r>
  <r>
    <s v="2019-04-30"/>
    <n v="31"/>
    <s v="2019-04-3031"/>
    <s v="计提4月份固定资产折旧"/>
    <n v="1502"/>
    <x v="7"/>
    <s v="1502036"/>
    <x v="69"/>
    <x v="1"/>
    <x v="55"/>
    <n v="0"/>
  </r>
  <r>
    <s v="2019-04-30"/>
    <n v="31"/>
    <s v="2019-04-3031"/>
    <s v="计提4月份固定资产折旧"/>
    <n v="1502"/>
    <x v="7"/>
    <s v="1502037"/>
    <x v="70"/>
    <x v="1"/>
    <x v="55"/>
    <n v="0"/>
  </r>
  <r>
    <s v="2019-04-30"/>
    <n v="31"/>
    <s v="2019-04-3031"/>
    <s v="计提4月份固定资产折旧"/>
    <n v="1502"/>
    <x v="7"/>
    <s v="1502038"/>
    <x v="71"/>
    <x v="1"/>
    <x v="55"/>
    <n v="0"/>
  </r>
  <r>
    <s v="2019-04-30"/>
    <n v="31"/>
    <s v="2019-04-3031"/>
    <s v="计提4月份固定资产折旧"/>
    <n v="1502"/>
    <x v="7"/>
    <s v="1502039"/>
    <x v="72"/>
    <x v="1"/>
    <x v="55"/>
    <n v="0"/>
  </r>
  <r>
    <s v="2019-04-30"/>
    <n v="31"/>
    <s v="2019-04-3031"/>
    <s v="计提4月份固定资产折旧"/>
    <n v="1502"/>
    <x v="7"/>
    <s v="1502040"/>
    <x v="73"/>
    <x v="1"/>
    <x v="56"/>
    <n v="0"/>
  </r>
  <r>
    <s v="2019-04-30"/>
    <n v="31"/>
    <s v="2019-04-3031"/>
    <s v="计提4月份固定资产折旧"/>
    <n v="1502"/>
    <x v="7"/>
    <s v="1502041"/>
    <x v="74"/>
    <x v="1"/>
    <x v="57"/>
    <n v="0"/>
  </r>
  <r>
    <s v="2019-04-30"/>
    <n v="31"/>
    <s v="2019-04-3031"/>
    <s v="计提4月份固定资产折旧"/>
    <n v="1502"/>
    <x v="7"/>
    <s v="1502042"/>
    <x v="75"/>
    <x v="1"/>
    <x v="58"/>
    <n v="0"/>
  </r>
  <r>
    <s v="2019-04-30"/>
    <n v="31"/>
    <s v="2019-04-3031"/>
    <s v="计提4月份固定资产折旧"/>
    <n v="1502"/>
    <x v="7"/>
    <s v="1502043"/>
    <x v="76"/>
    <x v="1"/>
    <x v="59"/>
    <n v="0"/>
  </r>
  <r>
    <s v="2019-04-30"/>
    <n v="31"/>
    <s v="2019-04-3031"/>
    <s v="计提4月份固定资产折旧"/>
    <n v="1502"/>
    <x v="7"/>
    <s v="1502044"/>
    <x v="77"/>
    <x v="1"/>
    <x v="60"/>
    <n v="0"/>
  </r>
  <r>
    <s v="2019-04-30"/>
    <n v="32"/>
    <s v="2019-04-3032"/>
    <s v="计提4月份固定资产折旧基金发行部"/>
    <n v="5502"/>
    <x v="0"/>
    <s v="5502031002"/>
    <x v="78"/>
    <x v="70"/>
    <x v="0"/>
    <n v="0"/>
  </r>
  <r>
    <s v="2019-04-30"/>
    <n v="32"/>
    <s v="2019-04-3032"/>
    <s v="计提4月份固定资产折旧基金发行部"/>
    <n v="1502"/>
    <x v="7"/>
    <s v="1502026"/>
    <x v="79"/>
    <x v="1"/>
    <x v="61"/>
    <n v="0"/>
  </r>
  <r>
    <s v="2019-04-30"/>
    <n v="32"/>
    <s v="2019-04-3032"/>
    <s v="计提4月份固定资产折旧基金发行部"/>
    <n v="1502"/>
    <x v="7"/>
    <s v="1502024"/>
    <x v="80"/>
    <x v="1"/>
    <x v="45"/>
    <n v="0"/>
  </r>
  <r>
    <s v="2019-04-30"/>
    <n v="32"/>
    <s v="2019-04-3032"/>
    <s v="计提4月份固定资产折旧基金发行部"/>
    <n v="1502"/>
    <x v="7"/>
    <s v="1502023"/>
    <x v="81"/>
    <x v="1"/>
    <x v="62"/>
    <n v="0"/>
  </r>
  <r>
    <s v="2019-04-30"/>
    <n v="32"/>
    <s v="2019-04-3032"/>
    <s v="计提4月份固定资产折旧基金发行部"/>
    <n v="1502"/>
    <x v="7"/>
    <s v="1502022"/>
    <x v="82"/>
    <x v="1"/>
    <x v="63"/>
    <n v="0"/>
  </r>
  <r>
    <s v="2019-04-30"/>
    <n v="32"/>
    <s v="2019-04-3032"/>
    <s v="计提4月份固定资产折旧基金发行部"/>
    <n v="1502"/>
    <x v="7"/>
    <s v="1502021"/>
    <x v="83"/>
    <x v="1"/>
    <x v="63"/>
    <n v="0"/>
  </r>
  <r>
    <s v="2019-04-30"/>
    <n v="32"/>
    <s v="2019-04-3032"/>
    <s v="计提4月份固定资产折旧基金发行部"/>
    <n v="1502"/>
    <x v="7"/>
    <s v="1502020"/>
    <x v="84"/>
    <x v="1"/>
    <x v="63"/>
    <n v="0"/>
  </r>
  <r>
    <s v="2019-04-30"/>
    <n v="32"/>
    <s v="2019-04-3032"/>
    <s v="计提4月份固定资产折旧基金发行部"/>
    <n v="1502"/>
    <x v="7"/>
    <s v="1502019"/>
    <x v="85"/>
    <x v="1"/>
    <x v="63"/>
    <n v="0"/>
  </r>
  <r>
    <s v="2019-04-30"/>
    <n v="32"/>
    <s v="2019-04-3032"/>
    <s v="计提4月份固定资产折旧基金发行部"/>
    <n v="1502"/>
    <x v="7"/>
    <s v="1502018"/>
    <x v="86"/>
    <x v="1"/>
    <x v="63"/>
    <n v="0"/>
  </r>
  <r>
    <s v="2019-04-30"/>
    <n v="32"/>
    <s v="2019-04-3032"/>
    <s v="计提4月份固定资产折旧基金发行部"/>
    <n v="1502"/>
    <x v="7"/>
    <s v="1502017"/>
    <x v="87"/>
    <x v="1"/>
    <x v="63"/>
    <n v="0"/>
  </r>
  <r>
    <s v="2019-04-30"/>
    <n v="32"/>
    <s v="2019-04-3032"/>
    <s v="计提4月份固定资产折旧基金发行部"/>
    <n v="1502"/>
    <x v="7"/>
    <s v="1502016"/>
    <x v="88"/>
    <x v="1"/>
    <x v="64"/>
    <n v="0"/>
  </r>
  <r>
    <s v="2019-04-30"/>
    <n v="32"/>
    <s v="2019-04-3032"/>
    <s v="计提4月份固定资产折旧基金发行部"/>
    <n v="1502"/>
    <x v="7"/>
    <s v="1502015"/>
    <x v="89"/>
    <x v="1"/>
    <x v="65"/>
    <n v="0"/>
  </r>
  <r>
    <s v="2019-04-30"/>
    <n v="32"/>
    <s v="2019-04-3032"/>
    <s v="计提4月份固定资产折旧基金发行部"/>
    <n v="1502"/>
    <x v="7"/>
    <s v="1502014"/>
    <x v="90"/>
    <x v="1"/>
    <x v="66"/>
    <n v="0"/>
  </r>
  <r>
    <s v="2019-04-30"/>
    <n v="33"/>
    <s v="2019-04-3033"/>
    <s v="结转福利费"/>
    <n v="5502"/>
    <x v="0"/>
    <s v="5502002"/>
    <x v="98"/>
    <x v="151"/>
    <x v="0"/>
    <n v="0"/>
  </r>
  <r>
    <s v="2019-04-30"/>
    <n v="33"/>
    <s v="2019-04-3033"/>
    <s v="结转福利费"/>
    <n v="2151"/>
    <x v="1"/>
    <s v="2151008"/>
    <x v="42"/>
    <x v="1"/>
    <x v="120"/>
    <n v="0"/>
  </r>
  <r>
    <s v="2019-04-30"/>
    <n v="34"/>
    <s v="2019-04-3034"/>
    <s v="结转期间费用"/>
    <n v="3131"/>
    <x v="9"/>
    <s v="3131"/>
    <x v="93"/>
    <x v="175"/>
    <x v="0"/>
    <n v="0"/>
  </r>
  <r>
    <s v="2019-04-30"/>
    <n v="34"/>
    <s v="2019-04-3034"/>
    <s v="结转期间费用"/>
    <n v="5502"/>
    <x v="0"/>
    <s v="5502099"/>
    <x v="94"/>
    <x v="1"/>
    <x v="132"/>
    <n v="0"/>
  </r>
  <r>
    <s v="2019-04-30"/>
    <n v="34"/>
    <s v="2019-04-3034"/>
    <s v="结转期间费用"/>
    <n v="5503"/>
    <x v="6"/>
    <s v="5503099"/>
    <x v="95"/>
    <x v="1"/>
    <x v="124"/>
    <n v="0"/>
  </r>
  <r>
    <s v="2019-05-07"/>
    <n v="1"/>
    <s v="2019-05-071"/>
    <s v="调整4月26#凭证"/>
    <n v="5502"/>
    <x v="0"/>
    <s v="5502031008001"/>
    <x v="49"/>
    <x v="176"/>
    <x v="0"/>
    <n v="0"/>
  </r>
  <r>
    <s v="2019-05-07"/>
    <n v="1"/>
    <s v="2019-05-071"/>
    <s v="调整4月26#凭证"/>
    <n v="5502"/>
    <x v="0"/>
    <s v="5502031008002"/>
    <x v="105"/>
    <x v="177"/>
    <x v="0"/>
    <n v="0"/>
  </r>
  <r>
    <s v="2019-05-07"/>
    <n v="1"/>
    <s v="2019-05-071"/>
    <s v="调整4月26#凭证"/>
    <n v="5502"/>
    <x v="0"/>
    <s v="5502031008004"/>
    <x v="106"/>
    <x v="98"/>
    <x v="0"/>
    <n v="0"/>
  </r>
  <r>
    <s v="2019-05-07"/>
    <n v="1"/>
    <s v="2019-05-071"/>
    <s v="调整4月26#凭证"/>
    <n v="5502"/>
    <x v="0"/>
    <s v="5502031008002"/>
    <x v="105"/>
    <x v="178"/>
    <x v="0"/>
    <n v="0"/>
  </r>
  <r>
    <s v="2019-05-07"/>
    <n v="1"/>
    <s v="2019-05-071"/>
    <s v="调整4月26#凭证"/>
    <n v="2171"/>
    <x v="3"/>
    <s v="2171001001002"/>
    <x v="107"/>
    <x v="179"/>
    <x v="0"/>
    <n v="0"/>
  </r>
  <r>
    <s v="2019-05-07"/>
    <n v="2"/>
    <s v="2019-05-072"/>
    <s v="付4月社保"/>
    <n v="2151"/>
    <x v="1"/>
    <s v="2151001"/>
    <x v="16"/>
    <x v="180"/>
    <x v="0"/>
    <n v="0"/>
  </r>
  <r>
    <s v="2019-05-07"/>
    <n v="2"/>
    <s v="2019-05-072"/>
    <s v="付4月社保"/>
    <n v="2181"/>
    <x v="4"/>
    <s v="2181002"/>
    <x v="17"/>
    <x v="181"/>
    <x v="0"/>
    <n v="0"/>
  </r>
  <r>
    <s v="2019-05-07"/>
    <n v="2"/>
    <s v="2019-05-072"/>
    <s v="付4月社保"/>
    <n v="2151"/>
    <x v="1"/>
    <s v="2151002"/>
    <x v="18"/>
    <x v="182"/>
    <x v="0"/>
    <n v="0"/>
  </r>
  <r>
    <s v="2019-05-07"/>
    <n v="2"/>
    <s v="2019-05-072"/>
    <s v="付4月社保"/>
    <n v="2181"/>
    <x v="4"/>
    <s v="2181003"/>
    <x v="19"/>
    <x v="183"/>
    <x v="0"/>
    <n v="0"/>
  </r>
  <r>
    <s v="2019-05-07"/>
    <n v="2"/>
    <s v="2019-05-072"/>
    <s v="付4月社保"/>
    <n v="2151"/>
    <x v="1"/>
    <s v="2151003"/>
    <x v="20"/>
    <x v="184"/>
    <x v="0"/>
    <n v="0"/>
  </r>
  <r>
    <s v="2019-05-07"/>
    <n v="2"/>
    <s v="2019-05-072"/>
    <s v="付4月社保"/>
    <n v="2151"/>
    <x v="1"/>
    <s v="2151004"/>
    <x v="21"/>
    <x v="185"/>
    <x v="0"/>
    <n v="0"/>
  </r>
  <r>
    <s v="2019-05-07"/>
    <n v="2"/>
    <s v="2019-05-072"/>
    <s v="付4月社保"/>
    <n v="2151"/>
    <x v="1"/>
    <s v="2151005"/>
    <x v="22"/>
    <x v="186"/>
    <x v="0"/>
    <n v="0"/>
  </r>
  <r>
    <s v="2019-05-07"/>
    <n v="2"/>
    <s v="2019-05-072"/>
    <s v="付4月社保"/>
    <n v="2181"/>
    <x v="4"/>
    <s v="2181004"/>
    <x v="23"/>
    <x v="187"/>
    <x v="0"/>
    <n v="0"/>
  </r>
  <r>
    <s v="2019-05-07"/>
    <n v="2"/>
    <s v="2019-05-072"/>
    <s v="付4月社保"/>
    <n v="1002"/>
    <x v="2"/>
    <s v="1002001"/>
    <x v="10"/>
    <x v="1"/>
    <x v="133"/>
    <n v="0"/>
  </r>
  <r>
    <s v="2019-05-08"/>
    <n v="3"/>
    <s v="2019-05-083"/>
    <s v="支付杨小军报销3月通讯费"/>
    <n v="5502"/>
    <x v="0"/>
    <s v="5502026"/>
    <x v="27"/>
    <x v="188"/>
    <x v="0"/>
    <n v="0"/>
  </r>
  <r>
    <s v="2019-05-08"/>
    <n v="3"/>
    <s v="2019-05-083"/>
    <s v="支付杨小军报销4月餐费"/>
    <n v="5502"/>
    <x v="0"/>
    <s v="5502003"/>
    <x v="37"/>
    <x v="67"/>
    <x v="0"/>
    <n v="0"/>
  </r>
  <r>
    <s v="2019-05-08"/>
    <n v="3"/>
    <s v="2019-05-083"/>
    <s v="支付杨小军报销4月交通费"/>
    <n v="5502"/>
    <x v="0"/>
    <s v="5502016"/>
    <x v="41"/>
    <x v="123"/>
    <x v="0"/>
    <n v="0"/>
  </r>
  <r>
    <s v="2019-05-08"/>
    <n v="3"/>
    <s v="2019-05-083"/>
    <s v="支付杨小军报销款"/>
    <n v="1002"/>
    <x v="2"/>
    <s v="1002001"/>
    <x v="10"/>
    <x v="1"/>
    <x v="134"/>
    <n v="0"/>
  </r>
  <r>
    <s v="2019-05-08"/>
    <n v="4"/>
    <s v="2019-05-084"/>
    <s v="付王捷报销油费"/>
    <n v="5502"/>
    <x v="0"/>
    <s v="5502016"/>
    <x v="41"/>
    <x v="189"/>
    <x v="0"/>
    <n v="0"/>
  </r>
  <r>
    <s v="2019-05-08"/>
    <n v="4"/>
    <s v="2019-05-084"/>
    <s v="付王捷报销车费"/>
    <n v="5502"/>
    <x v="0"/>
    <s v="5502016"/>
    <x v="41"/>
    <x v="190"/>
    <x v="0"/>
    <n v="0"/>
  </r>
  <r>
    <s v="2019-05-08"/>
    <n v="4"/>
    <s v="2019-05-084"/>
    <s v="付王捷报销食品饮料"/>
    <n v="2151"/>
    <x v="1"/>
    <s v="2151008"/>
    <x v="42"/>
    <x v="191"/>
    <x v="0"/>
    <n v="0"/>
  </r>
  <r>
    <s v="2019-05-08"/>
    <n v="4"/>
    <s v="2019-05-084"/>
    <s v="付王捷报销餐费"/>
    <n v="5502"/>
    <x v="0"/>
    <s v="5502003"/>
    <x v="37"/>
    <x v="192"/>
    <x v="0"/>
    <n v="0"/>
  </r>
  <r>
    <s v="2019-05-08"/>
    <n v="4"/>
    <s v="2019-05-084"/>
    <s v="付王捷报销食品"/>
    <n v="2151"/>
    <x v="1"/>
    <s v="2151008"/>
    <x v="42"/>
    <x v="193"/>
    <x v="0"/>
    <n v="0"/>
  </r>
  <r>
    <s v="2019-05-08"/>
    <n v="4"/>
    <s v="2019-05-084"/>
    <s v="付王捷报销车费"/>
    <n v="5502"/>
    <x v="0"/>
    <s v="5502016"/>
    <x v="41"/>
    <x v="194"/>
    <x v="0"/>
    <n v="0"/>
  </r>
  <r>
    <s v="2019-05-08"/>
    <n v="4"/>
    <s v="2019-05-084"/>
    <s v="付王捷报销油费"/>
    <n v="5502"/>
    <x v="0"/>
    <s v="5502016"/>
    <x v="41"/>
    <x v="36"/>
    <x v="0"/>
    <n v="0"/>
  </r>
  <r>
    <s v="2019-05-08"/>
    <n v="4"/>
    <s v="2019-05-084"/>
    <s v="付王捷报销款"/>
    <n v="1002"/>
    <x v="2"/>
    <s v="1002001"/>
    <x v="10"/>
    <x v="1"/>
    <x v="135"/>
    <n v="0"/>
  </r>
  <r>
    <s v="2019-05-08"/>
    <n v="5"/>
    <s v="2019-05-085"/>
    <s v="支付郭丽静报销税控盘维护费（2019.4.8-2020.4.7）"/>
    <n v="5502"/>
    <x v="0"/>
    <s v="5502019"/>
    <x v="30"/>
    <x v="195"/>
    <x v="0"/>
    <n v="0"/>
  </r>
  <r>
    <s v="2019-05-08"/>
    <n v="5"/>
    <s v="2019-05-085"/>
    <s v="支付郭丽静报销交通费"/>
    <n v="5502"/>
    <x v="0"/>
    <s v="5502016"/>
    <x v="41"/>
    <x v="196"/>
    <x v="0"/>
    <n v="0"/>
  </r>
  <r>
    <s v="2019-05-08"/>
    <n v="5"/>
    <s v="2019-05-085"/>
    <s v="支付郭丽静报销4月交通费"/>
    <n v="5502"/>
    <x v="0"/>
    <s v="5502016"/>
    <x v="41"/>
    <x v="123"/>
    <x v="0"/>
    <n v="0"/>
  </r>
  <r>
    <s v="2019-05-08"/>
    <n v="5"/>
    <s v="2019-05-085"/>
    <s v="支付郭丽静报销3月通讯费"/>
    <n v="5502"/>
    <x v="0"/>
    <s v="5502026"/>
    <x v="27"/>
    <x v="172"/>
    <x v="0"/>
    <n v="0"/>
  </r>
  <r>
    <s v="2019-05-08"/>
    <n v="5"/>
    <s v="2019-05-085"/>
    <s v="支付郭丽静报销4月餐费"/>
    <n v="5502"/>
    <x v="0"/>
    <s v="5502003"/>
    <x v="37"/>
    <x v="67"/>
    <x v="0"/>
    <n v="0"/>
  </r>
  <r>
    <s v="2019-05-08"/>
    <n v="5"/>
    <s v="2019-05-085"/>
    <s v="支付郭丽静报销款"/>
    <n v="1002"/>
    <x v="2"/>
    <s v="1002001"/>
    <x v="10"/>
    <x v="1"/>
    <x v="136"/>
    <n v="0"/>
  </r>
  <r>
    <s v="2019-05-08"/>
    <n v="6"/>
    <s v="2019-05-086"/>
    <s v="支付于江江4月交通费"/>
    <n v="5502"/>
    <x v="0"/>
    <s v="5502016"/>
    <x v="41"/>
    <x v="123"/>
    <x v="0"/>
    <n v="0"/>
  </r>
  <r>
    <s v="2019-05-08"/>
    <n v="6"/>
    <s v="2019-05-086"/>
    <s v="支付于江江4月餐费"/>
    <n v="5502"/>
    <x v="0"/>
    <s v="5502003"/>
    <x v="37"/>
    <x v="67"/>
    <x v="0"/>
    <n v="0"/>
  </r>
  <r>
    <s v="2019-05-08"/>
    <n v="6"/>
    <s v="2019-05-086"/>
    <s v="支付于江江4月报销款"/>
    <n v="1002"/>
    <x v="2"/>
    <s v="1002001"/>
    <x v="10"/>
    <x v="1"/>
    <x v="137"/>
    <n v="0"/>
  </r>
  <r>
    <s v="2019-05-08"/>
    <n v="7"/>
    <s v="2019-05-087"/>
    <s v="支付顾庭报销交通费"/>
    <n v="5502"/>
    <x v="0"/>
    <s v="5502016"/>
    <x v="41"/>
    <x v="197"/>
    <x v="0"/>
    <n v="0"/>
  </r>
  <r>
    <s v="2019-05-08"/>
    <n v="7"/>
    <s v="2019-05-087"/>
    <s v="支付顾庭报销快递费"/>
    <n v="5502"/>
    <x v="0"/>
    <s v="5502006"/>
    <x v="53"/>
    <x v="198"/>
    <x v="0"/>
    <n v="0"/>
  </r>
  <r>
    <s v="2019-05-08"/>
    <n v="7"/>
    <s v="2019-05-087"/>
    <s v="支付顾庭报销款"/>
    <n v="1002"/>
    <x v="2"/>
    <s v="1002001"/>
    <x v="10"/>
    <x v="1"/>
    <x v="138"/>
    <n v="0"/>
  </r>
  <r>
    <s v="2019-05-08"/>
    <n v="8"/>
    <s v="2019-05-088"/>
    <s v="计提基金发行部4月工资"/>
    <n v="5502"/>
    <x v="0"/>
    <s v="5502031001"/>
    <x v="0"/>
    <x v="199"/>
    <x v="0"/>
    <n v="0"/>
  </r>
  <r>
    <s v="2019-05-08"/>
    <n v="8"/>
    <s v="2019-05-088"/>
    <s v="计提基金发行部4月工资"/>
    <n v="2151"/>
    <x v="1"/>
    <s v="2151007"/>
    <x v="1"/>
    <x v="1"/>
    <x v="139"/>
    <n v="0"/>
  </r>
  <r>
    <s v="2019-05-08"/>
    <n v="9"/>
    <s v="2019-05-089"/>
    <s v="计提基金发行部本月社保"/>
    <n v="5502"/>
    <x v="0"/>
    <s v="5502031011"/>
    <x v="2"/>
    <x v="200"/>
    <x v="0"/>
    <n v="0"/>
  </r>
  <r>
    <s v="2019-05-08"/>
    <n v="9"/>
    <s v="2019-05-089"/>
    <s v="计提基金发行部本月社保"/>
    <n v="5502"/>
    <x v="0"/>
    <s v="5502031012"/>
    <x v="3"/>
    <x v="68"/>
    <x v="0"/>
    <n v="0"/>
  </r>
  <r>
    <s v="2019-05-08"/>
    <n v="9"/>
    <s v="2019-05-089"/>
    <s v="计提基金发行部本月社保"/>
    <n v="2151"/>
    <x v="1"/>
    <s v="2151009006"/>
    <x v="4"/>
    <x v="1"/>
    <x v="43"/>
    <n v="0"/>
  </r>
  <r>
    <s v="2019-05-08"/>
    <n v="9"/>
    <s v="2019-05-089"/>
    <s v="计提基金发行部本月社保"/>
    <n v="2151"/>
    <x v="1"/>
    <s v="2151009001"/>
    <x v="5"/>
    <x v="1"/>
    <x v="140"/>
    <n v="0"/>
  </r>
  <r>
    <s v="2019-05-08"/>
    <n v="9"/>
    <s v="2019-05-089"/>
    <s v="计提基金发行部本月社保"/>
    <n v="2151"/>
    <x v="1"/>
    <s v="2151009002"/>
    <x v="6"/>
    <x v="1"/>
    <x v="141"/>
    <n v="0"/>
  </r>
  <r>
    <s v="2019-05-08"/>
    <n v="9"/>
    <s v="2019-05-089"/>
    <s v="计提基金发行部本月社保"/>
    <n v="2151"/>
    <x v="1"/>
    <s v="2151009003"/>
    <x v="7"/>
    <x v="1"/>
    <x v="142"/>
    <n v="0"/>
  </r>
  <r>
    <s v="2019-05-08"/>
    <n v="9"/>
    <s v="2019-05-089"/>
    <s v="计提基金发行部本月社保"/>
    <n v="2151"/>
    <x v="1"/>
    <s v="2151009004"/>
    <x v="8"/>
    <x v="1"/>
    <x v="143"/>
    <n v="0"/>
  </r>
  <r>
    <s v="2019-05-08"/>
    <n v="9"/>
    <s v="2019-05-089"/>
    <s v="计提基金发行部本月社保"/>
    <n v="2151"/>
    <x v="1"/>
    <s v="2151009005"/>
    <x v="9"/>
    <x v="1"/>
    <x v="144"/>
    <n v="0"/>
  </r>
  <r>
    <s v="2019-05-08"/>
    <n v="10"/>
    <s v="2019-05-0810"/>
    <s v="付基金发行部4月工资"/>
    <n v="2151"/>
    <x v="1"/>
    <s v="2151007"/>
    <x v="1"/>
    <x v="199"/>
    <x v="0"/>
    <n v="0"/>
  </r>
  <r>
    <s v="2019-05-08"/>
    <n v="10"/>
    <s v="2019-05-0810"/>
    <s v="付基金发行部4月工资"/>
    <n v="1002"/>
    <x v="2"/>
    <s v="1002001"/>
    <x v="10"/>
    <x v="1"/>
    <x v="145"/>
    <n v="0"/>
  </r>
  <r>
    <s v="2019-05-08"/>
    <n v="10"/>
    <s v="2019-05-0810"/>
    <s v="付基金发行部4月工资"/>
    <n v="2171"/>
    <x v="3"/>
    <s v="2171012"/>
    <x v="11"/>
    <x v="1"/>
    <x v="146"/>
    <n v="0"/>
  </r>
  <r>
    <s v="2019-05-08"/>
    <n v="10"/>
    <s v="2019-05-0810"/>
    <s v="付基金发行部4月工资"/>
    <n v="2181"/>
    <x v="4"/>
    <s v="2181007001"/>
    <x v="12"/>
    <x v="1"/>
    <x v="147"/>
    <n v="0"/>
  </r>
  <r>
    <s v="2019-05-08"/>
    <n v="10"/>
    <s v="2019-05-0810"/>
    <s v="付基金发行部4月工资"/>
    <n v="2181"/>
    <x v="4"/>
    <s v="2181007002"/>
    <x v="13"/>
    <x v="1"/>
    <x v="148"/>
    <n v="0"/>
  </r>
  <r>
    <s v="2019-05-08"/>
    <n v="10"/>
    <s v="2019-05-0810"/>
    <s v="付基金发行部4月工资"/>
    <n v="2181"/>
    <x v="4"/>
    <s v="2181007003"/>
    <x v="14"/>
    <x v="1"/>
    <x v="149"/>
    <n v="0"/>
  </r>
  <r>
    <s v="2019-05-08"/>
    <n v="10"/>
    <s v="2019-05-0810"/>
    <s v="付基金发行部4月工资"/>
    <n v="2181"/>
    <x v="4"/>
    <s v="2181007004"/>
    <x v="15"/>
    <x v="1"/>
    <x v="43"/>
    <n v="0"/>
  </r>
  <r>
    <s v="2019-05-08"/>
    <n v="11"/>
    <s v="2019-05-0811"/>
    <s v="付4月工资"/>
    <n v="2151"/>
    <x v="1"/>
    <s v="2151007"/>
    <x v="1"/>
    <x v="173"/>
    <x v="0"/>
    <n v="0"/>
  </r>
  <r>
    <s v="2019-05-08"/>
    <n v="11"/>
    <s v="2019-05-0811"/>
    <s v="付4月工资"/>
    <n v="1002"/>
    <x v="2"/>
    <s v="1002001"/>
    <x v="10"/>
    <x v="1"/>
    <x v="150"/>
    <n v="0"/>
  </r>
  <r>
    <s v="2019-05-08"/>
    <n v="11"/>
    <s v="2019-05-0811"/>
    <s v="付4月工资"/>
    <n v="2171"/>
    <x v="3"/>
    <s v="2171012"/>
    <x v="11"/>
    <x v="1"/>
    <x v="151"/>
    <n v="0"/>
  </r>
  <r>
    <s v="2019-05-08"/>
    <n v="11"/>
    <s v="2019-05-0811"/>
    <s v="付4月工资"/>
    <n v="2181"/>
    <x v="4"/>
    <s v="2181005"/>
    <x v="35"/>
    <x v="1"/>
    <x v="131"/>
    <n v="0"/>
  </r>
  <r>
    <s v="2019-05-08"/>
    <n v="11"/>
    <s v="2019-05-0811"/>
    <s v="付4月工资"/>
    <n v="2181"/>
    <x v="4"/>
    <s v="2181002"/>
    <x v="17"/>
    <x v="1"/>
    <x v="152"/>
    <n v="0"/>
  </r>
  <r>
    <s v="2019-05-08"/>
    <n v="11"/>
    <s v="2019-05-0811"/>
    <s v="付4月工资"/>
    <n v="2181"/>
    <x v="4"/>
    <s v="2181003"/>
    <x v="19"/>
    <x v="1"/>
    <x v="153"/>
    <n v="0"/>
  </r>
  <r>
    <s v="2019-05-08"/>
    <n v="11"/>
    <s v="2019-05-0811"/>
    <s v="付4月工资"/>
    <n v="2181"/>
    <x v="4"/>
    <s v="2181004"/>
    <x v="23"/>
    <x v="1"/>
    <x v="154"/>
    <n v="0"/>
  </r>
  <r>
    <s v="2019-05-17"/>
    <n v="12"/>
    <s v="2019-05-1712"/>
    <s v="付腾达6月房租"/>
    <n v="5502"/>
    <x v="0"/>
    <s v="5502004"/>
    <x v="29"/>
    <x v="18"/>
    <x v="0"/>
    <n v="0"/>
  </r>
  <r>
    <s v="2019-05-17"/>
    <n v="12"/>
    <s v="2019-05-1712"/>
    <s v="付腾达6月房租增值税"/>
    <n v="2171"/>
    <x v="3"/>
    <s v="2171001001001"/>
    <x v="28"/>
    <x v="19"/>
    <x v="0"/>
    <n v="0"/>
  </r>
  <r>
    <s v="2019-05-17"/>
    <n v="12"/>
    <s v="2019-05-1712"/>
    <s v="付腾达6月房租及增值税"/>
    <n v="1002"/>
    <x v="2"/>
    <s v="1002001"/>
    <x v="10"/>
    <x v="1"/>
    <x v="17"/>
    <n v="0"/>
  </r>
  <r>
    <s v="2019-05-17"/>
    <n v="13"/>
    <s v="2019-05-1713"/>
    <s v="支付腾达6月物业管理费"/>
    <n v="5502"/>
    <x v="0"/>
    <s v="5502021"/>
    <x v="25"/>
    <x v="14"/>
    <x v="0"/>
    <n v="0"/>
  </r>
  <r>
    <s v="2019-05-17"/>
    <n v="13"/>
    <s v="2019-05-1713"/>
    <s v="支付腾达19.03.14-19.04.13电费"/>
    <n v="5502"/>
    <x v="0"/>
    <s v="5502012"/>
    <x v="26"/>
    <x v="201"/>
    <x v="0"/>
    <n v="0"/>
  </r>
  <r>
    <s v="2019-05-17"/>
    <n v="13"/>
    <s v="2019-05-1713"/>
    <s v="支付腾达201903电话费"/>
    <n v="5502"/>
    <x v="0"/>
    <s v="5502026"/>
    <x v="27"/>
    <x v="202"/>
    <x v="0"/>
    <n v="0"/>
  </r>
  <r>
    <s v="2019-05-17"/>
    <n v="13"/>
    <s v="2019-05-1713"/>
    <s v="支付腾达6月物业管理费等增值税"/>
    <n v="2171"/>
    <x v="3"/>
    <s v="2171001001001"/>
    <x v="28"/>
    <x v="203"/>
    <x v="0"/>
    <n v="0"/>
  </r>
  <r>
    <s v="2019-05-17"/>
    <n v="13"/>
    <s v="2019-05-1713"/>
    <s v="支付腾达6月物业管理费等及增值税"/>
    <n v="1002"/>
    <x v="2"/>
    <s v="1002001"/>
    <x v="10"/>
    <x v="1"/>
    <x v="155"/>
    <n v="0"/>
  </r>
  <r>
    <s v="2019-05-20"/>
    <n v="14"/>
    <s v="2019-05-2014"/>
    <s v="支付4月个税"/>
    <n v="2171"/>
    <x v="3"/>
    <s v="2171012"/>
    <x v="11"/>
    <x v="204"/>
    <x v="0"/>
    <n v="0"/>
  </r>
  <r>
    <s v="2019-05-20"/>
    <n v="14"/>
    <s v="2019-05-2014"/>
    <s v="支付4月个税"/>
    <n v="1002"/>
    <x v="2"/>
    <s v="1002001"/>
    <x v="10"/>
    <x v="1"/>
    <x v="156"/>
    <n v="0"/>
  </r>
  <r>
    <s v="2019-05-20"/>
    <n v="14"/>
    <s v="2019-05-2014"/>
    <s v="支付2018年汇算清缴企业所得税"/>
    <n v="2171"/>
    <x v="3"/>
    <s v="2171006"/>
    <x v="24"/>
    <x v="205"/>
    <x v="0"/>
    <n v="0"/>
  </r>
  <r>
    <s v="2019-05-20"/>
    <n v="14"/>
    <s v="2019-05-2014"/>
    <s v="支付2018年汇算清缴企业所得税"/>
    <n v="1002"/>
    <x v="2"/>
    <s v="1002001"/>
    <x v="10"/>
    <x v="1"/>
    <x v="157"/>
    <n v="0"/>
  </r>
  <r>
    <s v="2019-05-20"/>
    <n v="15"/>
    <s v="2019-05-2015"/>
    <s v="计提2018年度汇算清缴企业所得税"/>
    <n v="5701"/>
    <x v="12"/>
    <s v="5701002"/>
    <x v="108"/>
    <x v="205"/>
    <x v="0"/>
    <n v="0"/>
  </r>
  <r>
    <s v="2019-05-20"/>
    <n v="15"/>
    <s v="2019-05-2015"/>
    <s v="计提2018年度汇算清缴企业所得税"/>
    <n v="2171"/>
    <x v="3"/>
    <s v="2171006"/>
    <x v="24"/>
    <x v="1"/>
    <x v="157"/>
    <n v="0"/>
  </r>
  <r>
    <s v="2019-05-24"/>
    <n v="16"/>
    <s v="2019-05-2416"/>
    <s v="支付上海震旦计张服务费（2019.4.1-2019.5.7）"/>
    <n v="5502"/>
    <x v="0"/>
    <s v="5502019"/>
    <x v="30"/>
    <x v="206"/>
    <x v="0"/>
    <n v="0"/>
  </r>
  <r>
    <s v="2019-05-24"/>
    <n v="16"/>
    <s v="2019-05-2416"/>
    <s v="支付上海震旦计张服务费（2019.4.1-2019.5.7）增值税"/>
    <n v="2171"/>
    <x v="3"/>
    <s v="2171001001001"/>
    <x v="28"/>
    <x v="207"/>
    <x v="0"/>
    <n v="0"/>
  </r>
  <r>
    <s v="2019-05-24"/>
    <n v="16"/>
    <s v="2019-05-2416"/>
    <s v="支付上海震旦计张服务费（2019.4.1-2019.5.7）及增值税"/>
    <n v="1002"/>
    <x v="2"/>
    <s v="1002001"/>
    <x v="10"/>
    <x v="1"/>
    <x v="158"/>
    <n v="0"/>
  </r>
  <r>
    <s v="2019-05-24"/>
    <n v="17"/>
    <s v="2019-05-2417"/>
    <s v="支付花卉费（2019.3.1-2019.5.31）"/>
    <n v="5502"/>
    <x v="0"/>
    <s v="5502011"/>
    <x v="43"/>
    <x v="127"/>
    <x v="0"/>
    <n v="0"/>
  </r>
  <r>
    <s v="2019-05-24"/>
    <n v="17"/>
    <s v="2019-05-2417"/>
    <s v="支付花卉费（2019.3.1-2019.5.31）增值税"/>
    <n v="2171"/>
    <x v="3"/>
    <s v="2171001001001"/>
    <x v="28"/>
    <x v="128"/>
    <x v="0"/>
    <n v="0"/>
  </r>
  <r>
    <s v="2019-05-24"/>
    <n v="17"/>
    <s v="2019-05-2417"/>
    <s v="支付花卉费（2019.3.1-2019.5.31）及增值税"/>
    <n v="1002"/>
    <x v="2"/>
    <s v="1002001"/>
    <x v="10"/>
    <x v="1"/>
    <x v="103"/>
    <n v="0"/>
  </r>
  <r>
    <s v="2019-05-24"/>
    <n v="18"/>
    <s v="2019-05-2418"/>
    <s v="基金发行部社保、公积金、残保金及管理费201905"/>
    <n v="2151"/>
    <x v="1"/>
    <s v="2151009001"/>
    <x v="5"/>
    <x v="208"/>
    <x v="0"/>
    <n v="0"/>
  </r>
  <r>
    <s v="2019-05-24"/>
    <n v="18"/>
    <s v="2019-05-2418"/>
    <s v="基金发行部社保、公积金、残保金及管理费201905"/>
    <n v="2181"/>
    <x v="4"/>
    <s v="2181007001"/>
    <x v="12"/>
    <x v="153"/>
    <x v="0"/>
    <n v="0"/>
  </r>
  <r>
    <s v="2019-05-24"/>
    <n v="18"/>
    <s v="2019-05-2418"/>
    <s v="基金发行部社保、公积金、残保金及管理费201905"/>
    <n v="2151"/>
    <x v="1"/>
    <s v="2151009002"/>
    <x v="6"/>
    <x v="209"/>
    <x v="0"/>
    <n v="0"/>
  </r>
  <r>
    <s v="2019-05-24"/>
    <n v="18"/>
    <s v="2019-05-2418"/>
    <s v="基金发行部社保、公积金、残保金及管理费201905"/>
    <n v="2181"/>
    <x v="4"/>
    <s v="2181007002"/>
    <x v="13"/>
    <x v="210"/>
    <x v="0"/>
    <n v="0"/>
  </r>
  <r>
    <s v="2019-05-24"/>
    <n v="18"/>
    <s v="2019-05-2418"/>
    <s v="基金发行部社保、公积金、残保金及管理费201905"/>
    <n v="2151"/>
    <x v="1"/>
    <s v="2151009003"/>
    <x v="7"/>
    <x v="211"/>
    <x v="0"/>
    <n v="0"/>
  </r>
  <r>
    <s v="2019-05-24"/>
    <n v="18"/>
    <s v="2019-05-2418"/>
    <s v="基金发行部社保、公积金、残保金及管理费201905"/>
    <n v="2151"/>
    <x v="1"/>
    <s v="2151009004"/>
    <x v="8"/>
    <x v="212"/>
    <x v="0"/>
    <n v="0"/>
  </r>
  <r>
    <s v="2019-05-24"/>
    <n v="18"/>
    <s v="2019-05-2418"/>
    <s v="基金发行部社保、公积金、残保金及管理费201905"/>
    <n v="2151"/>
    <x v="1"/>
    <s v="2151009005"/>
    <x v="9"/>
    <x v="213"/>
    <x v="0"/>
    <n v="0"/>
  </r>
  <r>
    <s v="2019-05-24"/>
    <n v="18"/>
    <s v="2019-05-2418"/>
    <s v="基金发行部社保、公积金、残保金及管理费201905"/>
    <n v="2181"/>
    <x v="4"/>
    <s v="2181007003"/>
    <x v="14"/>
    <x v="214"/>
    <x v="0"/>
    <n v="0"/>
  </r>
  <r>
    <s v="2019-05-24"/>
    <n v="18"/>
    <s v="2019-05-2418"/>
    <s v="基金发行部社保、公积金、残保金及管理费201905"/>
    <n v="2151"/>
    <x v="1"/>
    <s v="2151009006"/>
    <x v="4"/>
    <x v="68"/>
    <x v="0"/>
    <n v="0"/>
  </r>
  <r>
    <s v="2019-05-24"/>
    <n v="18"/>
    <s v="2019-05-2418"/>
    <s v="基金发行部社保、公积金、残保金及管理费201905"/>
    <n v="2181"/>
    <x v="4"/>
    <s v="2181007004"/>
    <x v="15"/>
    <x v="68"/>
    <x v="0"/>
    <n v="0"/>
  </r>
  <r>
    <s v="2019-05-24"/>
    <n v="18"/>
    <s v="2019-05-2418"/>
    <s v="基金发行部社保、公积金、残保金及管理费201905"/>
    <n v="5502"/>
    <x v="0"/>
    <s v="5502031014"/>
    <x v="50"/>
    <x v="160"/>
    <x v="0"/>
    <n v="0"/>
  </r>
  <r>
    <s v="2019-05-24"/>
    <n v="18"/>
    <s v="2019-05-2418"/>
    <s v="基金发行部社保、公积金、残保金及管理费201905"/>
    <n v="5502"/>
    <x v="0"/>
    <s v="5502031009"/>
    <x v="51"/>
    <x v="161"/>
    <x v="0"/>
    <n v="0"/>
  </r>
  <r>
    <s v="2019-05-24"/>
    <n v="18"/>
    <s v="2019-05-2418"/>
    <s v="基金发行部社保、公积金、残保金及管理费201905"/>
    <n v="2171"/>
    <x v="3"/>
    <s v="2171001001001"/>
    <x v="28"/>
    <x v="162"/>
    <x v="0"/>
    <n v="0"/>
  </r>
  <r>
    <s v="2019-05-24"/>
    <n v="18"/>
    <s v="2019-05-2418"/>
    <s v="基金发行部社保、公积金、残保金及管理费201905"/>
    <n v="1002"/>
    <x v="2"/>
    <s v="1002001"/>
    <x v="10"/>
    <x v="1"/>
    <x v="159"/>
    <n v="0"/>
  </r>
  <r>
    <s v="2019-05-24"/>
    <n v="19"/>
    <s v="2019-05-2419"/>
    <s v="支付杨小军报销4月通讯费"/>
    <n v="5502"/>
    <x v="0"/>
    <s v="5502026"/>
    <x v="27"/>
    <x v="188"/>
    <x v="0"/>
    <n v="0"/>
  </r>
  <r>
    <s v="2019-05-24"/>
    <n v="19"/>
    <s v="2019-05-2419"/>
    <s v="支付杨小军报销5月餐费"/>
    <n v="5502"/>
    <x v="0"/>
    <s v="5502003"/>
    <x v="37"/>
    <x v="67"/>
    <x v="0"/>
    <n v="0"/>
  </r>
  <r>
    <s v="2019-05-24"/>
    <n v="19"/>
    <s v="2019-05-2419"/>
    <s v="支付杨小军报销5月交通费"/>
    <n v="5502"/>
    <x v="0"/>
    <s v="5502016"/>
    <x v="41"/>
    <x v="123"/>
    <x v="0"/>
    <n v="0"/>
  </r>
  <r>
    <s v="2019-05-24"/>
    <n v="19"/>
    <s v="2019-05-2419"/>
    <s v="支付杨小军报销款"/>
    <n v="1002"/>
    <x v="2"/>
    <s v="1002001"/>
    <x v="10"/>
    <x v="1"/>
    <x v="134"/>
    <n v="0"/>
  </r>
  <r>
    <s v="2019-05-24"/>
    <n v="20"/>
    <s v="2019-05-2420"/>
    <s v="支付于江江报销5月餐费"/>
    <n v="5502"/>
    <x v="0"/>
    <s v="5502003"/>
    <x v="37"/>
    <x v="67"/>
    <x v="0"/>
    <n v="0"/>
  </r>
  <r>
    <s v="2019-05-24"/>
    <n v="20"/>
    <s v="2019-05-2420"/>
    <s v="支付于江江报销5月餐费"/>
    <n v="1002"/>
    <x v="2"/>
    <s v="1002001"/>
    <x v="10"/>
    <x v="1"/>
    <x v="160"/>
    <n v="0"/>
  </r>
  <r>
    <s v="2019-05-24"/>
    <n v="21"/>
    <s v="2019-05-2421"/>
    <s v="支付郭丽静报销5月交通费"/>
    <n v="5502"/>
    <x v="0"/>
    <s v="5502016"/>
    <x v="41"/>
    <x v="215"/>
    <x v="0"/>
    <n v="0"/>
  </r>
  <r>
    <s v="2019-05-24"/>
    <n v="21"/>
    <s v="2019-05-2421"/>
    <s v="支付郭丽静报销5月餐费"/>
    <n v="5502"/>
    <x v="0"/>
    <s v="5502003"/>
    <x v="37"/>
    <x v="67"/>
    <x v="0"/>
    <n v="0"/>
  </r>
  <r>
    <s v="2019-05-24"/>
    <n v="21"/>
    <s v="2019-05-2421"/>
    <s v="支付郭丽静报销4月通讯费"/>
    <n v="5502"/>
    <x v="0"/>
    <s v="5502026"/>
    <x v="27"/>
    <x v="216"/>
    <x v="0"/>
    <n v="0"/>
  </r>
  <r>
    <s v="2019-05-24"/>
    <n v="21"/>
    <s v="2019-05-2421"/>
    <s v="支付郭丽静报销款"/>
    <n v="1002"/>
    <x v="2"/>
    <s v="1002001"/>
    <x v="10"/>
    <x v="1"/>
    <x v="161"/>
    <n v="0"/>
  </r>
  <r>
    <s v="2019-05-24"/>
    <n v="22"/>
    <s v="2019-05-2422"/>
    <s v="支付熊思危报销差旅费"/>
    <n v="5502"/>
    <x v="0"/>
    <s v="5502014004"/>
    <x v="109"/>
    <x v="217"/>
    <x v="0"/>
    <n v="0"/>
  </r>
  <r>
    <s v="2019-05-24"/>
    <n v="22"/>
    <s v="2019-05-2422"/>
    <s v="支付熊思危报销差旅费"/>
    <n v="5502"/>
    <x v="0"/>
    <s v="5502014005"/>
    <x v="110"/>
    <x v="218"/>
    <x v="0"/>
    <n v="0"/>
  </r>
  <r>
    <s v="2019-05-24"/>
    <n v="22"/>
    <s v="2019-05-2422"/>
    <s v="支付熊思危报销差旅费"/>
    <n v="2171"/>
    <x v="3"/>
    <s v="2171001001002"/>
    <x v="107"/>
    <x v="219"/>
    <x v="0"/>
    <n v="0"/>
  </r>
  <r>
    <s v="2019-05-24"/>
    <n v="22"/>
    <s v="2019-05-2422"/>
    <s v="支付熊思危报销差旅费"/>
    <n v="1002"/>
    <x v="2"/>
    <s v="1002001"/>
    <x v="10"/>
    <x v="1"/>
    <x v="162"/>
    <n v="0"/>
  </r>
  <r>
    <s v="2019-05-24"/>
    <n v="23"/>
    <s v="2019-05-2423"/>
    <s v="基金发行部刘戟报销3月保洁费"/>
    <n v="5502"/>
    <x v="0"/>
    <s v="5502031003"/>
    <x v="46"/>
    <x v="36"/>
    <x v="0"/>
    <n v="0"/>
  </r>
  <r>
    <s v="2019-05-24"/>
    <n v="23"/>
    <s v="2019-05-2423"/>
    <s v="基金发行部刘戟报销业务招待费"/>
    <n v="5502"/>
    <x v="0"/>
    <s v="5502031004"/>
    <x v="44"/>
    <x v="220"/>
    <x v="0"/>
    <n v="0"/>
  </r>
  <r>
    <s v="2019-05-24"/>
    <n v="23"/>
    <s v="2019-05-2423"/>
    <s v="基金发行部刘戟报销业务招待费"/>
    <n v="5502"/>
    <x v="0"/>
    <s v="5502031004"/>
    <x v="44"/>
    <x v="221"/>
    <x v="0"/>
    <n v="0"/>
  </r>
  <r>
    <s v="2019-05-24"/>
    <n v="23"/>
    <s v="2019-05-2423"/>
    <s v="基金发行部刘戟报销业务招待费"/>
    <n v="5502"/>
    <x v="0"/>
    <s v="5502031004"/>
    <x v="44"/>
    <x v="222"/>
    <x v="0"/>
    <n v="0"/>
  </r>
  <r>
    <s v="2019-05-24"/>
    <n v="23"/>
    <s v="2019-05-2423"/>
    <s v="基金发行部刘戟报销交通费"/>
    <n v="5502"/>
    <x v="0"/>
    <s v="5502031013003"/>
    <x v="111"/>
    <x v="223"/>
    <x v="0"/>
    <n v="0"/>
  </r>
  <r>
    <s v="2019-05-24"/>
    <n v="23"/>
    <s v="2019-05-2423"/>
    <s v="基金发行部刘戟报销房租（2019.3-2019.8）"/>
    <n v="5502"/>
    <x v="0"/>
    <s v="5502031016"/>
    <x v="112"/>
    <x v="224"/>
    <x v="0"/>
    <n v="0"/>
  </r>
  <r>
    <s v="2019-05-24"/>
    <n v="23"/>
    <s v="2019-05-2423"/>
    <s v="基金发行部刘戟报销房租（2019.3-2019.8）增值税"/>
    <n v="2171"/>
    <x v="3"/>
    <s v="2171001001001"/>
    <x v="28"/>
    <x v="225"/>
    <x v="0"/>
    <n v="0"/>
  </r>
  <r>
    <s v="2019-05-24"/>
    <n v="23"/>
    <s v="2019-05-2423"/>
    <s v="基金发行部刘戟报销房租（2019.3-2019.8）其他税费"/>
    <n v="5502"/>
    <x v="0"/>
    <s v="5502031016"/>
    <x v="112"/>
    <x v="226"/>
    <x v="0"/>
    <n v="0"/>
  </r>
  <r>
    <s v="2019-05-24"/>
    <n v="23"/>
    <s v="2019-05-2423"/>
    <s v="基金发行部刘戟报销物业管理费（2019.4-2019.8）"/>
    <n v="5502"/>
    <x v="0"/>
    <s v="5502031005"/>
    <x v="99"/>
    <x v="227"/>
    <x v="0"/>
    <n v="0"/>
  </r>
  <r>
    <s v="2019-05-24"/>
    <n v="23"/>
    <s v="2019-05-2423"/>
    <s v="基金发行部刘戟报销空调费（2019.4-2019.8）"/>
    <n v="5502"/>
    <x v="0"/>
    <s v="5502031005"/>
    <x v="99"/>
    <x v="228"/>
    <x v="0"/>
    <n v="0"/>
  </r>
  <r>
    <s v="2019-05-24"/>
    <n v="23"/>
    <s v="2019-05-2423"/>
    <s v="基金发行部刘戟报销电费（2019.3-2019.4）"/>
    <n v="5502"/>
    <x v="0"/>
    <s v="5502031006"/>
    <x v="48"/>
    <x v="229"/>
    <x v="0"/>
    <n v="0"/>
  </r>
  <r>
    <s v="2019-05-24"/>
    <n v="23"/>
    <s v="2019-05-2423"/>
    <s v="基金发行部刘戟报销物业费等增值税（2019.3-2019.8）"/>
    <n v="2171"/>
    <x v="3"/>
    <s v="2171001001001"/>
    <x v="28"/>
    <x v="230"/>
    <x v="0"/>
    <n v="0"/>
  </r>
  <r>
    <s v="2019-05-24"/>
    <n v="23"/>
    <s v="2019-05-2423"/>
    <s v="基金发行部刘戟报销交通费"/>
    <n v="5502"/>
    <x v="0"/>
    <s v="5502031013002"/>
    <x v="113"/>
    <x v="231"/>
    <x v="0"/>
    <n v="0"/>
  </r>
  <r>
    <s v="2019-05-24"/>
    <n v="23"/>
    <s v="2019-05-2423"/>
    <s v="基金发行部刘戟报销交通费"/>
    <n v="2171"/>
    <x v="3"/>
    <s v="2171001001002"/>
    <x v="107"/>
    <x v="232"/>
    <x v="0"/>
    <n v="0"/>
  </r>
  <r>
    <s v="2019-05-24"/>
    <n v="23"/>
    <s v="2019-05-2423"/>
    <s v="基金发行部刘戟报销4月保洁费"/>
    <n v="5502"/>
    <x v="0"/>
    <s v="5502031003"/>
    <x v="46"/>
    <x v="36"/>
    <x v="0"/>
    <n v="0"/>
  </r>
  <r>
    <s v="2019-05-24"/>
    <n v="23"/>
    <s v="2019-05-2423"/>
    <s v="基金发行部报销款付刘戟"/>
    <n v="1002"/>
    <x v="2"/>
    <s v="1002001"/>
    <x v="10"/>
    <x v="1"/>
    <x v="163"/>
    <n v="0"/>
  </r>
  <r>
    <s v="2019-05-24"/>
    <n v="24"/>
    <s v="2019-05-2424"/>
    <s v="税控盘维护费"/>
    <n v="2171"/>
    <x v="3"/>
    <s v="2171001004"/>
    <x v="114"/>
    <x v="195"/>
    <x v="0"/>
    <n v="0"/>
  </r>
  <r>
    <s v="2019-05-24"/>
    <n v="24"/>
    <s v="2019-05-2424"/>
    <s v="税控盘维护费"/>
    <n v="5502"/>
    <x v="0"/>
    <s v="5502019"/>
    <x v="30"/>
    <x v="233"/>
    <x v="0"/>
    <n v="0"/>
  </r>
  <r>
    <s v="2019-05-27"/>
    <n v="25"/>
    <s v="2019-05-2725"/>
    <s v="付5月住房公积金"/>
    <n v="2151"/>
    <x v="1"/>
    <s v="2151006"/>
    <x v="34"/>
    <x v="171"/>
    <x v="0"/>
    <n v="0"/>
  </r>
  <r>
    <s v="2019-05-27"/>
    <n v="25"/>
    <s v="2019-05-2725"/>
    <s v="付5月住房公积金"/>
    <n v="2181"/>
    <x v="4"/>
    <s v="2181005"/>
    <x v="35"/>
    <x v="171"/>
    <x v="0"/>
    <n v="0"/>
  </r>
  <r>
    <s v="2019-05-27"/>
    <n v="25"/>
    <s v="2019-05-2725"/>
    <s v="付5月住房公积金"/>
    <n v="1002"/>
    <x v="2"/>
    <s v="1002001"/>
    <x v="10"/>
    <x v="1"/>
    <x v="123"/>
    <n v="0"/>
  </r>
  <r>
    <s v="2019-05-30"/>
    <n v="26"/>
    <s v="2019-05-3026"/>
    <s v="支付王捷报销办公费"/>
    <n v="5502"/>
    <x v="0"/>
    <s v="5502011"/>
    <x v="43"/>
    <x v="234"/>
    <x v="0"/>
    <n v="0"/>
  </r>
  <r>
    <s v="2019-05-30"/>
    <n v="26"/>
    <s v="2019-05-3026"/>
    <s v="支付王捷报销住宿费"/>
    <n v="5502"/>
    <x v="0"/>
    <s v="5502014004"/>
    <x v="109"/>
    <x v="235"/>
    <x v="0"/>
    <n v="0"/>
  </r>
  <r>
    <s v="2019-05-30"/>
    <n v="26"/>
    <s v="2019-05-3026"/>
    <s v="支付王捷报销住宿费增值税"/>
    <n v="2171"/>
    <x v="3"/>
    <s v="2171001001001"/>
    <x v="28"/>
    <x v="236"/>
    <x v="0"/>
    <n v="0"/>
  </r>
  <r>
    <s v="2019-05-30"/>
    <n v="26"/>
    <s v="2019-05-3026"/>
    <s v="支付王捷报销款"/>
    <n v="1002"/>
    <x v="2"/>
    <s v="1002001"/>
    <x v="10"/>
    <x v="1"/>
    <x v="164"/>
    <n v="0"/>
  </r>
  <r>
    <s v="2019-05-30"/>
    <n v="27"/>
    <s v="2019-05-3027"/>
    <s v="支付王捷报销餐费"/>
    <n v="5502"/>
    <x v="0"/>
    <s v="5502003"/>
    <x v="37"/>
    <x v="237"/>
    <x v="0"/>
    <n v="0"/>
  </r>
  <r>
    <s v="2019-05-30"/>
    <n v="27"/>
    <s v="2019-05-3027"/>
    <s v="支付王捷报销油费"/>
    <n v="5502"/>
    <x v="0"/>
    <s v="5502016"/>
    <x v="41"/>
    <x v="238"/>
    <x v="0"/>
    <n v="0"/>
  </r>
  <r>
    <s v="2019-05-30"/>
    <n v="27"/>
    <s v="2019-05-3027"/>
    <s v="支付王捷报销车费"/>
    <n v="5502"/>
    <x v="0"/>
    <s v="5502016"/>
    <x v="41"/>
    <x v="239"/>
    <x v="0"/>
    <n v="0"/>
  </r>
  <r>
    <s v="2019-05-30"/>
    <n v="27"/>
    <s v="2019-05-3027"/>
    <s v="支付王捷报销维修费"/>
    <n v="5502"/>
    <x v="0"/>
    <s v="5502016"/>
    <x v="41"/>
    <x v="240"/>
    <x v="0"/>
    <n v="0"/>
  </r>
  <r>
    <s v="2019-05-30"/>
    <n v="27"/>
    <s v="2019-05-3027"/>
    <s v="支付王捷报销快递费"/>
    <n v="5502"/>
    <x v="0"/>
    <s v="5502006"/>
    <x v="53"/>
    <x v="241"/>
    <x v="0"/>
    <n v="0"/>
  </r>
  <r>
    <s v="2019-05-30"/>
    <n v="27"/>
    <s v="2019-05-3027"/>
    <s v="支付王捷报销款"/>
    <n v="1002"/>
    <x v="2"/>
    <s v="1002001"/>
    <x v="10"/>
    <x v="1"/>
    <x v="165"/>
    <n v="0"/>
  </r>
  <r>
    <s v="2019-05-30"/>
    <n v="28"/>
    <s v="2019-05-3028"/>
    <s v="计提本月工资"/>
    <n v="5502"/>
    <x v="0"/>
    <s v="5502001"/>
    <x v="38"/>
    <x v="173"/>
    <x v="0"/>
    <n v="0"/>
  </r>
  <r>
    <s v="2019-05-30"/>
    <n v="28"/>
    <s v="2019-05-3028"/>
    <s v="计提本月工资"/>
    <n v="2151"/>
    <x v="1"/>
    <s v="2151007"/>
    <x v="1"/>
    <x v="1"/>
    <x v="125"/>
    <n v="0"/>
  </r>
  <r>
    <s v="2019-05-30"/>
    <n v="29"/>
    <s v="2019-05-3029"/>
    <s v="计提本月社保"/>
    <n v="5502"/>
    <x v="0"/>
    <s v="5502022"/>
    <x v="39"/>
    <x v="174"/>
    <x v="0"/>
    <n v="0"/>
  </r>
  <r>
    <s v="2019-05-30"/>
    <n v="29"/>
    <s v="2019-05-3029"/>
    <s v="计提本月公积金"/>
    <n v="5502"/>
    <x v="0"/>
    <s v="5502023"/>
    <x v="40"/>
    <x v="171"/>
    <x v="0"/>
    <n v="0"/>
  </r>
  <r>
    <s v="2019-05-30"/>
    <n v="29"/>
    <s v="2019-05-3029"/>
    <s v="计提本月社保"/>
    <n v="2151"/>
    <x v="1"/>
    <s v="2151001"/>
    <x v="16"/>
    <x v="1"/>
    <x v="126"/>
    <n v="0"/>
  </r>
  <r>
    <s v="2019-05-30"/>
    <n v="29"/>
    <s v="2019-05-3029"/>
    <s v="计提本月社保"/>
    <n v="2151"/>
    <x v="1"/>
    <s v="2151002"/>
    <x v="18"/>
    <x v="1"/>
    <x v="127"/>
    <n v="0"/>
  </r>
  <r>
    <s v="2019-05-30"/>
    <n v="29"/>
    <s v="2019-05-3029"/>
    <s v="计提本月社保"/>
    <n v="2151"/>
    <x v="1"/>
    <s v="2151003"/>
    <x v="20"/>
    <x v="1"/>
    <x v="128"/>
    <n v="0"/>
  </r>
  <r>
    <s v="2019-05-30"/>
    <n v="29"/>
    <s v="2019-05-3029"/>
    <s v="计提本月社保"/>
    <n v="2151"/>
    <x v="1"/>
    <s v="2151004"/>
    <x v="21"/>
    <x v="1"/>
    <x v="129"/>
    <n v="0"/>
  </r>
  <r>
    <s v="2019-05-30"/>
    <n v="29"/>
    <s v="2019-05-3029"/>
    <s v="计提本月社保"/>
    <n v="2151"/>
    <x v="1"/>
    <s v="2151005"/>
    <x v="22"/>
    <x v="1"/>
    <x v="130"/>
    <n v="0"/>
  </r>
  <r>
    <s v="2019-05-30"/>
    <n v="29"/>
    <s v="2019-05-3029"/>
    <s v="计提本月公积金"/>
    <n v="2151"/>
    <x v="1"/>
    <s v="2151006"/>
    <x v="34"/>
    <x v="1"/>
    <x v="131"/>
    <n v="0"/>
  </r>
  <r>
    <s v="2019-05-30"/>
    <n v="30"/>
    <s v="2019-05-3030"/>
    <s v="付5月工资"/>
    <n v="2151"/>
    <x v="1"/>
    <s v="2151007"/>
    <x v="1"/>
    <x v="173"/>
    <x v="0"/>
    <n v="0"/>
  </r>
  <r>
    <s v="2019-05-30"/>
    <n v="30"/>
    <s v="2019-05-3030"/>
    <s v="付5月工资"/>
    <n v="1002"/>
    <x v="2"/>
    <s v="1002001"/>
    <x v="10"/>
    <x v="1"/>
    <x v="166"/>
    <n v="0"/>
  </r>
  <r>
    <s v="2019-05-30"/>
    <n v="30"/>
    <s v="2019-05-3030"/>
    <s v="付5月工资"/>
    <n v="2171"/>
    <x v="3"/>
    <s v="2171012"/>
    <x v="11"/>
    <x v="1"/>
    <x v="167"/>
    <n v="0"/>
  </r>
  <r>
    <s v="2019-05-30"/>
    <n v="30"/>
    <s v="2019-05-3030"/>
    <s v="付5月工资"/>
    <n v="2181"/>
    <x v="4"/>
    <s v="2181005"/>
    <x v="35"/>
    <x v="1"/>
    <x v="131"/>
    <n v="0"/>
  </r>
  <r>
    <s v="2019-05-30"/>
    <n v="30"/>
    <s v="2019-05-3030"/>
    <s v="付5月工资"/>
    <n v="2181"/>
    <x v="4"/>
    <s v="2181002"/>
    <x v="17"/>
    <x v="1"/>
    <x v="152"/>
    <n v="0"/>
  </r>
  <r>
    <s v="2019-05-30"/>
    <n v="30"/>
    <s v="2019-05-3030"/>
    <s v="付5月工资"/>
    <n v="2181"/>
    <x v="4"/>
    <s v="2181003"/>
    <x v="19"/>
    <x v="1"/>
    <x v="153"/>
    <n v="0"/>
  </r>
  <r>
    <s v="2019-05-30"/>
    <n v="30"/>
    <s v="2019-05-3030"/>
    <s v="付5月工资"/>
    <n v="2181"/>
    <x v="4"/>
    <s v="2181004"/>
    <x v="23"/>
    <x v="1"/>
    <x v="154"/>
    <n v="0"/>
  </r>
  <r>
    <s v="2019-05-31"/>
    <n v="31"/>
    <s v="2019-05-3131"/>
    <s v="计提5月份固定资产折旧"/>
    <n v="5502"/>
    <x v="0"/>
    <s v="5502005"/>
    <x v="55"/>
    <x v="242"/>
    <x v="0"/>
    <n v="0"/>
  </r>
  <r>
    <s v="2019-05-31"/>
    <n v="31"/>
    <s v="2019-05-3131"/>
    <s v="计提5月份固定资产折旧"/>
    <n v="1502"/>
    <x v="7"/>
    <s v="1502029"/>
    <x v="56"/>
    <x v="1"/>
    <x v="44"/>
    <n v="0"/>
  </r>
  <r>
    <s v="2019-05-31"/>
    <n v="31"/>
    <s v="2019-05-3131"/>
    <s v="计提5月份固定资产折旧"/>
    <n v="1502"/>
    <x v="7"/>
    <s v="1502028"/>
    <x v="57"/>
    <x v="1"/>
    <x v="45"/>
    <n v="0"/>
  </r>
  <r>
    <s v="2019-05-31"/>
    <n v="31"/>
    <s v="2019-05-3131"/>
    <s v="计提5月份固定资产折旧"/>
    <n v="1502"/>
    <x v="7"/>
    <s v="1502027"/>
    <x v="58"/>
    <x v="1"/>
    <x v="46"/>
    <n v="0"/>
  </r>
  <r>
    <s v="2019-05-31"/>
    <n v="31"/>
    <s v="2019-05-3131"/>
    <s v="计提5月份固定资产折旧"/>
    <n v="1502"/>
    <x v="7"/>
    <s v="1502025"/>
    <x v="59"/>
    <x v="1"/>
    <x v="47"/>
    <n v="0"/>
  </r>
  <r>
    <s v="2019-05-31"/>
    <n v="31"/>
    <s v="2019-05-3131"/>
    <s v="计提5月份固定资产折旧"/>
    <n v="1502"/>
    <x v="7"/>
    <s v="1502013"/>
    <x v="60"/>
    <x v="1"/>
    <x v="48"/>
    <n v="0"/>
  </r>
  <r>
    <s v="2019-05-31"/>
    <n v="31"/>
    <s v="2019-05-3131"/>
    <s v="计提5月份固定资产折旧"/>
    <n v="1502"/>
    <x v="7"/>
    <s v="1502012"/>
    <x v="61"/>
    <x v="1"/>
    <x v="49"/>
    <n v="0"/>
  </r>
  <r>
    <s v="2019-05-31"/>
    <n v="31"/>
    <s v="2019-05-3131"/>
    <s v="计提5月份固定资产折旧"/>
    <n v="1502"/>
    <x v="7"/>
    <s v="1502009"/>
    <x v="62"/>
    <x v="1"/>
    <x v="50"/>
    <n v="0"/>
  </r>
  <r>
    <s v="2019-05-31"/>
    <n v="31"/>
    <s v="2019-05-3131"/>
    <s v="计提5月份固定资产折旧"/>
    <n v="1502"/>
    <x v="7"/>
    <s v="1502004"/>
    <x v="63"/>
    <x v="1"/>
    <x v="51"/>
    <n v="0"/>
  </r>
  <r>
    <s v="2019-05-31"/>
    <n v="31"/>
    <s v="2019-05-3131"/>
    <s v="计提5月份固定资产折旧"/>
    <n v="1502"/>
    <x v="7"/>
    <s v="1502030"/>
    <x v="64"/>
    <x v="1"/>
    <x v="52"/>
    <n v="0"/>
  </r>
  <r>
    <s v="2019-05-31"/>
    <n v="31"/>
    <s v="2019-05-3131"/>
    <s v="计提5月份固定资产折旧"/>
    <n v="1502"/>
    <x v="7"/>
    <s v="1502031"/>
    <x v="65"/>
    <x v="1"/>
    <x v="53"/>
    <n v="0"/>
  </r>
  <r>
    <s v="2019-05-31"/>
    <n v="31"/>
    <s v="2019-05-3131"/>
    <s v="计提5月份固定资产折旧"/>
    <n v="1502"/>
    <x v="7"/>
    <s v="1502036"/>
    <x v="69"/>
    <x v="1"/>
    <x v="55"/>
    <n v="0"/>
  </r>
  <r>
    <s v="2019-05-31"/>
    <n v="31"/>
    <s v="2019-05-3131"/>
    <s v="计提5月份固定资产折旧"/>
    <n v="1502"/>
    <x v="7"/>
    <s v="1502037"/>
    <x v="70"/>
    <x v="1"/>
    <x v="55"/>
    <n v="0"/>
  </r>
  <r>
    <s v="2019-05-31"/>
    <n v="31"/>
    <s v="2019-05-3131"/>
    <s v="计提5月份固定资产折旧"/>
    <n v="1502"/>
    <x v="7"/>
    <s v="1502038"/>
    <x v="71"/>
    <x v="1"/>
    <x v="55"/>
    <n v="0"/>
  </r>
  <r>
    <s v="2019-05-31"/>
    <n v="31"/>
    <s v="2019-05-3131"/>
    <s v="计提5月份固定资产折旧"/>
    <n v="1502"/>
    <x v="7"/>
    <s v="1502039"/>
    <x v="72"/>
    <x v="1"/>
    <x v="55"/>
    <n v="0"/>
  </r>
  <r>
    <s v="2019-05-31"/>
    <n v="31"/>
    <s v="2019-05-3131"/>
    <s v="计提5月份固定资产折旧"/>
    <n v="1502"/>
    <x v="7"/>
    <s v="1502040"/>
    <x v="73"/>
    <x v="1"/>
    <x v="56"/>
    <n v="0"/>
  </r>
  <r>
    <s v="2019-05-31"/>
    <n v="31"/>
    <s v="2019-05-3131"/>
    <s v="计提5月份固定资产折旧"/>
    <n v="1502"/>
    <x v="7"/>
    <s v="1502041"/>
    <x v="74"/>
    <x v="1"/>
    <x v="57"/>
    <n v="0"/>
  </r>
  <r>
    <s v="2019-05-31"/>
    <n v="31"/>
    <s v="2019-05-3131"/>
    <s v="计提5月份固定资产折旧"/>
    <n v="1502"/>
    <x v="7"/>
    <s v="1502042"/>
    <x v="75"/>
    <x v="1"/>
    <x v="58"/>
    <n v="0"/>
  </r>
  <r>
    <s v="2019-05-31"/>
    <n v="31"/>
    <s v="2019-05-3131"/>
    <s v="计提5月份固定资产折旧"/>
    <n v="1502"/>
    <x v="7"/>
    <s v="1502043"/>
    <x v="76"/>
    <x v="1"/>
    <x v="59"/>
    <n v="0"/>
  </r>
  <r>
    <s v="2019-05-31"/>
    <n v="31"/>
    <s v="2019-05-3131"/>
    <s v="计提5月份固定资产折旧"/>
    <n v="1502"/>
    <x v="7"/>
    <s v="1502044"/>
    <x v="77"/>
    <x v="1"/>
    <x v="60"/>
    <n v="0"/>
  </r>
  <r>
    <s v="2019-05-31"/>
    <n v="32"/>
    <s v="2019-05-3132"/>
    <s v="计提5月份固定资产折旧基金发行部"/>
    <n v="5502"/>
    <x v="0"/>
    <s v="5502031002"/>
    <x v="78"/>
    <x v="243"/>
    <x v="0"/>
    <n v="0"/>
  </r>
  <r>
    <s v="2019-05-31"/>
    <n v="32"/>
    <s v="2019-05-3132"/>
    <s v="计提5月份固定资产折旧基金发行部"/>
    <n v="1502"/>
    <x v="7"/>
    <s v="1502026"/>
    <x v="79"/>
    <x v="1"/>
    <x v="61"/>
    <n v="0"/>
  </r>
  <r>
    <s v="2019-05-31"/>
    <n v="33"/>
    <s v="2019-05-3133"/>
    <s v="结转福利费"/>
    <n v="5502"/>
    <x v="0"/>
    <s v="5502002"/>
    <x v="98"/>
    <x v="244"/>
    <x v="0"/>
    <n v="0"/>
  </r>
  <r>
    <s v="2019-05-31"/>
    <n v="33"/>
    <s v="2019-05-3133"/>
    <s v="结转福利费"/>
    <n v="2151"/>
    <x v="1"/>
    <s v="2151008"/>
    <x v="42"/>
    <x v="1"/>
    <x v="168"/>
    <n v="0"/>
  </r>
  <r>
    <s v="2019-05-31"/>
    <n v="34"/>
    <s v="2019-05-3134"/>
    <s v="补提3月工资"/>
    <n v="5502"/>
    <x v="0"/>
    <s v="5502001"/>
    <x v="38"/>
    <x v="245"/>
    <x v="0"/>
    <n v="0"/>
  </r>
  <r>
    <s v="2019-05-31"/>
    <n v="34"/>
    <s v="2019-05-3134"/>
    <s v="补提3月工资"/>
    <n v="2151"/>
    <x v="1"/>
    <s v="2151007"/>
    <x v="1"/>
    <x v="1"/>
    <x v="169"/>
    <n v="0"/>
  </r>
  <r>
    <s v="2019-05-31"/>
    <n v="35"/>
    <s v="2019-05-3135"/>
    <s v="5月光大银行手续费"/>
    <n v="5503"/>
    <x v="6"/>
    <s v="5503002"/>
    <x v="54"/>
    <x v="246"/>
    <x v="0"/>
    <n v="0"/>
  </r>
  <r>
    <s v="2019-05-31"/>
    <n v="35"/>
    <s v="2019-05-3135"/>
    <s v="5月光大银行手续费"/>
    <n v="1002"/>
    <x v="2"/>
    <s v="1002001"/>
    <x v="10"/>
    <x v="1"/>
    <x v="170"/>
    <n v="0"/>
  </r>
  <r>
    <s v="2019-05-31"/>
    <n v="36"/>
    <s v="2019-05-3136"/>
    <s v="结转期间费用"/>
    <n v="3131"/>
    <x v="9"/>
    <s v="3131"/>
    <x v="93"/>
    <x v="247"/>
    <x v="0"/>
    <n v="0"/>
  </r>
  <r>
    <s v="2019-05-31"/>
    <n v="36"/>
    <s v="2019-05-3136"/>
    <s v="结转期间费用"/>
    <n v="5502"/>
    <x v="0"/>
    <s v="5502099"/>
    <x v="94"/>
    <x v="1"/>
    <x v="171"/>
    <n v="0"/>
  </r>
  <r>
    <s v="2019-05-31"/>
    <n v="36"/>
    <s v="2019-05-3136"/>
    <s v="结转期间费用"/>
    <n v="5503"/>
    <x v="6"/>
    <s v="5503099"/>
    <x v="95"/>
    <x v="1"/>
    <x v="170"/>
    <n v="0"/>
  </r>
  <r>
    <s v="2019-05-31"/>
    <n v="36"/>
    <s v="2019-05-3136"/>
    <s v="结转所得税费用"/>
    <n v="5701"/>
    <x v="12"/>
    <s v="5701099"/>
    <x v="115"/>
    <x v="1"/>
    <x v="15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">
  <r>
    <s v="2019-05-30"/>
    <x v="0"/>
    <n v="26"/>
    <s v="2019-05-3026"/>
    <s v="支付王捷报销办公费"/>
    <n v="5502"/>
    <s v="管理费用"/>
    <s v="5502011"/>
    <x v="0"/>
    <x v="0"/>
    <s v=""/>
    <n v="0"/>
  </r>
  <r>
    <s v="2019-05-24"/>
    <x v="0"/>
    <n v="17"/>
    <s v="2019-05-2417"/>
    <s v="支付花卉费（2019.3.1-2019.5.31）"/>
    <n v="5502"/>
    <s v="管理费用"/>
    <s v="5502011"/>
    <x v="0"/>
    <x v="1"/>
    <s v=""/>
    <n v="0"/>
  </r>
  <r>
    <s v="2019-01-31"/>
    <x v="1"/>
    <n v="20"/>
    <s v="2019-01-3120"/>
    <s v="支付王爽报销办公用品"/>
    <n v="5502"/>
    <s v="管理费用"/>
    <s v="5502011"/>
    <x v="0"/>
    <x v="2"/>
    <s v=""/>
    <n v="0"/>
  </r>
  <r>
    <s v="2019-04-01"/>
    <x v="2"/>
    <n v="4"/>
    <s v="2019-04-014"/>
    <s v="支付花卉费（2018.12.1-2019.2.28）"/>
    <n v="5502"/>
    <s v="管理费用"/>
    <s v="5502011"/>
    <x v="0"/>
    <x v="1"/>
    <s v=""/>
    <n v="0"/>
  </r>
  <r>
    <s v="2019-02-28"/>
    <x v="3"/>
    <n v="22"/>
    <s v="2019-02-2822"/>
    <s v="支付王爽报销办公费"/>
    <n v="5502"/>
    <s v="管理费用"/>
    <s v="5502011"/>
    <x v="0"/>
    <x v="3"/>
    <s v=""/>
    <n v="0"/>
  </r>
  <r>
    <s v="2019-02-28"/>
    <x v="3"/>
    <n v="19"/>
    <s v="2019-02-2819"/>
    <s v="支付郭丽静报销一证通服务费（2019.3.25-2020.3.25）"/>
    <n v="5502"/>
    <s v="管理费用"/>
    <s v="5502011"/>
    <x v="0"/>
    <x v="4"/>
    <s v=""/>
    <n v="0"/>
  </r>
  <r>
    <s v="2019-01-30"/>
    <x v="1"/>
    <n v="14"/>
    <s v="2019-01-3014"/>
    <s v="调整2018年12月37#凭证"/>
    <n v="5502"/>
    <s v="管理费用"/>
    <s v="5502014001"/>
    <x v="1"/>
    <x v="5"/>
    <s v=""/>
    <n v="0"/>
  </r>
  <r>
    <s v="2019-04-01"/>
    <x v="2"/>
    <n v="8"/>
    <s v="2019-04-018"/>
    <s v="支付王捷报销住宿费"/>
    <n v="5502"/>
    <s v="管理费用"/>
    <s v="5502014001"/>
    <x v="1"/>
    <x v="6"/>
    <s v=""/>
    <n v="0"/>
  </r>
  <r>
    <s v="2019-02-28"/>
    <x v="3"/>
    <n v="18"/>
    <s v="2019-02-2818"/>
    <s v="支付杨金睿报销差旅费"/>
    <n v="5502"/>
    <s v="管理费用"/>
    <s v="5502014001"/>
    <x v="1"/>
    <x v="7"/>
    <s v=""/>
    <n v="0"/>
  </r>
  <r>
    <s v="2019-05-24"/>
    <x v="0"/>
    <n v="22"/>
    <s v="2019-05-2422"/>
    <s v="支付熊思危报销差旅费"/>
    <n v="5502"/>
    <s v="管理费用"/>
    <s v="5502014005"/>
    <x v="2"/>
    <x v="8"/>
    <s v=""/>
    <n v="0"/>
  </r>
  <r>
    <s v="2019-05-30"/>
    <x v="0"/>
    <n v="26"/>
    <s v="2019-05-3026"/>
    <s v="支付王捷报销住宿费"/>
    <n v="5502"/>
    <s v="管理费用"/>
    <s v="5502014004"/>
    <x v="3"/>
    <x v="9"/>
    <s v=""/>
    <n v="0"/>
  </r>
  <r>
    <s v="2019-05-24"/>
    <x v="0"/>
    <n v="22"/>
    <s v="2019-05-2422"/>
    <s v="支付熊思危报销差旅费"/>
    <n v="5502"/>
    <s v="管理费用"/>
    <s v="5502014004"/>
    <x v="3"/>
    <x v="10"/>
    <s v=""/>
    <n v="0"/>
  </r>
  <r>
    <s v="2019-01-17"/>
    <x v="1"/>
    <n v="8"/>
    <s v="2019-01-178"/>
    <s v="付腾达2月房租"/>
    <n v="5502"/>
    <s v="管理费用"/>
    <s v="5502004"/>
    <x v="4"/>
    <x v="11"/>
    <s v=""/>
    <n v="0"/>
  </r>
  <r>
    <s v="2019-05-17"/>
    <x v="0"/>
    <n v="12"/>
    <s v="2019-05-1712"/>
    <s v="付腾达6月房租"/>
    <n v="5502"/>
    <s v="管理费用"/>
    <s v="5502004"/>
    <x v="4"/>
    <x v="11"/>
    <s v=""/>
    <n v="0"/>
  </r>
  <r>
    <s v="2019-04-25"/>
    <x v="2"/>
    <n v="22"/>
    <s v="2019-04-2522"/>
    <s v="付腾达5月房租"/>
    <n v="5502"/>
    <s v="管理费用"/>
    <s v="5502004"/>
    <x v="4"/>
    <x v="11"/>
    <s v=""/>
    <n v="0"/>
  </r>
  <r>
    <s v="2019-03-19"/>
    <x v="4"/>
    <n v="7"/>
    <s v="2019-03-197"/>
    <s v="付腾达4月房租"/>
    <n v="5502"/>
    <s v="管理费用"/>
    <s v="5502004"/>
    <x v="4"/>
    <x v="11"/>
    <s v=""/>
    <n v="0"/>
  </r>
  <r>
    <s v="2019-02-19"/>
    <x v="3"/>
    <n v="9"/>
    <s v="2019-02-199"/>
    <s v="付腾达3月房租"/>
    <n v="5502"/>
    <s v="管理费用"/>
    <s v="5502004"/>
    <x v="4"/>
    <x v="11"/>
    <s v=""/>
    <n v="0"/>
  </r>
  <r>
    <s v="2019-05-24"/>
    <x v="0"/>
    <n v="24"/>
    <s v="2019-05-2424"/>
    <s v="税控盘维护费"/>
    <n v="5502"/>
    <s v="管理费用"/>
    <s v="5502019"/>
    <x v="5"/>
    <x v="12"/>
    <s v=""/>
    <n v="0"/>
  </r>
  <r>
    <s v="2019-01-17"/>
    <x v="1"/>
    <n v="9"/>
    <s v="2019-01-179"/>
    <s v="支付上海震旦计张服务费（2018.12.2-2019.1.1）"/>
    <n v="5502"/>
    <s v="管理费用"/>
    <s v="5502019"/>
    <x v="5"/>
    <x v="13"/>
    <s v=""/>
    <n v="0"/>
  </r>
  <r>
    <s v="2019-05-24"/>
    <x v="0"/>
    <n v="16"/>
    <s v="2019-05-2416"/>
    <s v="支付上海震旦计张服务费（2019.4.1-2019.5.7）"/>
    <n v="5502"/>
    <s v="管理费用"/>
    <s v="5502019"/>
    <x v="5"/>
    <x v="14"/>
    <s v=""/>
    <n v="0"/>
  </r>
  <r>
    <s v="2019-05-08"/>
    <x v="0"/>
    <n v="5"/>
    <s v="2019-05-085"/>
    <s v="支付郭丽静报销税控盘维护费（2019.4.8-2020.4.7）"/>
    <n v="5502"/>
    <s v="管理费用"/>
    <s v="5502019"/>
    <x v="5"/>
    <x v="15"/>
    <s v=""/>
    <n v="0"/>
  </r>
  <r>
    <s v="2019-04-25"/>
    <x v="2"/>
    <n v="23"/>
    <s v="2019-04-2523"/>
    <s v="支付上海震旦计张服务费（2019.3.1-2019.4.1）"/>
    <n v="5502"/>
    <s v="管理费用"/>
    <s v="5502019"/>
    <x v="5"/>
    <x v="16"/>
    <s v=""/>
    <n v="0"/>
  </r>
  <r>
    <s v="2019-04-01"/>
    <x v="2"/>
    <n v="3"/>
    <s v="2019-04-013"/>
    <s v="支付上海震旦计张服务费（2019.2.1-2019.3.1）"/>
    <n v="5502"/>
    <s v="管理费用"/>
    <s v="5502019"/>
    <x v="5"/>
    <x v="17"/>
    <s v=""/>
    <n v="0"/>
  </r>
  <r>
    <s v="2019-02-28"/>
    <x v="3"/>
    <n v="17"/>
    <s v="2019-02-2817"/>
    <s v="支付上海震旦计张服务费（2019.1.1-2019.2.1）"/>
    <n v="5502"/>
    <s v="管理费用"/>
    <s v="5502019"/>
    <x v="5"/>
    <x v="18"/>
    <s v=""/>
    <n v="0"/>
  </r>
  <r>
    <s v="2019-05-31"/>
    <x v="0"/>
    <n v="33"/>
    <s v="2019-05-3133"/>
    <s v="结转福利费"/>
    <n v="5502"/>
    <s v="管理费用"/>
    <s v="5502002"/>
    <x v="6"/>
    <x v="19"/>
    <s v=""/>
    <n v="0"/>
  </r>
  <r>
    <s v="2019-04-30"/>
    <x v="2"/>
    <n v="33"/>
    <s v="2019-04-3033"/>
    <s v="结转福利费"/>
    <n v="5502"/>
    <s v="管理费用"/>
    <s v="5502002"/>
    <x v="6"/>
    <x v="20"/>
    <s v=""/>
    <n v="0"/>
  </r>
  <r>
    <s v="2019-02-28"/>
    <x v="3"/>
    <n v="28"/>
    <s v="2019-02-2828"/>
    <s v="结转福利费"/>
    <n v="5502"/>
    <s v="管理费用"/>
    <s v="5502002"/>
    <x v="6"/>
    <x v="21"/>
    <s v=""/>
    <n v="0"/>
  </r>
  <r>
    <s v="2019-05-31"/>
    <x v="0"/>
    <n v="34"/>
    <s v="2019-05-3134"/>
    <s v="补提3月工资"/>
    <n v="5502"/>
    <s v="管理费用"/>
    <s v="5502001"/>
    <x v="7"/>
    <x v="22"/>
    <s v=""/>
    <n v="0"/>
  </r>
  <r>
    <s v="2019-05-30"/>
    <x v="0"/>
    <n v="28"/>
    <s v="2019-05-3028"/>
    <s v="计提本月工资"/>
    <n v="5502"/>
    <s v="管理费用"/>
    <s v="5502001"/>
    <x v="7"/>
    <x v="23"/>
    <s v=""/>
    <n v="0"/>
  </r>
  <r>
    <s v="2019-01-31"/>
    <x v="1"/>
    <n v="17"/>
    <s v="2019-01-3117"/>
    <s v="计提本月工资"/>
    <n v="5502"/>
    <s v="管理费用"/>
    <s v="5502001"/>
    <x v="7"/>
    <x v="24"/>
    <s v=""/>
    <n v="0"/>
  </r>
  <r>
    <s v="2019-04-30"/>
    <x v="2"/>
    <n v="29"/>
    <s v="2019-04-3029"/>
    <s v="计提本月工资"/>
    <n v="5502"/>
    <s v="管理费用"/>
    <s v="5502001"/>
    <x v="7"/>
    <x v="23"/>
    <s v=""/>
    <n v="0"/>
  </r>
  <r>
    <s v="2019-04-03"/>
    <x v="2"/>
    <n v="13"/>
    <s v="2019-04-0313"/>
    <s v="计提王爽经济补偿金"/>
    <n v="5502"/>
    <s v="管理费用"/>
    <s v="5502001"/>
    <x v="7"/>
    <x v="25"/>
    <s v=""/>
    <n v="0"/>
  </r>
  <r>
    <s v="2019-03-31"/>
    <x v="4"/>
    <n v="16"/>
    <s v="2019-03-3116"/>
    <s v="计提本月工资"/>
    <n v="5502"/>
    <s v="管理费用"/>
    <s v="5502001"/>
    <x v="7"/>
    <x v="26"/>
    <s v=""/>
    <n v="0"/>
  </r>
  <r>
    <s v="2019-02-01"/>
    <x v="3"/>
    <n v="4"/>
    <s v="2019-02-014"/>
    <s v="计提2018年年终奖"/>
    <n v="5502"/>
    <s v="管理费用"/>
    <s v="5502001"/>
    <x v="7"/>
    <x v="27"/>
    <s v=""/>
    <n v="0"/>
  </r>
  <r>
    <s v="2019-02-28"/>
    <x v="3"/>
    <n v="14"/>
    <s v="2019-02-2814"/>
    <s v="计提本月工资"/>
    <n v="5502"/>
    <s v="管理费用"/>
    <s v="5502001"/>
    <x v="7"/>
    <x v="24"/>
    <s v=""/>
    <n v="0"/>
  </r>
  <r>
    <s v="2019-05-24"/>
    <x v="0"/>
    <n v="23"/>
    <s v="2019-05-2423"/>
    <s v="基金发行部刘戟报销4月保洁费"/>
    <n v="5502"/>
    <s v="管理费用"/>
    <s v="5502031003"/>
    <x v="8"/>
    <x v="28"/>
    <s v=""/>
    <n v="0"/>
  </r>
  <r>
    <s v="2019-05-24"/>
    <x v="0"/>
    <n v="23"/>
    <s v="2019-05-2423"/>
    <s v="基金发行部刘戟报销3月保洁费"/>
    <n v="5502"/>
    <s v="管理费用"/>
    <s v="5502031003"/>
    <x v="8"/>
    <x v="28"/>
    <s v=""/>
    <n v="0"/>
  </r>
  <r>
    <s v="2019-01-31"/>
    <x v="1"/>
    <n v="21"/>
    <s v="2019-01-3121"/>
    <s v="熊书玉报销基金发行部12月保洁费"/>
    <n v="5502"/>
    <s v="管理费用"/>
    <s v="5502031003"/>
    <x v="8"/>
    <x v="28"/>
    <s v=""/>
    <n v="0"/>
  </r>
  <r>
    <s v="2019-04-25"/>
    <x v="2"/>
    <n v="26"/>
    <s v="2019-04-2526"/>
    <s v="基金发行部熊书玉报销2月保洁费"/>
    <n v="5502"/>
    <s v="管理费用"/>
    <s v="5502031003"/>
    <x v="8"/>
    <x v="28"/>
    <s v=""/>
    <n v="0"/>
  </r>
  <r>
    <s v="2019-03-19"/>
    <x v="4"/>
    <n v="10"/>
    <s v="2019-03-1910"/>
    <s v="基金发行部熊书玉报销1月保洁费"/>
    <n v="5502"/>
    <s v="管理费用"/>
    <s v="5502031003"/>
    <x v="8"/>
    <x v="28"/>
    <s v=""/>
    <n v="0"/>
  </r>
  <r>
    <s v="2019-05-24"/>
    <x v="0"/>
    <n v="18"/>
    <s v="2019-05-2418"/>
    <s v="基金发行部社保、公积金、残保金及管理费201905"/>
    <n v="5502"/>
    <s v="管理费用"/>
    <s v="5502031014"/>
    <x v="9"/>
    <x v="29"/>
    <s v=""/>
    <n v="0"/>
  </r>
  <r>
    <s v="2019-01-31"/>
    <x v="1"/>
    <n v="22"/>
    <s v="2019-01-3122"/>
    <s v="基金发行部社保、公积金、残保金及管理费201901"/>
    <n v="5502"/>
    <s v="管理费用"/>
    <s v="5502031014"/>
    <x v="9"/>
    <x v="30"/>
    <s v=""/>
    <n v="0"/>
  </r>
  <r>
    <s v="2019-04-25"/>
    <x v="2"/>
    <n v="25"/>
    <s v="2019-04-2525"/>
    <s v="基金发行部社保、公积金、残保金及管理费201904"/>
    <n v="5502"/>
    <s v="管理费用"/>
    <s v="5502031014"/>
    <x v="9"/>
    <x v="29"/>
    <s v=""/>
    <n v="0"/>
  </r>
  <r>
    <s v="2019-03-19"/>
    <x v="4"/>
    <n v="12"/>
    <s v="2019-03-1912"/>
    <s v="基金发行部社保、公积金、残保金及管理费201903"/>
    <n v="5502"/>
    <s v="管理费用"/>
    <s v="5502031014"/>
    <x v="9"/>
    <x v="30"/>
    <s v=""/>
    <n v="0"/>
  </r>
  <r>
    <s v="2019-03-19"/>
    <x v="4"/>
    <n v="11"/>
    <s v="2019-03-1911"/>
    <s v="基金发行部社保、公积金、残保金及管理费201902"/>
    <n v="5502"/>
    <s v="管理费用"/>
    <s v="5502031014"/>
    <x v="9"/>
    <x v="30"/>
    <s v=""/>
    <n v="0"/>
  </r>
  <r>
    <s v="2019-01-31"/>
    <x v="1"/>
    <n v="21"/>
    <s v="2019-01-3121"/>
    <s v="彭明权报销住宿费"/>
    <n v="5502"/>
    <s v="管理费用"/>
    <s v="5502031008001"/>
    <x v="10"/>
    <x v="31"/>
    <s v=""/>
    <n v="0"/>
  </r>
  <r>
    <s v="2019-01-31"/>
    <x v="1"/>
    <n v="21"/>
    <s v="2019-01-3121"/>
    <s v="彭明权报销差旅费"/>
    <n v="5502"/>
    <s v="管理费用"/>
    <s v="5502031008001"/>
    <x v="10"/>
    <x v="32"/>
    <s v=""/>
    <n v="0"/>
  </r>
  <r>
    <s v="2019-05-07"/>
    <x v="0"/>
    <n v="1"/>
    <s v="2019-05-071"/>
    <s v="调整4月26#凭证"/>
    <n v="5502"/>
    <s v="管理费用"/>
    <s v="5502031008001"/>
    <x v="10"/>
    <x v="33"/>
    <s v=""/>
    <n v="0"/>
  </r>
  <r>
    <s v="2019-04-25"/>
    <x v="2"/>
    <n v="26"/>
    <s v="2019-04-2526"/>
    <s v="基金发行部彭明权报销差旅费"/>
    <n v="5502"/>
    <s v="管理费用"/>
    <s v="5502031008001"/>
    <x v="10"/>
    <x v="34"/>
    <s v=""/>
    <n v="0"/>
  </r>
  <r>
    <s v="2019-03-19"/>
    <x v="4"/>
    <n v="10"/>
    <s v="2019-03-1910"/>
    <s v="基金发行部彭明权报销差旅费"/>
    <n v="5502"/>
    <s v="管理费用"/>
    <s v="5502031008001"/>
    <x v="10"/>
    <x v="35"/>
    <s v=""/>
    <n v="0"/>
  </r>
  <r>
    <s v="2019-05-07"/>
    <x v="0"/>
    <n v="1"/>
    <s v="2019-05-071"/>
    <s v="调整4月26#凭证"/>
    <n v="5502"/>
    <s v="管理费用"/>
    <s v="5502031008002"/>
    <x v="11"/>
    <x v="36"/>
    <s v=""/>
    <n v="0"/>
  </r>
  <r>
    <s v="2019-05-07"/>
    <x v="0"/>
    <n v="1"/>
    <s v="2019-05-071"/>
    <s v="调整4月26#凭证"/>
    <n v="5502"/>
    <s v="管理费用"/>
    <s v="5502031008002"/>
    <x v="11"/>
    <x v="37"/>
    <s v=""/>
    <n v="0"/>
  </r>
  <r>
    <s v="2019-05-07"/>
    <x v="0"/>
    <n v="1"/>
    <s v="2019-05-071"/>
    <s v="调整4月26#凭证"/>
    <n v="5502"/>
    <s v="管理费用"/>
    <s v="5502031008004"/>
    <x v="12"/>
    <x v="38"/>
    <s v=""/>
    <n v="0"/>
  </r>
  <r>
    <s v="2019-05-24"/>
    <x v="0"/>
    <n v="23"/>
    <s v="2019-05-2423"/>
    <s v="基金发行部刘戟报销房租（2019.3-2019.8）其他税费"/>
    <n v="5502"/>
    <s v="管理费用"/>
    <s v="5502031016"/>
    <x v="13"/>
    <x v="39"/>
    <s v=""/>
    <n v="0"/>
  </r>
  <r>
    <s v="2019-05-24"/>
    <x v="0"/>
    <n v="23"/>
    <s v="2019-05-2423"/>
    <s v="基金发行部刘戟报销房租（2019.3-2019.8）"/>
    <n v="5502"/>
    <s v="管理费用"/>
    <s v="5502031016"/>
    <x v="13"/>
    <x v="40"/>
    <s v=""/>
    <n v="0"/>
  </r>
  <r>
    <s v="2019-05-24"/>
    <x v="0"/>
    <n v="18"/>
    <s v="2019-05-2418"/>
    <s v="基金发行部社保、公积金、残保金及管理费201905"/>
    <n v="5502"/>
    <s v="管理费用"/>
    <s v="5502031009"/>
    <x v="14"/>
    <x v="41"/>
    <s v=""/>
    <n v="0"/>
  </r>
  <r>
    <s v="2019-01-31"/>
    <x v="1"/>
    <n v="22"/>
    <s v="2019-01-3122"/>
    <s v="基金发行部社保、公积金、残保金及管理费201901"/>
    <n v="5502"/>
    <s v="管理费用"/>
    <s v="5502031009"/>
    <x v="14"/>
    <x v="42"/>
    <s v=""/>
    <n v="0"/>
  </r>
  <r>
    <s v="2019-04-25"/>
    <x v="2"/>
    <n v="25"/>
    <s v="2019-04-2525"/>
    <s v="基金发行部社保、公积金、残保金及管理费201904"/>
    <n v="5502"/>
    <s v="管理费用"/>
    <s v="5502031009"/>
    <x v="14"/>
    <x v="41"/>
    <s v=""/>
    <n v="0"/>
  </r>
  <r>
    <s v="2019-03-19"/>
    <x v="4"/>
    <n v="12"/>
    <s v="2019-03-1912"/>
    <s v="基金发行部社保、公积金、残保金及管理费201903"/>
    <n v="5502"/>
    <s v="管理费用"/>
    <s v="5502031009"/>
    <x v="14"/>
    <x v="42"/>
    <s v=""/>
    <n v="0"/>
  </r>
  <r>
    <s v="2019-03-19"/>
    <x v="4"/>
    <n v="11"/>
    <s v="2019-03-1911"/>
    <s v="基金发行部社保、公积金、残保金及管理费201902"/>
    <n v="5502"/>
    <s v="管理费用"/>
    <s v="5502031009"/>
    <x v="14"/>
    <x v="42"/>
    <s v=""/>
    <n v="0"/>
  </r>
  <r>
    <s v="2019-03-19"/>
    <x v="4"/>
    <n v="10"/>
    <s v="2019-03-1910"/>
    <s v="基金发行部熊书玉报销2018.12-2019.2月电费服务费"/>
    <n v="5502"/>
    <s v="管理费用"/>
    <s v="5502031009"/>
    <x v="14"/>
    <x v="43"/>
    <s v=""/>
    <n v="0"/>
  </r>
  <r>
    <s v="2019-01-04"/>
    <x v="1"/>
    <n v="1"/>
    <s v="2019-01-041"/>
    <s v="计提基金发行部12月工资"/>
    <n v="5502"/>
    <s v="管理费用"/>
    <s v="5502031001"/>
    <x v="15"/>
    <x v="44"/>
    <s v=""/>
    <n v="0"/>
  </r>
  <r>
    <s v="2019-05-08"/>
    <x v="0"/>
    <n v="8"/>
    <s v="2019-05-088"/>
    <s v="计提基金发行部4月工资"/>
    <n v="5502"/>
    <s v="管理费用"/>
    <s v="5502031001"/>
    <x v="15"/>
    <x v="45"/>
    <s v=""/>
    <n v="0"/>
  </r>
  <r>
    <s v="2019-04-03"/>
    <x v="2"/>
    <n v="9"/>
    <s v="2019-04-039"/>
    <s v="计提基金发行部3月工资"/>
    <n v="5502"/>
    <s v="管理费用"/>
    <s v="5502031001"/>
    <x v="15"/>
    <x v="44"/>
    <s v=""/>
    <n v="0"/>
  </r>
  <r>
    <s v="2019-02-01"/>
    <x v="3"/>
    <n v="1"/>
    <s v="2019-02-011"/>
    <s v="计提基金发行部1月工资"/>
    <n v="5502"/>
    <s v="管理费用"/>
    <s v="5502031001"/>
    <x v="15"/>
    <x v="44"/>
    <s v=""/>
    <n v="0"/>
  </r>
  <r>
    <s v="2019-03-08"/>
    <x v="4"/>
    <n v="2"/>
    <s v="2019-03-082"/>
    <s v="计提基金发行部2月工资"/>
    <n v="5502"/>
    <s v="管理费用"/>
    <s v="5502031001"/>
    <x v="15"/>
    <x v="44"/>
    <s v=""/>
    <n v="0"/>
  </r>
  <r>
    <s v="2019-05-24"/>
    <x v="0"/>
    <n v="23"/>
    <s v="2019-05-2423"/>
    <s v="基金发行部刘戟报销交通费"/>
    <n v="5502"/>
    <s v="管理费用"/>
    <s v="5502031013002"/>
    <x v="16"/>
    <x v="46"/>
    <s v=""/>
    <n v="0"/>
  </r>
  <r>
    <s v="2019-01-31"/>
    <x v="1"/>
    <n v="21"/>
    <s v="2019-01-3121"/>
    <s v="刘戟报销打车费"/>
    <n v="5502"/>
    <s v="管理费用"/>
    <s v="5502031013001"/>
    <x v="17"/>
    <x v="47"/>
    <s v=""/>
    <n v="0"/>
  </r>
  <r>
    <s v="2019-01-31"/>
    <x v="1"/>
    <n v="21"/>
    <s v="2019-01-3121"/>
    <s v="彭明权报销油费"/>
    <n v="5502"/>
    <s v="管理费用"/>
    <s v="5502031013001"/>
    <x v="17"/>
    <x v="48"/>
    <s v=""/>
    <n v="0"/>
  </r>
  <r>
    <s v="2019-01-31"/>
    <x v="1"/>
    <n v="21"/>
    <s v="2019-01-3121"/>
    <s v="彭明权报销油费"/>
    <n v="5502"/>
    <s v="管理费用"/>
    <s v="5502031013001"/>
    <x v="17"/>
    <x v="49"/>
    <s v=""/>
    <n v="0"/>
  </r>
  <r>
    <s v="2019-04-25"/>
    <x v="2"/>
    <n v="26"/>
    <s v="2019-04-2526"/>
    <s v="基金发行部熊书玉报销交通费"/>
    <n v="5502"/>
    <s v="管理费用"/>
    <s v="5502031013001"/>
    <x v="17"/>
    <x v="28"/>
    <s v=""/>
    <n v="0"/>
  </r>
  <r>
    <s v="2019-04-25"/>
    <x v="2"/>
    <n v="26"/>
    <s v="2019-04-2526"/>
    <s v="基金发行部刘戟报销交通费"/>
    <n v="5502"/>
    <s v="管理费用"/>
    <s v="5502031013001"/>
    <x v="17"/>
    <x v="50"/>
    <s v=""/>
    <n v="0"/>
  </r>
  <r>
    <s v="2019-04-25"/>
    <x v="2"/>
    <n v="26"/>
    <s v="2019-04-2526"/>
    <s v="基金发行部熊书玉报销交通费"/>
    <n v="5502"/>
    <s v="管理费用"/>
    <s v="5502031013001"/>
    <x v="17"/>
    <x v="51"/>
    <s v=""/>
    <n v="0"/>
  </r>
  <r>
    <s v="2019-04-25"/>
    <x v="2"/>
    <n v="26"/>
    <s v="2019-04-2526"/>
    <s v="基金发行部刘戟报销交通费"/>
    <n v="5502"/>
    <s v="管理费用"/>
    <s v="5502031013001"/>
    <x v="17"/>
    <x v="52"/>
    <s v=""/>
    <n v="0"/>
  </r>
  <r>
    <s v="2019-03-19"/>
    <x v="4"/>
    <n v="10"/>
    <s v="2019-03-1910"/>
    <s v="基金发行部彭明权报销油费"/>
    <n v="5502"/>
    <s v="管理费用"/>
    <s v="5502031013001"/>
    <x v="17"/>
    <x v="53"/>
    <s v=""/>
    <n v="0"/>
  </r>
  <r>
    <s v="2019-03-19"/>
    <x v="4"/>
    <n v="10"/>
    <s v="2019-03-1910"/>
    <s v="基金发行部刘戟报销打车费"/>
    <n v="5502"/>
    <s v="管理费用"/>
    <s v="5502031013001"/>
    <x v="17"/>
    <x v="54"/>
    <s v=""/>
    <n v="0"/>
  </r>
  <r>
    <s v="2019-03-19"/>
    <x v="4"/>
    <n v="10"/>
    <s v="2019-03-1910"/>
    <s v="基金发行部彭明权报销油费"/>
    <n v="5502"/>
    <s v="管理费用"/>
    <s v="5502031013001"/>
    <x v="17"/>
    <x v="55"/>
    <s v=""/>
    <n v="0"/>
  </r>
  <r>
    <s v="2019-05-24"/>
    <x v="0"/>
    <n v="23"/>
    <s v="2019-05-2423"/>
    <s v="基金发行部刘戟报销交通费"/>
    <n v="5502"/>
    <s v="管理费用"/>
    <s v="5502031013003"/>
    <x v="18"/>
    <x v="56"/>
    <s v=""/>
    <n v="0"/>
  </r>
  <r>
    <s v="2019-01-04"/>
    <x v="1"/>
    <n v="2"/>
    <s v="2019-01-042"/>
    <s v="计提基金发行部本月社保"/>
    <n v="5502"/>
    <s v="管理费用"/>
    <s v="5502031011"/>
    <x v="19"/>
    <x v="57"/>
    <s v=""/>
    <n v="0"/>
  </r>
  <r>
    <s v="2019-05-08"/>
    <x v="0"/>
    <n v="9"/>
    <s v="2019-05-089"/>
    <s v="计提基金发行部本月社保"/>
    <n v="5502"/>
    <s v="管理费用"/>
    <s v="5502031011"/>
    <x v="19"/>
    <x v="58"/>
    <s v=""/>
    <n v="0"/>
  </r>
  <r>
    <s v="2019-04-03"/>
    <x v="2"/>
    <n v="10"/>
    <s v="2019-04-0310"/>
    <s v="计提基金发行部本月社保"/>
    <n v="5502"/>
    <s v="管理费用"/>
    <s v="5502031011"/>
    <x v="19"/>
    <x v="57"/>
    <s v=""/>
    <n v="0"/>
  </r>
  <r>
    <s v="2019-02-01"/>
    <x v="3"/>
    <n v="2"/>
    <s v="2019-02-012"/>
    <s v="计提基金发行部本月社保"/>
    <n v="5502"/>
    <s v="管理费用"/>
    <s v="5502031011"/>
    <x v="19"/>
    <x v="57"/>
    <s v=""/>
    <n v="0"/>
  </r>
  <r>
    <s v="2019-03-08"/>
    <x v="4"/>
    <n v="3"/>
    <s v="2019-03-083"/>
    <s v="计提基金发行部本月社保"/>
    <n v="5502"/>
    <s v="管理费用"/>
    <s v="5502031011"/>
    <x v="19"/>
    <x v="57"/>
    <s v=""/>
    <n v="0"/>
  </r>
  <r>
    <s v="2019-05-24"/>
    <x v="0"/>
    <n v="23"/>
    <s v="2019-05-2423"/>
    <s v="基金发行部刘戟报销电费（2019.3-2019.4）"/>
    <n v="5502"/>
    <s v="管理费用"/>
    <s v="5502031006"/>
    <x v="20"/>
    <x v="59"/>
    <s v=""/>
    <n v="0"/>
  </r>
  <r>
    <s v="2019-01-31"/>
    <x v="1"/>
    <n v="21"/>
    <s v="2019-01-3121"/>
    <s v="熊书玉报销基金发行部电费"/>
    <n v="5502"/>
    <s v="管理费用"/>
    <s v="5502031006"/>
    <x v="20"/>
    <x v="60"/>
    <s v=""/>
    <n v="0"/>
  </r>
  <r>
    <s v="2019-03-19"/>
    <x v="4"/>
    <n v="10"/>
    <s v="2019-03-1910"/>
    <s v="基金发行部熊书玉报销2018.12-2019.2月电费"/>
    <n v="5502"/>
    <s v="管理费用"/>
    <s v="5502031006"/>
    <x v="20"/>
    <x v="61"/>
    <s v=""/>
    <n v="0"/>
  </r>
  <r>
    <s v="2019-05-24"/>
    <x v="0"/>
    <n v="23"/>
    <s v="2019-05-2423"/>
    <s v="基金发行部刘戟报销空调费（2019.4-2019.8）"/>
    <n v="5502"/>
    <s v="管理费用"/>
    <s v="5502031005"/>
    <x v="21"/>
    <x v="62"/>
    <s v=""/>
    <n v="0"/>
  </r>
  <r>
    <s v="2019-05-24"/>
    <x v="0"/>
    <n v="23"/>
    <s v="2019-05-2423"/>
    <s v="基金发行部刘戟报销物业管理费（2019.4-2019.8）"/>
    <n v="5502"/>
    <s v="管理费用"/>
    <s v="5502031005"/>
    <x v="21"/>
    <x v="63"/>
    <s v=""/>
    <n v="0"/>
  </r>
  <r>
    <s v="2019-03-19"/>
    <x v="4"/>
    <n v="10"/>
    <s v="2019-03-1910"/>
    <s v="基金发行部熊书玉报销1-3月空调费"/>
    <n v="5502"/>
    <s v="管理费用"/>
    <s v="5502031005"/>
    <x v="21"/>
    <x v="64"/>
    <s v=""/>
    <n v="0"/>
  </r>
  <r>
    <s v="2019-03-19"/>
    <x v="4"/>
    <n v="10"/>
    <s v="2019-03-1910"/>
    <s v="基金发行部熊书玉报销1-3月物业费"/>
    <n v="5502"/>
    <s v="管理费用"/>
    <s v="5502031005"/>
    <x v="21"/>
    <x v="65"/>
    <s v=""/>
    <n v="0"/>
  </r>
  <r>
    <s v="2019-05-24"/>
    <x v="0"/>
    <n v="23"/>
    <s v="2019-05-2423"/>
    <s v="基金发行部刘戟报销业务招待费"/>
    <n v="5502"/>
    <s v="管理费用"/>
    <s v="5502031004"/>
    <x v="22"/>
    <x v="66"/>
    <s v=""/>
    <n v="0"/>
  </r>
  <r>
    <s v="2019-05-24"/>
    <x v="0"/>
    <n v="23"/>
    <s v="2019-05-2423"/>
    <s v="基金发行部刘戟报销业务招待费"/>
    <n v="5502"/>
    <s v="管理费用"/>
    <s v="5502031004"/>
    <x v="22"/>
    <x v="67"/>
    <s v=""/>
    <n v="0"/>
  </r>
  <r>
    <s v="2019-05-24"/>
    <x v="0"/>
    <n v="23"/>
    <s v="2019-05-2423"/>
    <s v="基金发行部刘戟报销业务招待费"/>
    <n v="5502"/>
    <s v="管理费用"/>
    <s v="5502031004"/>
    <x v="22"/>
    <x v="68"/>
    <s v=""/>
    <n v="0"/>
  </r>
  <r>
    <s v="2019-01-31"/>
    <x v="1"/>
    <n v="21"/>
    <s v="2019-01-3121"/>
    <s v="刘戟报销业务招待费"/>
    <n v="5502"/>
    <s v="管理费用"/>
    <s v="5502031004"/>
    <x v="22"/>
    <x v="69"/>
    <s v=""/>
    <n v="0"/>
  </r>
  <r>
    <s v="2019-04-25"/>
    <x v="2"/>
    <n v="26"/>
    <s v="2019-04-2526"/>
    <s v="基金发行部刘戟报销业务招待费"/>
    <n v="5502"/>
    <s v="管理费用"/>
    <s v="5502031004"/>
    <x v="22"/>
    <x v="70"/>
    <s v=""/>
    <n v="0"/>
  </r>
  <r>
    <s v="2019-04-25"/>
    <x v="2"/>
    <n v="26"/>
    <s v="2019-04-2526"/>
    <s v="基金发行部刘戟报销业务招待费"/>
    <n v="5502"/>
    <s v="管理费用"/>
    <s v="5502031004"/>
    <x v="22"/>
    <x v="71"/>
    <s v=""/>
    <n v="0"/>
  </r>
  <r>
    <s v="2019-03-19"/>
    <x v="4"/>
    <n v="10"/>
    <s v="2019-03-1910"/>
    <s v="基金发行部熊海舟报销客户维护费"/>
    <n v="5502"/>
    <s v="管理费用"/>
    <s v="5502031004"/>
    <x v="22"/>
    <x v="72"/>
    <s v=""/>
    <n v="0"/>
  </r>
  <r>
    <s v="2019-03-19"/>
    <x v="4"/>
    <n v="10"/>
    <s v="2019-03-1910"/>
    <s v="基金发行部刘戟报销业务招待费"/>
    <n v="5502"/>
    <s v="管理费用"/>
    <s v="5502031004"/>
    <x v="22"/>
    <x v="73"/>
    <s v=""/>
    <n v="0"/>
  </r>
  <r>
    <s v="2019-01-31"/>
    <x v="1"/>
    <n v="21"/>
    <s v="2019-01-3121"/>
    <s v="熊书玉报销基金发行部邮寄费"/>
    <n v="5502"/>
    <s v="管理费用"/>
    <s v="5502031015"/>
    <x v="23"/>
    <x v="74"/>
    <s v=""/>
    <n v="0"/>
  </r>
  <r>
    <s v="2019-04-25"/>
    <x v="2"/>
    <n v="26"/>
    <s v="2019-04-2526"/>
    <s v="基金发行部熊书玉报销快递费"/>
    <n v="5502"/>
    <s v="管理费用"/>
    <s v="5502031015"/>
    <x v="23"/>
    <x v="75"/>
    <s v=""/>
    <n v="0"/>
  </r>
  <r>
    <s v="2019-04-25"/>
    <x v="2"/>
    <n v="26"/>
    <s v="2019-04-2526"/>
    <s v="基金发行部熊书玉报销快递费"/>
    <n v="5502"/>
    <s v="管理费用"/>
    <s v="5502031015"/>
    <x v="23"/>
    <x v="76"/>
    <s v=""/>
    <n v="0"/>
  </r>
  <r>
    <s v="2019-03-19"/>
    <x v="4"/>
    <n v="10"/>
    <s v="2019-03-1910"/>
    <s v="基金发行部熊书玉报销快递费"/>
    <n v="5502"/>
    <s v="管理费用"/>
    <s v="5502031015"/>
    <x v="23"/>
    <x v="77"/>
    <s v=""/>
    <n v="0"/>
  </r>
  <r>
    <s v="2019-05-31"/>
    <x v="0"/>
    <n v="32"/>
    <s v="2019-05-3132"/>
    <s v="计提5月份固定资产折旧基金发行部"/>
    <n v="5502"/>
    <s v="管理费用"/>
    <s v="5502031002"/>
    <x v="24"/>
    <x v="78"/>
    <s v=""/>
    <n v="0"/>
  </r>
  <r>
    <s v="2019-04-30"/>
    <x v="2"/>
    <n v="32"/>
    <s v="2019-04-3032"/>
    <s v="计提4月份固定资产折旧基金发行部"/>
    <n v="5502"/>
    <s v="管理费用"/>
    <s v="5502031002"/>
    <x v="24"/>
    <x v="79"/>
    <s v=""/>
    <n v="0"/>
  </r>
  <r>
    <s v="2019-01-31"/>
    <x v="1"/>
    <n v="30"/>
    <s v="2019-01-3130"/>
    <s v="计提1月份固定资产折旧基金发行部"/>
    <n v="5502"/>
    <s v="管理费用"/>
    <s v="5502031002"/>
    <x v="24"/>
    <x v="79"/>
    <s v=""/>
    <n v="0"/>
  </r>
  <r>
    <s v="2019-03-31"/>
    <x v="4"/>
    <n v="19"/>
    <s v="2019-03-3119"/>
    <s v="计提3月份固定资产折旧基金发行部"/>
    <n v="5502"/>
    <s v="管理费用"/>
    <s v="5502031002"/>
    <x v="24"/>
    <x v="79"/>
    <s v=""/>
    <n v="0"/>
  </r>
  <r>
    <s v="2019-02-28"/>
    <x v="3"/>
    <n v="26"/>
    <s v="2019-02-2826"/>
    <s v="计提2月份固定资产折旧基金发行部"/>
    <n v="5502"/>
    <s v="管理费用"/>
    <s v="5502031002"/>
    <x v="24"/>
    <x v="79"/>
    <s v=""/>
    <n v="0"/>
  </r>
  <r>
    <s v="2019-01-04"/>
    <x v="1"/>
    <n v="2"/>
    <s v="2019-01-042"/>
    <s v="计提基金发行部本月社保"/>
    <n v="5502"/>
    <s v="管理费用"/>
    <s v="5502031012"/>
    <x v="25"/>
    <x v="80"/>
    <s v=""/>
    <n v="0"/>
  </r>
  <r>
    <s v="2019-05-08"/>
    <x v="0"/>
    <n v="9"/>
    <s v="2019-05-089"/>
    <s v="计提基金发行部本月社保"/>
    <n v="5502"/>
    <s v="管理费用"/>
    <s v="5502031012"/>
    <x v="25"/>
    <x v="81"/>
    <s v=""/>
    <n v="0"/>
  </r>
  <r>
    <s v="2019-04-03"/>
    <x v="2"/>
    <n v="10"/>
    <s v="2019-04-0310"/>
    <s v="计提基金发行部本月社保"/>
    <n v="5502"/>
    <s v="管理费用"/>
    <s v="5502031012"/>
    <x v="25"/>
    <x v="80"/>
    <s v=""/>
    <n v="0"/>
  </r>
  <r>
    <s v="2019-02-01"/>
    <x v="3"/>
    <n v="2"/>
    <s v="2019-02-012"/>
    <s v="计提基金发行部本月社保"/>
    <n v="5502"/>
    <s v="管理费用"/>
    <s v="5502031012"/>
    <x v="25"/>
    <x v="80"/>
    <s v=""/>
    <n v="0"/>
  </r>
  <r>
    <s v="2019-03-08"/>
    <x v="4"/>
    <n v="3"/>
    <s v="2019-03-083"/>
    <s v="计提基金发行部本月社保"/>
    <n v="5502"/>
    <s v="管理费用"/>
    <s v="5502031012"/>
    <x v="25"/>
    <x v="80"/>
    <s v=""/>
    <n v="0"/>
  </r>
  <r>
    <s v="2019-03-31"/>
    <x v="4"/>
    <n v="20"/>
    <s v="2019-03-3120"/>
    <s v="摊销装修费"/>
    <n v="5502"/>
    <s v="管理费用"/>
    <s v="5502031007"/>
    <x v="26"/>
    <x v="82"/>
    <s v=""/>
    <n v="0"/>
  </r>
  <r>
    <s v="2019-01-31"/>
    <x v="1"/>
    <n v="31"/>
    <s v="2019-01-3131"/>
    <s v="摊销装修费"/>
    <n v="5502"/>
    <s v="管理费用"/>
    <s v="5502031007"/>
    <x v="26"/>
    <x v="82"/>
    <s v=""/>
    <n v="0"/>
  </r>
  <r>
    <s v="2019-02-28"/>
    <x v="3"/>
    <n v="27"/>
    <s v="2019-02-2827"/>
    <s v="摊销装修费"/>
    <n v="5502"/>
    <s v="管理费用"/>
    <s v="5502031007"/>
    <x v="26"/>
    <x v="82"/>
    <s v=""/>
    <n v="0"/>
  </r>
  <r>
    <s v="2019-05-30"/>
    <x v="0"/>
    <n v="27"/>
    <s v="2019-05-3027"/>
    <s v="支付王捷报销维修费"/>
    <n v="5502"/>
    <s v="管理费用"/>
    <s v="5502016"/>
    <x v="27"/>
    <x v="83"/>
    <s v=""/>
    <n v="0"/>
  </r>
  <r>
    <s v="2019-05-30"/>
    <x v="0"/>
    <n v="27"/>
    <s v="2019-05-3027"/>
    <s v="支付王捷报销车费"/>
    <n v="5502"/>
    <s v="管理费用"/>
    <s v="5502016"/>
    <x v="27"/>
    <x v="84"/>
    <s v=""/>
    <n v="0"/>
  </r>
  <r>
    <s v="2019-05-30"/>
    <x v="0"/>
    <n v="27"/>
    <s v="2019-05-3027"/>
    <s v="支付王捷报销油费"/>
    <n v="5502"/>
    <s v="管理费用"/>
    <s v="5502016"/>
    <x v="27"/>
    <x v="85"/>
    <s v=""/>
    <n v="0"/>
  </r>
  <r>
    <s v="2019-05-24"/>
    <x v="0"/>
    <n v="21"/>
    <s v="2019-05-2421"/>
    <s v="支付郭丽静报销5月交通费"/>
    <n v="5502"/>
    <s v="管理费用"/>
    <s v="5502016"/>
    <x v="27"/>
    <x v="86"/>
    <s v=""/>
    <n v="0"/>
  </r>
  <r>
    <s v="2019-05-24"/>
    <x v="0"/>
    <n v="19"/>
    <s v="2019-05-2419"/>
    <s v="支付杨小军报销5月交通费"/>
    <n v="5502"/>
    <s v="管理费用"/>
    <s v="5502016"/>
    <x v="27"/>
    <x v="87"/>
    <s v=""/>
    <n v="0"/>
  </r>
  <r>
    <s v="2019-05-08"/>
    <x v="0"/>
    <n v="7"/>
    <s v="2019-05-087"/>
    <s v="支付顾庭报销交通费"/>
    <n v="5502"/>
    <s v="管理费用"/>
    <s v="5502016"/>
    <x v="27"/>
    <x v="88"/>
    <s v=""/>
    <n v="0"/>
  </r>
  <r>
    <s v="2019-05-08"/>
    <x v="0"/>
    <n v="6"/>
    <s v="2019-05-086"/>
    <s v="支付于江江4月交通费"/>
    <n v="5502"/>
    <s v="管理费用"/>
    <s v="5502016"/>
    <x v="27"/>
    <x v="87"/>
    <s v=""/>
    <n v="0"/>
  </r>
  <r>
    <s v="2019-05-08"/>
    <x v="0"/>
    <n v="5"/>
    <s v="2019-05-085"/>
    <s v="支付郭丽静报销4月交通费"/>
    <n v="5502"/>
    <s v="管理费用"/>
    <s v="5502016"/>
    <x v="27"/>
    <x v="87"/>
    <s v=""/>
    <n v="0"/>
  </r>
  <r>
    <s v="2019-05-08"/>
    <x v="0"/>
    <n v="5"/>
    <s v="2019-05-085"/>
    <s v="支付郭丽静报销交通费"/>
    <n v="5502"/>
    <s v="管理费用"/>
    <s v="5502016"/>
    <x v="27"/>
    <x v="89"/>
    <s v=""/>
    <n v="0"/>
  </r>
  <r>
    <s v="2019-05-08"/>
    <x v="0"/>
    <n v="4"/>
    <s v="2019-05-084"/>
    <s v="付王捷报销油费"/>
    <n v="5502"/>
    <s v="管理费用"/>
    <s v="5502016"/>
    <x v="27"/>
    <x v="28"/>
    <s v=""/>
    <n v="0"/>
  </r>
  <r>
    <s v="2019-05-08"/>
    <x v="0"/>
    <n v="4"/>
    <s v="2019-05-084"/>
    <s v="付王捷报销车费"/>
    <n v="5502"/>
    <s v="管理费用"/>
    <s v="5502016"/>
    <x v="27"/>
    <x v="90"/>
    <s v=""/>
    <n v="0"/>
  </r>
  <r>
    <s v="2019-01-31"/>
    <x v="1"/>
    <n v="20"/>
    <s v="2019-01-3120"/>
    <s v="支付王爽报销1月交通费"/>
    <n v="5502"/>
    <s v="管理费用"/>
    <s v="5502016"/>
    <x v="27"/>
    <x v="91"/>
    <s v=""/>
    <n v="0"/>
  </r>
  <r>
    <s v="2019-05-08"/>
    <x v="0"/>
    <n v="4"/>
    <s v="2019-05-084"/>
    <s v="付王捷报销车费"/>
    <n v="5502"/>
    <s v="管理费用"/>
    <s v="5502016"/>
    <x v="27"/>
    <x v="92"/>
    <s v=""/>
    <n v="0"/>
  </r>
  <r>
    <s v="2019-05-08"/>
    <x v="0"/>
    <n v="4"/>
    <s v="2019-05-084"/>
    <s v="付王捷报销油费"/>
    <n v="5502"/>
    <s v="管理费用"/>
    <s v="5502016"/>
    <x v="27"/>
    <x v="93"/>
    <s v=""/>
    <n v="0"/>
  </r>
  <r>
    <s v="2019-05-08"/>
    <x v="0"/>
    <n v="3"/>
    <s v="2019-05-083"/>
    <s v="支付杨小军报销4月交通费"/>
    <n v="5502"/>
    <s v="管理费用"/>
    <s v="5502016"/>
    <x v="27"/>
    <x v="87"/>
    <s v=""/>
    <n v="0"/>
  </r>
  <r>
    <s v="2019-01-31"/>
    <x v="1"/>
    <n v="25"/>
    <s v="2019-01-3125"/>
    <s v="支付顾庭报销交通费"/>
    <n v="5502"/>
    <s v="管理费用"/>
    <s v="5502016"/>
    <x v="27"/>
    <x v="94"/>
    <s v=""/>
    <n v="0"/>
  </r>
  <r>
    <s v="2019-01-31"/>
    <x v="1"/>
    <n v="26"/>
    <s v="2019-01-3126"/>
    <s v="支付郭丽静报销交通费"/>
    <n v="5502"/>
    <s v="管理费用"/>
    <s v="5502016"/>
    <x v="27"/>
    <x v="95"/>
    <s v=""/>
    <n v="0"/>
  </r>
  <r>
    <s v="2019-01-31"/>
    <x v="1"/>
    <n v="27"/>
    <s v="2019-01-3127"/>
    <s v="支付王捷报销车费"/>
    <n v="5502"/>
    <s v="管理费用"/>
    <s v="5502016"/>
    <x v="27"/>
    <x v="96"/>
    <s v=""/>
    <n v="0"/>
  </r>
  <r>
    <s v="2019-01-31"/>
    <x v="1"/>
    <n v="27"/>
    <s v="2019-01-3127"/>
    <s v="支付王捷报销油费"/>
    <n v="5502"/>
    <s v="管理费用"/>
    <s v="5502016"/>
    <x v="27"/>
    <x v="97"/>
    <s v=""/>
    <n v="0"/>
  </r>
  <r>
    <s v="2019-01-31"/>
    <x v="1"/>
    <n v="27"/>
    <s v="2019-01-3127"/>
    <s v="支付王捷报销1月车费"/>
    <n v="5502"/>
    <s v="管理费用"/>
    <s v="5502016"/>
    <x v="27"/>
    <x v="98"/>
    <s v=""/>
    <n v="0"/>
  </r>
  <r>
    <s v="2019-04-01"/>
    <x v="2"/>
    <n v="8"/>
    <s v="2019-04-018"/>
    <s v="支付王捷报销3月车费"/>
    <n v="5502"/>
    <s v="管理费用"/>
    <s v="5502016"/>
    <x v="27"/>
    <x v="98"/>
    <s v=""/>
    <n v="0"/>
  </r>
  <r>
    <s v="2019-04-01"/>
    <x v="2"/>
    <n v="8"/>
    <s v="2019-04-018"/>
    <s v="支付王捷报销车费"/>
    <n v="5502"/>
    <s v="管理费用"/>
    <s v="5502016"/>
    <x v="27"/>
    <x v="99"/>
    <s v=""/>
    <n v="0"/>
  </r>
  <r>
    <s v="2019-04-01"/>
    <x v="2"/>
    <n v="8"/>
    <s v="2019-04-018"/>
    <s v="支付王捷报销油费"/>
    <n v="5502"/>
    <s v="管理费用"/>
    <s v="5502016"/>
    <x v="27"/>
    <x v="100"/>
    <s v=""/>
    <n v="0"/>
  </r>
  <r>
    <s v="2019-04-01"/>
    <x v="2"/>
    <n v="5"/>
    <s v="2019-04-015"/>
    <s v="支付郭丽静报销3月交通费"/>
    <n v="5502"/>
    <s v="管理费用"/>
    <s v="5502016"/>
    <x v="27"/>
    <x v="87"/>
    <s v=""/>
    <n v="0"/>
  </r>
  <r>
    <s v="2019-04-01"/>
    <x v="2"/>
    <n v="2"/>
    <s v="2019-04-012"/>
    <s v="支付于江江3月交通费"/>
    <n v="5502"/>
    <s v="管理费用"/>
    <s v="5502016"/>
    <x v="27"/>
    <x v="101"/>
    <s v=""/>
    <n v="0"/>
  </r>
  <r>
    <s v="2019-04-01"/>
    <x v="2"/>
    <n v="1"/>
    <s v="2019-04-011"/>
    <s v="支付杨小军3月交通费"/>
    <n v="5502"/>
    <s v="管理费用"/>
    <s v="5502016"/>
    <x v="27"/>
    <x v="87"/>
    <s v=""/>
    <n v="0"/>
  </r>
  <r>
    <s v="2019-03-19"/>
    <x v="4"/>
    <n v="9"/>
    <s v="2019-03-199"/>
    <s v="支付蒋淼报销交通费"/>
    <n v="5502"/>
    <s v="管理费用"/>
    <s v="5502016"/>
    <x v="27"/>
    <x v="102"/>
    <s v=""/>
    <n v="0"/>
  </r>
  <r>
    <s v="2019-02-28"/>
    <x v="3"/>
    <n v="23"/>
    <s v="2019-02-2823"/>
    <s v="支付王捷报销车费"/>
    <n v="5502"/>
    <s v="管理费用"/>
    <s v="5502016"/>
    <x v="27"/>
    <x v="103"/>
    <s v=""/>
    <n v="0"/>
  </r>
  <r>
    <s v="2019-02-28"/>
    <x v="3"/>
    <n v="23"/>
    <s v="2019-02-2823"/>
    <s v="支付王捷报销2月交通费"/>
    <n v="5502"/>
    <s v="管理费用"/>
    <s v="5502016"/>
    <x v="27"/>
    <x v="98"/>
    <s v=""/>
    <n v="0"/>
  </r>
  <r>
    <s v="2019-02-28"/>
    <x v="3"/>
    <n v="22"/>
    <s v="2019-02-2822"/>
    <s v="支付王爽报销2月交通费"/>
    <n v="5502"/>
    <s v="管理费用"/>
    <s v="5502016"/>
    <x v="27"/>
    <x v="91"/>
    <s v=""/>
    <n v="0"/>
  </r>
  <r>
    <s v="2019-02-28"/>
    <x v="3"/>
    <n v="21"/>
    <s v="2019-02-2821"/>
    <s v="支付于江江报销1-2月交通费"/>
    <n v="5502"/>
    <s v="管理费用"/>
    <s v="5502016"/>
    <x v="27"/>
    <x v="104"/>
    <s v=""/>
    <n v="0"/>
  </r>
  <r>
    <s v="2019-02-26"/>
    <x v="3"/>
    <n v="12"/>
    <s v="2019-02-2612"/>
    <s v="1月支付腾达车位租赁费（2019.2.18-2019.8.17）冲借支"/>
    <n v="5502"/>
    <s v="管理费用"/>
    <s v="5502016"/>
    <x v="27"/>
    <x v="105"/>
    <s v=""/>
    <n v="0"/>
  </r>
  <r>
    <s v="2019-02-28"/>
    <x v="3"/>
    <n v="20"/>
    <s v="2019-02-2820"/>
    <s v="支付杨小军报销1-2月交通费"/>
    <n v="5502"/>
    <s v="管理费用"/>
    <s v="5502016"/>
    <x v="27"/>
    <x v="104"/>
    <s v=""/>
    <n v="0"/>
  </r>
  <r>
    <s v="2019-02-28"/>
    <x v="3"/>
    <n v="19"/>
    <s v="2019-02-2819"/>
    <s v="支付郭丽静报销1-2月交通费"/>
    <n v="5502"/>
    <s v="管理费用"/>
    <s v="5502016"/>
    <x v="27"/>
    <x v="104"/>
    <s v=""/>
    <n v="0"/>
  </r>
  <r>
    <s v="2019-01-31"/>
    <x v="1"/>
    <n v="23"/>
    <s v="2019-01-3123"/>
    <s v="支付杨小军报销基金培训费"/>
    <n v="5502"/>
    <s v="管理费用"/>
    <s v="5502020"/>
    <x v="28"/>
    <x v="106"/>
    <s v=""/>
    <n v="0"/>
  </r>
  <r>
    <s v="2019-01-31"/>
    <x v="1"/>
    <n v="26"/>
    <s v="2019-01-3126"/>
    <s v="支付郭丽静报销基金培训费"/>
    <n v="5502"/>
    <s v="管理费用"/>
    <s v="5502020"/>
    <x v="28"/>
    <x v="106"/>
    <s v=""/>
    <n v="0"/>
  </r>
  <r>
    <s v="2019-02-26"/>
    <x v="3"/>
    <n v="13"/>
    <s v="2019-02-2613"/>
    <s v="1月支付汽车维修费冲借支"/>
    <n v="5502"/>
    <s v="管理费用"/>
    <s v="5502029"/>
    <x v="29"/>
    <x v="104"/>
    <s v=""/>
    <n v="0"/>
  </r>
  <r>
    <s v="2019-05-30"/>
    <x v="0"/>
    <n v="29"/>
    <s v="2019-05-3029"/>
    <s v="计提本月社保"/>
    <n v="5502"/>
    <s v="管理费用"/>
    <s v="5502022"/>
    <x v="30"/>
    <x v="107"/>
    <s v=""/>
    <n v="0"/>
  </r>
  <r>
    <s v="2019-01-31"/>
    <x v="1"/>
    <n v="18"/>
    <s v="2019-01-3118"/>
    <s v="计提本月社保"/>
    <n v="5502"/>
    <s v="管理费用"/>
    <s v="5502022"/>
    <x v="30"/>
    <x v="108"/>
    <s v=""/>
    <n v="0"/>
  </r>
  <r>
    <s v="2019-04-30"/>
    <x v="2"/>
    <n v="30"/>
    <s v="2019-04-3030"/>
    <s v="计提本月社保"/>
    <n v="5502"/>
    <s v="管理费用"/>
    <s v="5502022"/>
    <x v="30"/>
    <x v="107"/>
    <s v=""/>
    <n v="0"/>
  </r>
  <r>
    <s v="2019-03-31"/>
    <x v="4"/>
    <n v="17"/>
    <s v="2019-03-3117"/>
    <s v="计提本月社保"/>
    <n v="5502"/>
    <s v="管理费用"/>
    <s v="5502022"/>
    <x v="30"/>
    <x v="108"/>
    <s v=""/>
    <n v="0"/>
  </r>
  <r>
    <s v="2019-02-28"/>
    <x v="3"/>
    <n v="15"/>
    <s v="2019-02-2815"/>
    <s v="计提本月社保"/>
    <n v="5502"/>
    <s v="管理费用"/>
    <s v="5502022"/>
    <x v="30"/>
    <x v="108"/>
    <s v=""/>
    <n v="0"/>
  </r>
  <r>
    <s v="2019-04-01"/>
    <x v="2"/>
    <n v="7"/>
    <s v="2019-04-017"/>
    <s v="支付2017年度审计费"/>
    <n v="5502"/>
    <s v="管理费用"/>
    <s v="5502035"/>
    <x v="31"/>
    <x v="109"/>
    <s v=""/>
    <n v="0"/>
  </r>
  <r>
    <s v="2019-04-01"/>
    <x v="2"/>
    <n v="6"/>
    <s v="2019-04-016"/>
    <s v="支付2018年度审计费"/>
    <n v="5502"/>
    <s v="管理费用"/>
    <s v="5502035"/>
    <x v="31"/>
    <x v="110"/>
    <s v=""/>
    <n v="0"/>
  </r>
  <r>
    <s v="2019-01-17"/>
    <x v="1"/>
    <n v="7"/>
    <s v="2019-01-177"/>
    <s v="支付腾达18.11.14-18.12.13电费"/>
    <n v="5502"/>
    <s v="管理费用"/>
    <s v="5502012"/>
    <x v="32"/>
    <x v="111"/>
    <s v=""/>
    <n v="0"/>
  </r>
  <r>
    <s v="2019-05-17"/>
    <x v="0"/>
    <n v="13"/>
    <s v="2019-05-1713"/>
    <s v="支付腾达19.03.14-19.04.13电费"/>
    <n v="5502"/>
    <s v="管理费用"/>
    <s v="5502012"/>
    <x v="32"/>
    <x v="112"/>
    <s v=""/>
    <n v="0"/>
  </r>
  <r>
    <s v="2019-04-25"/>
    <x v="2"/>
    <n v="21"/>
    <s v="2019-04-2521"/>
    <s v="支付腾达19.02.14-19.03.13电费"/>
    <n v="5502"/>
    <s v="管理费用"/>
    <s v="5502012"/>
    <x v="32"/>
    <x v="113"/>
    <s v=""/>
    <n v="0"/>
  </r>
  <r>
    <s v="2019-03-19"/>
    <x v="4"/>
    <n v="8"/>
    <s v="2019-03-198"/>
    <s v="支付腾达19.01.14-19.02.13电费"/>
    <n v="5502"/>
    <s v="管理费用"/>
    <s v="5502012"/>
    <x v="32"/>
    <x v="114"/>
    <s v=""/>
    <n v="0"/>
  </r>
  <r>
    <s v="2019-02-19"/>
    <x v="3"/>
    <n v="8"/>
    <s v="2019-02-198"/>
    <s v="支付腾达18.12.14-19.01.13电费"/>
    <n v="5502"/>
    <s v="管理费用"/>
    <s v="5502012"/>
    <x v="32"/>
    <x v="115"/>
    <s v=""/>
    <n v="0"/>
  </r>
  <r>
    <s v="2019-01-17"/>
    <x v="1"/>
    <n v="7"/>
    <s v="2019-01-177"/>
    <s v="支付腾达201811电话费"/>
    <n v="5502"/>
    <s v="管理费用"/>
    <s v="5502026"/>
    <x v="33"/>
    <x v="116"/>
    <s v=""/>
    <n v="0"/>
  </r>
  <r>
    <s v="2019-05-24"/>
    <x v="0"/>
    <n v="21"/>
    <s v="2019-05-2421"/>
    <s v="支付郭丽静报销4月通讯费"/>
    <n v="5502"/>
    <s v="管理费用"/>
    <s v="5502026"/>
    <x v="33"/>
    <x v="117"/>
    <s v=""/>
    <n v="0"/>
  </r>
  <r>
    <s v="2019-05-24"/>
    <x v="0"/>
    <n v="19"/>
    <s v="2019-05-2419"/>
    <s v="支付杨小军报销4月通讯费"/>
    <n v="5502"/>
    <s v="管理费用"/>
    <s v="5502026"/>
    <x v="33"/>
    <x v="118"/>
    <s v=""/>
    <n v="0"/>
  </r>
  <r>
    <s v="2019-05-17"/>
    <x v="0"/>
    <n v="13"/>
    <s v="2019-05-1713"/>
    <s v="支付腾达201903电话费"/>
    <n v="5502"/>
    <s v="管理费用"/>
    <s v="5502026"/>
    <x v="33"/>
    <x v="119"/>
    <s v=""/>
    <n v="0"/>
  </r>
  <r>
    <s v="2019-05-08"/>
    <x v="0"/>
    <n v="5"/>
    <s v="2019-05-085"/>
    <s v="支付郭丽静报销3月通讯费"/>
    <n v="5502"/>
    <s v="管理费用"/>
    <s v="5502026"/>
    <x v="33"/>
    <x v="120"/>
    <s v=""/>
    <n v="0"/>
  </r>
  <r>
    <s v="2019-05-08"/>
    <x v="0"/>
    <n v="3"/>
    <s v="2019-05-083"/>
    <s v="支付杨小军报销3月通讯费"/>
    <n v="5502"/>
    <s v="管理费用"/>
    <s v="5502026"/>
    <x v="33"/>
    <x v="118"/>
    <s v=""/>
    <n v="0"/>
  </r>
  <r>
    <s v="2019-01-31"/>
    <x v="1"/>
    <n v="23"/>
    <s v="2019-01-3123"/>
    <s v="支付杨小军报销12月通讯费"/>
    <n v="5502"/>
    <s v="管理费用"/>
    <s v="5502026"/>
    <x v="33"/>
    <x v="121"/>
    <s v=""/>
    <n v="0"/>
  </r>
  <r>
    <s v="2019-01-31"/>
    <x v="1"/>
    <n v="26"/>
    <s v="2019-01-3126"/>
    <s v="支付郭丽静报销12月通讯费"/>
    <n v="5502"/>
    <s v="管理费用"/>
    <s v="5502026"/>
    <x v="33"/>
    <x v="122"/>
    <s v=""/>
    <n v="0"/>
  </r>
  <r>
    <s v="2019-04-25"/>
    <x v="2"/>
    <n v="21"/>
    <s v="2019-04-2521"/>
    <s v="支付腾达201902电话费"/>
    <n v="5502"/>
    <s v="管理费用"/>
    <s v="5502026"/>
    <x v="33"/>
    <x v="123"/>
    <s v=""/>
    <n v="0"/>
  </r>
  <r>
    <s v="2019-04-01"/>
    <x v="2"/>
    <n v="5"/>
    <s v="2019-04-015"/>
    <s v="支付郭丽静报销2月通讯费"/>
    <n v="5502"/>
    <s v="管理费用"/>
    <s v="5502026"/>
    <x v="33"/>
    <x v="124"/>
    <s v=""/>
    <n v="0"/>
  </r>
  <r>
    <s v="2019-04-01"/>
    <x v="2"/>
    <n v="1"/>
    <s v="2019-04-011"/>
    <s v="支付杨小军2月通讯费"/>
    <n v="5502"/>
    <s v="管理费用"/>
    <s v="5502026"/>
    <x v="33"/>
    <x v="125"/>
    <s v=""/>
    <n v="0"/>
  </r>
  <r>
    <s v="2019-03-19"/>
    <x v="4"/>
    <n v="8"/>
    <s v="2019-03-198"/>
    <s v="支付腾达201901电话费"/>
    <n v="5502"/>
    <s v="管理费用"/>
    <s v="5502026"/>
    <x v="33"/>
    <x v="126"/>
    <s v=""/>
    <n v="0"/>
  </r>
  <r>
    <s v="2019-02-19"/>
    <x v="3"/>
    <n v="8"/>
    <s v="2019-02-198"/>
    <s v="支付腾达201812电话费"/>
    <n v="5502"/>
    <s v="管理费用"/>
    <s v="5502026"/>
    <x v="33"/>
    <x v="127"/>
    <s v=""/>
    <n v="0"/>
  </r>
  <r>
    <s v="2019-02-28"/>
    <x v="3"/>
    <n v="20"/>
    <s v="2019-02-2820"/>
    <s v="支付杨小军报销1月通讯费"/>
    <n v="5502"/>
    <s v="管理费用"/>
    <s v="5502026"/>
    <x v="33"/>
    <x v="121"/>
    <s v=""/>
    <n v="0"/>
  </r>
  <r>
    <s v="2019-02-28"/>
    <x v="3"/>
    <n v="19"/>
    <s v="2019-02-2819"/>
    <s v="支付郭丽静报销1月通讯费"/>
    <n v="5502"/>
    <s v="管理费用"/>
    <s v="5502026"/>
    <x v="33"/>
    <x v="128"/>
    <s v=""/>
    <n v="0"/>
  </r>
  <r>
    <s v="2019-01-17"/>
    <x v="1"/>
    <n v="7"/>
    <s v="2019-01-177"/>
    <s v="支付腾达2月物业管理费"/>
    <n v="5502"/>
    <s v="管理费用"/>
    <s v="5502021"/>
    <x v="34"/>
    <x v="129"/>
    <s v=""/>
    <n v="0"/>
  </r>
  <r>
    <s v="2019-05-17"/>
    <x v="0"/>
    <n v="13"/>
    <s v="2019-05-1713"/>
    <s v="支付腾达6月物业管理费"/>
    <n v="5502"/>
    <s v="管理费用"/>
    <s v="5502021"/>
    <x v="34"/>
    <x v="129"/>
    <s v=""/>
    <n v="0"/>
  </r>
  <r>
    <s v="2019-04-25"/>
    <x v="2"/>
    <n v="21"/>
    <s v="2019-04-2521"/>
    <s v="支付腾达5月物业管理费"/>
    <n v="5502"/>
    <s v="管理费用"/>
    <s v="5502021"/>
    <x v="34"/>
    <x v="129"/>
    <s v=""/>
    <n v="0"/>
  </r>
  <r>
    <s v="2019-03-19"/>
    <x v="4"/>
    <n v="8"/>
    <s v="2019-03-198"/>
    <s v="支付腾达4月物业管理费"/>
    <n v="5502"/>
    <s v="管理费用"/>
    <s v="5502021"/>
    <x v="34"/>
    <x v="129"/>
    <s v=""/>
    <n v="0"/>
  </r>
  <r>
    <s v="2019-02-19"/>
    <x v="3"/>
    <n v="8"/>
    <s v="2019-02-198"/>
    <s v="支付腾达3月物业管理费"/>
    <n v="5502"/>
    <s v="管理费用"/>
    <s v="5502021"/>
    <x v="34"/>
    <x v="129"/>
    <s v=""/>
    <n v="0"/>
  </r>
  <r>
    <s v="2019-05-30"/>
    <x v="0"/>
    <n v="27"/>
    <s v="2019-05-3027"/>
    <s v="支付王捷报销餐费"/>
    <n v="5502"/>
    <s v="管理费用"/>
    <s v="5502003"/>
    <x v="35"/>
    <x v="130"/>
    <s v=""/>
    <n v="0"/>
  </r>
  <r>
    <s v="2019-05-24"/>
    <x v="0"/>
    <n v="21"/>
    <s v="2019-05-2421"/>
    <s v="支付郭丽静报销5月餐费"/>
    <n v="5502"/>
    <s v="管理费用"/>
    <s v="5502003"/>
    <x v="35"/>
    <x v="131"/>
    <s v=""/>
    <n v="0"/>
  </r>
  <r>
    <s v="2019-05-24"/>
    <x v="0"/>
    <n v="20"/>
    <s v="2019-05-2420"/>
    <s v="支付于江江报销5月餐费"/>
    <n v="5502"/>
    <s v="管理费用"/>
    <s v="5502003"/>
    <x v="35"/>
    <x v="131"/>
    <s v=""/>
    <n v="0"/>
  </r>
  <r>
    <s v="2019-05-24"/>
    <x v="0"/>
    <n v="19"/>
    <s v="2019-05-2419"/>
    <s v="支付杨小军报销5月餐费"/>
    <n v="5502"/>
    <s v="管理费用"/>
    <s v="5502003"/>
    <x v="35"/>
    <x v="131"/>
    <s v=""/>
    <n v="0"/>
  </r>
  <r>
    <s v="2019-01-30"/>
    <x v="1"/>
    <n v="14"/>
    <s v="2019-01-3014"/>
    <s v="调整2018年12月37#凭证"/>
    <n v="5502"/>
    <s v="管理费用"/>
    <s v="5502003"/>
    <x v="35"/>
    <x v="132"/>
    <s v=""/>
    <n v="0"/>
  </r>
  <r>
    <s v="2019-05-08"/>
    <x v="0"/>
    <n v="6"/>
    <s v="2019-05-086"/>
    <s v="支付于江江4月餐费"/>
    <n v="5502"/>
    <s v="管理费用"/>
    <s v="5502003"/>
    <x v="35"/>
    <x v="131"/>
    <s v=""/>
    <n v="0"/>
  </r>
  <r>
    <s v="2019-05-08"/>
    <x v="0"/>
    <n v="5"/>
    <s v="2019-05-085"/>
    <s v="支付郭丽静报销4月餐费"/>
    <n v="5502"/>
    <s v="管理费用"/>
    <s v="5502003"/>
    <x v="35"/>
    <x v="131"/>
    <s v=""/>
    <n v="0"/>
  </r>
  <r>
    <s v="2019-05-08"/>
    <x v="0"/>
    <n v="4"/>
    <s v="2019-05-084"/>
    <s v="付王捷报销餐费"/>
    <n v="5502"/>
    <s v="管理费用"/>
    <s v="5502003"/>
    <x v="35"/>
    <x v="133"/>
    <s v=""/>
    <n v="0"/>
  </r>
  <r>
    <s v="2019-05-08"/>
    <x v="0"/>
    <n v="3"/>
    <s v="2019-05-083"/>
    <s v="支付杨小军报销4月餐费"/>
    <n v="5502"/>
    <s v="管理费用"/>
    <s v="5502003"/>
    <x v="35"/>
    <x v="131"/>
    <s v=""/>
    <n v="0"/>
  </r>
  <r>
    <s v="2019-01-31"/>
    <x v="1"/>
    <n v="27"/>
    <s v="2019-01-3127"/>
    <s v="支付王捷报销餐费"/>
    <n v="5502"/>
    <s v="管理费用"/>
    <s v="5502003"/>
    <x v="35"/>
    <x v="134"/>
    <s v=""/>
    <n v="0"/>
  </r>
  <r>
    <s v="2019-01-31"/>
    <x v="1"/>
    <n v="27"/>
    <s v="2019-01-3127"/>
    <s v="支付王捷报销1月餐费"/>
    <n v="5502"/>
    <s v="管理费用"/>
    <s v="5502003"/>
    <x v="35"/>
    <x v="131"/>
    <s v=""/>
    <n v="0"/>
  </r>
  <r>
    <s v="2019-04-01"/>
    <x v="2"/>
    <n v="8"/>
    <s v="2019-04-018"/>
    <s v="支付王捷报销餐费"/>
    <n v="5502"/>
    <s v="管理费用"/>
    <s v="5502003"/>
    <x v="35"/>
    <x v="135"/>
    <s v=""/>
    <n v="0"/>
  </r>
  <r>
    <s v="2019-04-01"/>
    <x v="2"/>
    <n v="8"/>
    <s v="2019-04-018"/>
    <s v="支付王捷报销3月餐费"/>
    <n v="5502"/>
    <s v="管理费用"/>
    <s v="5502003"/>
    <x v="35"/>
    <x v="131"/>
    <s v=""/>
    <n v="0"/>
  </r>
  <r>
    <s v="2019-04-01"/>
    <x v="2"/>
    <n v="5"/>
    <s v="2019-04-015"/>
    <s v="支付郭丽静报销3月餐费"/>
    <n v="5502"/>
    <s v="管理费用"/>
    <s v="5502003"/>
    <x v="35"/>
    <x v="131"/>
    <s v=""/>
    <n v="0"/>
  </r>
  <r>
    <s v="2019-04-01"/>
    <x v="2"/>
    <n v="2"/>
    <s v="2019-04-012"/>
    <s v="支付于江江3月餐费"/>
    <n v="5502"/>
    <s v="管理费用"/>
    <s v="5502003"/>
    <x v="35"/>
    <x v="131"/>
    <s v=""/>
    <n v="0"/>
  </r>
  <r>
    <s v="2019-04-01"/>
    <x v="2"/>
    <n v="1"/>
    <s v="2019-04-011"/>
    <s v="支付杨小军3月餐费"/>
    <n v="5502"/>
    <s v="管理费用"/>
    <s v="5502003"/>
    <x v="35"/>
    <x v="131"/>
    <s v=""/>
    <n v="0"/>
  </r>
  <r>
    <s v="2019-02-28"/>
    <x v="3"/>
    <n v="23"/>
    <s v="2019-02-2823"/>
    <s v="支付王捷报销2月餐费"/>
    <n v="5502"/>
    <s v="管理费用"/>
    <s v="5502003"/>
    <x v="35"/>
    <x v="131"/>
    <s v=""/>
    <n v="0"/>
  </r>
  <r>
    <s v="2019-02-28"/>
    <x v="3"/>
    <n v="22"/>
    <s v="2019-02-2822"/>
    <s v="支付王爽报销餐费"/>
    <n v="5502"/>
    <s v="管理费用"/>
    <s v="5502003"/>
    <x v="35"/>
    <x v="136"/>
    <s v=""/>
    <n v="0"/>
  </r>
  <r>
    <s v="2019-02-28"/>
    <x v="3"/>
    <n v="21"/>
    <s v="2019-02-2821"/>
    <s v="支付于江江报销1-2月餐费"/>
    <n v="5502"/>
    <s v="管理费用"/>
    <s v="5502003"/>
    <x v="35"/>
    <x v="137"/>
    <s v=""/>
    <n v="0"/>
  </r>
  <r>
    <s v="2019-02-28"/>
    <x v="3"/>
    <n v="20"/>
    <s v="2019-02-2820"/>
    <s v="支付杨小军报销1-2月餐费"/>
    <n v="5502"/>
    <s v="管理费用"/>
    <s v="5502003"/>
    <x v="35"/>
    <x v="137"/>
    <s v=""/>
    <n v="0"/>
  </r>
  <r>
    <s v="2019-02-28"/>
    <x v="3"/>
    <n v="19"/>
    <s v="2019-02-2819"/>
    <s v="支付郭丽静报销1-2月餐费"/>
    <n v="5502"/>
    <s v="管理费用"/>
    <s v="5502003"/>
    <x v="35"/>
    <x v="137"/>
    <s v=""/>
    <n v="0"/>
  </r>
  <r>
    <s v="2019-05-30"/>
    <x v="0"/>
    <n v="27"/>
    <s v="2019-05-3027"/>
    <s v="支付王捷报销快递费"/>
    <n v="5502"/>
    <s v="管理费用"/>
    <s v="5502006"/>
    <x v="36"/>
    <x v="138"/>
    <s v=""/>
    <n v="0"/>
  </r>
  <r>
    <s v="2019-05-08"/>
    <x v="0"/>
    <n v="7"/>
    <s v="2019-05-087"/>
    <s v="支付顾庭报销快递费"/>
    <n v="5502"/>
    <s v="管理费用"/>
    <s v="5502006"/>
    <x v="36"/>
    <x v="139"/>
    <s v=""/>
    <n v="0"/>
  </r>
  <r>
    <s v="2019-01-31"/>
    <x v="1"/>
    <n v="25"/>
    <s v="2019-01-3125"/>
    <s v="支付顾庭报销快递费"/>
    <n v="5502"/>
    <s v="管理费用"/>
    <s v="5502006"/>
    <x v="36"/>
    <x v="140"/>
    <s v=""/>
    <n v="0"/>
  </r>
  <r>
    <s v="2019-01-31"/>
    <x v="1"/>
    <n v="26"/>
    <s v="2019-01-3126"/>
    <s v="支付郭丽静报销邮寄费"/>
    <n v="5502"/>
    <s v="管理费用"/>
    <s v="5502006"/>
    <x v="36"/>
    <x v="141"/>
    <s v=""/>
    <n v="0"/>
  </r>
  <r>
    <s v="2019-04-01"/>
    <x v="2"/>
    <n v="5"/>
    <s v="2019-04-015"/>
    <s v="支付郭丽静报销快递费"/>
    <n v="5502"/>
    <s v="管理费用"/>
    <s v="5502006"/>
    <x v="36"/>
    <x v="142"/>
    <s v=""/>
    <n v="0"/>
  </r>
  <r>
    <s v="2019-02-28"/>
    <x v="3"/>
    <n v="20"/>
    <s v="2019-02-2820"/>
    <s v="支付杨小军报销邮寄费"/>
    <n v="5502"/>
    <s v="管理费用"/>
    <s v="5502006"/>
    <x v="36"/>
    <x v="143"/>
    <s v=""/>
    <n v="0"/>
  </r>
  <r>
    <s v="2019-05-31"/>
    <x v="0"/>
    <n v="31"/>
    <s v="2019-05-3131"/>
    <s v="计提5月份固定资产折旧"/>
    <n v="5502"/>
    <s v="管理费用"/>
    <s v="5502005"/>
    <x v="37"/>
    <x v="144"/>
    <s v=""/>
    <n v="0"/>
  </r>
  <r>
    <s v="2019-04-30"/>
    <x v="2"/>
    <n v="31"/>
    <s v="2019-04-3031"/>
    <s v="计提4月份固定资产折旧"/>
    <n v="5502"/>
    <s v="管理费用"/>
    <s v="5502005"/>
    <x v="37"/>
    <x v="145"/>
    <s v=""/>
    <n v="0"/>
  </r>
  <r>
    <s v="2019-01-31"/>
    <x v="1"/>
    <n v="29"/>
    <s v="2019-01-3129"/>
    <s v="计提1月份固定资产折旧"/>
    <n v="5502"/>
    <s v="管理费用"/>
    <s v="5502005"/>
    <x v="37"/>
    <x v="145"/>
    <s v=""/>
    <n v="0"/>
  </r>
  <r>
    <s v="2019-03-31"/>
    <x v="4"/>
    <n v="18"/>
    <s v="2019-03-3118"/>
    <s v="计提3月份固定资产折旧"/>
    <n v="5502"/>
    <s v="管理费用"/>
    <s v="5502005"/>
    <x v="37"/>
    <x v="145"/>
    <s v=""/>
    <n v="0"/>
  </r>
  <r>
    <s v="2019-02-28"/>
    <x v="3"/>
    <n v="25"/>
    <s v="2019-02-2825"/>
    <s v="计提2月份固定资产折旧"/>
    <n v="5502"/>
    <s v="管理费用"/>
    <s v="5502005"/>
    <x v="37"/>
    <x v="145"/>
    <s v=""/>
    <n v="0"/>
  </r>
  <r>
    <s v="2019-05-30"/>
    <x v="0"/>
    <n v="29"/>
    <s v="2019-05-3029"/>
    <s v="计提本月公积金"/>
    <n v="5502"/>
    <s v="管理费用"/>
    <s v="5502023"/>
    <x v="38"/>
    <x v="146"/>
    <s v=""/>
    <n v="0"/>
  </r>
  <r>
    <s v="2019-01-31"/>
    <x v="1"/>
    <n v="18"/>
    <s v="2019-01-3118"/>
    <s v="计提本月公积金"/>
    <n v="5502"/>
    <s v="管理费用"/>
    <s v="5502023"/>
    <x v="38"/>
    <x v="147"/>
    <s v=""/>
    <n v="0"/>
  </r>
  <r>
    <s v="2019-04-30"/>
    <x v="2"/>
    <n v="30"/>
    <s v="2019-04-3030"/>
    <s v="计提本月公积金"/>
    <n v="5502"/>
    <s v="管理费用"/>
    <s v="5502023"/>
    <x v="38"/>
    <x v="146"/>
    <s v=""/>
    <n v="0"/>
  </r>
  <r>
    <s v="2019-03-31"/>
    <x v="4"/>
    <n v="17"/>
    <s v="2019-03-3117"/>
    <s v="计提本月公积金"/>
    <n v="5502"/>
    <s v="管理费用"/>
    <s v="5502023"/>
    <x v="38"/>
    <x v="147"/>
    <s v=""/>
    <n v="0"/>
  </r>
  <r>
    <s v="2019-02-28"/>
    <x v="3"/>
    <n v="15"/>
    <s v="2019-02-2815"/>
    <s v="计提本月公积金"/>
    <n v="5502"/>
    <s v="管理费用"/>
    <s v="5502023"/>
    <x v="38"/>
    <x v="147"/>
    <s v=""/>
    <n v="0"/>
  </r>
  <r>
    <s v="2019-05-31"/>
    <x v="0"/>
    <n v="36"/>
    <s v="2019-05-3136"/>
    <s v="结转期间费用"/>
    <n v="5502"/>
    <s v="管理费用"/>
    <s v="5502099"/>
    <x v="39"/>
    <x v="148"/>
    <n v="778592.14"/>
    <n v="0"/>
  </r>
  <r>
    <s v="2019-04-30"/>
    <x v="2"/>
    <n v="34"/>
    <s v="2019-04-3034"/>
    <s v="结转期间费用"/>
    <n v="5502"/>
    <s v="管理费用"/>
    <s v="5502099"/>
    <x v="39"/>
    <x v="148"/>
    <n v="713629.18"/>
    <n v="0"/>
  </r>
  <r>
    <s v="2019-03-31"/>
    <x v="4"/>
    <n v="21"/>
    <s v="2019-03-3121"/>
    <s v="结转期间费用"/>
    <n v="5502"/>
    <s v="管理费用"/>
    <s v="5502099"/>
    <x v="39"/>
    <x v="148"/>
    <n v="697637.51"/>
    <n v="0"/>
  </r>
  <r>
    <s v="2019-01-31"/>
    <x v="1"/>
    <n v="32"/>
    <s v="2019-01-3132"/>
    <s v="结转期间费用"/>
    <n v="5502"/>
    <s v="管理费用"/>
    <s v="5502099"/>
    <x v="39"/>
    <x v="148"/>
    <n v="696399.75"/>
    <n v="0"/>
  </r>
  <r>
    <s v="2019-02-28"/>
    <x v="3"/>
    <n v="29"/>
    <s v="2019-02-2829"/>
    <s v="结转期间费用"/>
    <n v="5502"/>
    <s v="管理费用"/>
    <s v="5502099"/>
    <x v="39"/>
    <x v="148"/>
    <n v="1090315.7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s v="2019-03-21"/>
    <x v="0"/>
    <n v="13"/>
    <s v="2019-03-2113"/>
    <s v="平安银行第一季度利息"/>
    <n v="5503"/>
    <s v="财务费用"/>
    <s v="5503001"/>
    <x v="0"/>
    <x v="0"/>
    <s v=""/>
    <n v="0"/>
  </r>
  <r>
    <s v="2019-03-21"/>
    <x v="0"/>
    <n v="13"/>
    <s v="2019-03-2113"/>
    <s v="光大银行第一季度利息"/>
    <n v="5503"/>
    <s v="财务费用"/>
    <s v="5503001"/>
    <x v="0"/>
    <x v="1"/>
    <s v=""/>
    <n v="0"/>
  </r>
  <r>
    <s v="2019-05-31"/>
    <x v="1"/>
    <n v="35"/>
    <s v="2019-05-3135"/>
    <s v="5月光大银行手续费"/>
    <n v="5503"/>
    <s v="财务费用"/>
    <s v="5503002"/>
    <x v="1"/>
    <x v="2"/>
    <s v=""/>
    <n v="0"/>
  </r>
  <r>
    <s v="2019-04-30"/>
    <x v="2"/>
    <n v="28"/>
    <s v="2019-04-3028"/>
    <s v="3月光大银行手续费"/>
    <n v="5503"/>
    <s v="财务费用"/>
    <s v="5503002"/>
    <x v="1"/>
    <x v="3"/>
    <s v=""/>
    <n v="0"/>
  </r>
  <r>
    <s v="2019-03-31"/>
    <x v="0"/>
    <n v="15"/>
    <s v="2019-03-3115"/>
    <s v="3月光大银行手续费"/>
    <n v="5503"/>
    <s v="财务费用"/>
    <s v="5503002"/>
    <x v="1"/>
    <x v="4"/>
    <s v=""/>
    <n v="0"/>
  </r>
  <r>
    <s v="2019-03-18"/>
    <x v="0"/>
    <n v="6"/>
    <s v="2019-03-186"/>
    <s v="平安银行询证函手续费"/>
    <n v="5503"/>
    <s v="财务费用"/>
    <s v="5503002"/>
    <x v="1"/>
    <x v="5"/>
    <s v=""/>
    <n v="0"/>
  </r>
  <r>
    <s v="2019-02-28"/>
    <x v="3"/>
    <n v="24"/>
    <s v="2019-02-2824"/>
    <s v="1月光大银行手续费"/>
    <n v="5503"/>
    <s v="财务费用"/>
    <s v="5503002"/>
    <x v="1"/>
    <x v="6"/>
    <s v=""/>
    <n v="0"/>
  </r>
  <r>
    <s v="2019-01-31"/>
    <x v="4"/>
    <n v="28"/>
    <s v="2019-01-3128"/>
    <s v="支付1月光大银行手续费"/>
    <n v="5503"/>
    <s v="财务费用"/>
    <s v="5503002"/>
    <x v="1"/>
    <x v="7"/>
    <s v=""/>
    <n v="0"/>
  </r>
  <r>
    <s v="2019-05-31"/>
    <x v="1"/>
    <n v="36"/>
    <s v="2019-05-3136"/>
    <s v="结转期间费用"/>
    <n v="5503"/>
    <s v="财务费用"/>
    <s v="5503099"/>
    <x v="2"/>
    <x v="8"/>
    <n v="247"/>
    <n v="0"/>
  </r>
  <r>
    <s v="2019-04-30"/>
    <x v="2"/>
    <n v="34"/>
    <s v="2019-04-3034"/>
    <s v="结转期间费用"/>
    <n v="5503"/>
    <s v="财务费用"/>
    <s v="5503099"/>
    <x v="2"/>
    <x v="8"/>
    <n v="190"/>
    <n v="0"/>
  </r>
  <r>
    <s v="2019-03-31"/>
    <x v="0"/>
    <n v="21"/>
    <s v="2019-03-3121"/>
    <s v="结转期间费用"/>
    <n v="5503"/>
    <s v="财务费用"/>
    <s v="5503099"/>
    <x v="2"/>
    <x v="8"/>
    <n v="-3222.21"/>
    <n v="0"/>
  </r>
  <r>
    <s v="2019-02-28"/>
    <x v="3"/>
    <n v="29"/>
    <s v="2019-02-2829"/>
    <s v="结转期间费用"/>
    <n v="5503"/>
    <s v="财务费用"/>
    <s v="5503099"/>
    <x v="2"/>
    <x v="8"/>
    <n v="233"/>
    <n v="0"/>
  </r>
  <r>
    <s v="2019-01-31"/>
    <x v="4"/>
    <n v="32"/>
    <s v="2019-01-3132"/>
    <s v="结转期间费用"/>
    <n v="5503"/>
    <s v="财务费用"/>
    <s v="5503099"/>
    <x v="2"/>
    <x v="8"/>
    <n v="1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133" firstHeaderRow="0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4">
        <item x="9"/>
        <item x="6"/>
        <item x="0"/>
        <item x="11"/>
        <item x="10"/>
        <item x="7"/>
        <item x="4"/>
        <item x="5"/>
        <item x="12"/>
        <item x="2"/>
        <item x="1"/>
        <item x="3"/>
        <item x="8"/>
        <item t="default"/>
      </items>
    </pivotField>
    <pivotField showAll="0"/>
    <pivotField axis="axisRow" showAll="0">
      <items count="117">
        <item x="93"/>
        <item x="100"/>
        <item x="54"/>
        <item x="95"/>
        <item x="43"/>
        <item x="36"/>
        <item x="110"/>
        <item x="109"/>
        <item x="29"/>
        <item x="30"/>
        <item x="98"/>
        <item x="38"/>
        <item x="46"/>
        <item x="50"/>
        <item x="49"/>
        <item x="105"/>
        <item x="106"/>
        <item x="112"/>
        <item x="51"/>
        <item x="0"/>
        <item x="113"/>
        <item x="45"/>
        <item x="111"/>
        <item x="2"/>
        <item x="48"/>
        <item x="99"/>
        <item x="44"/>
        <item x="47"/>
        <item x="78"/>
        <item x="3"/>
        <item x="91"/>
        <item x="41"/>
        <item x="52"/>
        <item x="97"/>
        <item x="39"/>
        <item x="101"/>
        <item x="26"/>
        <item x="27"/>
        <item x="25"/>
        <item x="37"/>
        <item x="53"/>
        <item x="55"/>
        <item x="40"/>
        <item x="94"/>
        <item x="104"/>
        <item x="59"/>
        <item x="90"/>
        <item x="66"/>
        <item x="67"/>
        <item x="68"/>
        <item x="69"/>
        <item x="70"/>
        <item x="79"/>
        <item x="81"/>
        <item x="88"/>
        <item x="87"/>
        <item x="86"/>
        <item x="85"/>
        <item x="84"/>
        <item x="83"/>
        <item x="82"/>
        <item x="77"/>
        <item x="61"/>
        <item x="60"/>
        <item x="71"/>
        <item x="72"/>
        <item x="57"/>
        <item x="64"/>
        <item x="80"/>
        <item x="62"/>
        <item x="73"/>
        <item x="63"/>
        <item x="65"/>
        <item x="58"/>
        <item x="89"/>
        <item x="56"/>
        <item x="76"/>
        <item x="74"/>
        <item x="75"/>
        <item x="33"/>
        <item x="13"/>
        <item x="12"/>
        <item x="14"/>
        <item x="15"/>
        <item x="19"/>
        <item x="17"/>
        <item x="23"/>
        <item x="35"/>
        <item x="31"/>
        <item x="102"/>
        <item x="108"/>
        <item x="115"/>
        <item x="96"/>
        <item x="10"/>
        <item x="32"/>
        <item x="20"/>
        <item x="1"/>
        <item x="7"/>
        <item x="8"/>
        <item x="6"/>
        <item x="5"/>
        <item x="9"/>
        <item x="4"/>
        <item x="103"/>
        <item x="21"/>
        <item x="18"/>
        <item x="16"/>
        <item x="22"/>
        <item x="42"/>
        <item x="34"/>
        <item x="11"/>
        <item x="24"/>
        <item x="114"/>
        <item x="107"/>
        <item x="28"/>
        <item x="92"/>
        <item t="default"/>
      </items>
    </pivotField>
    <pivotField dataField="1" showAll="0">
      <items count="249">
        <item x="116"/>
        <item x="176"/>
        <item x="26"/>
        <item x="233"/>
        <item x="178"/>
        <item x="118"/>
        <item x="162"/>
        <item x="54"/>
        <item x="89"/>
        <item x="232"/>
        <item x="60"/>
        <item x="48"/>
        <item x="210"/>
        <item x="41"/>
        <item x="223"/>
        <item x="211"/>
        <item x="155"/>
        <item x="156"/>
        <item x="167"/>
        <item x="209"/>
        <item x="47"/>
        <item x="154"/>
        <item x="130"/>
        <item x="170"/>
        <item x="212"/>
        <item x="157"/>
        <item x="37"/>
        <item x="46"/>
        <item x="219"/>
        <item x="150"/>
        <item x="84"/>
        <item x="21"/>
        <item x="202"/>
        <item x="147"/>
        <item x="49"/>
        <item x="100"/>
        <item x="236"/>
        <item x="39"/>
        <item x="198"/>
        <item x="126"/>
        <item x="58"/>
        <item x="117"/>
        <item x="161"/>
        <item x="98"/>
        <item x="188"/>
        <item x="122"/>
        <item x="197"/>
        <item x="138"/>
        <item x="112"/>
        <item x="32"/>
        <item x="214"/>
        <item x="168"/>
        <item x="165"/>
        <item x="159"/>
        <item x="243"/>
        <item x="139"/>
        <item x="160"/>
        <item x="190"/>
        <item x="76"/>
        <item x="53"/>
        <item x="128"/>
        <item x="207"/>
        <item x="241"/>
        <item x="68"/>
        <item x="88"/>
        <item x="119"/>
        <item x="86"/>
        <item x="59"/>
        <item x="55"/>
        <item x="172"/>
        <item x="151"/>
        <item x="51"/>
        <item x="52"/>
        <item x="61"/>
        <item x="129"/>
        <item x="16"/>
        <item x="216"/>
        <item x="56"/>
        <item x="196"/>
        <item x="94"/>
        <item x="179"/>
        <item x="92"/>
        <item x="246"/>
        <item x="3"/>
        <item x="234"/>
        <item x="183"/>
        <item x="90"/>
        <item x="195"/>
        <item x="110"/>
        <item x="245"/>
        <item x="134"/>
        <item x="36"/>
        <item x="7"/>
        <item x="93"/>
        <item x="91"/>
        <item x="40"/>
        <item x="80"/>
        <item x="62"/>
        <item x="153"/>
        <item x="213"/>
        <item x="31"/>
        <item x="231"/>
        <item x="107"/>
        <item x="158"/>
        <item x="102"/>
        <item x="221"/>
        <item x="35"/>
        <item x="191"/>
        <item x="42"/>
        <item x="184"/>
        <item x="222"/>
        <item x="108"/>
        <item x="34"/>
        <item x="169"/>
        <item x="103"/>
        <item x="194"/>
        <item x="132"/>
        <item x="230"/>
        <item x="67"/>
        <item x="8"/>
        <item x="189"/>
        <item x="38"/>
        <item x="45"/>
        <item x="220"/>
        <item x="95"/>
        <item x="50"/>
        <item x="229"/>
        <item x="239"/>
        <item x="74"/>
        <item x="64"/>
        <item x="208"/>
        <item x="33"/>
        <item x="82"/>
        <item x="105"/>
        <item x="30"/>
        <item x="65"/>
        <item x="182"/>
        <item x="185"/>
        <item x="43"/>
        <item x="203"/>
        <item x="152"/>
        <item x="148"/>
        <item x="149"/>
        <item x="101"/>
        <item x="87"/>
        <item x="83"/>
        <item x="20"/>
        <item x="17"/>
        <item x="163"/>
        <item x="6"/>
        <item x="106"/>
        <item x="9"/>
        <item x="77"/>
        <item x="63"/>
        <item x="235"/>
        <item x="66"/>
        <item x="125"/>
        <item x="113"/>
        <item x="25"/>
        <item x="71"/>
        <item x="166"/>
        <item x="44"/>
        <item x="228"/>
        <item x="201"/>
        <item x="146"/>
        <item x="70"/>
        <item x="200"/>
        <item x="238"/>
        <item x="137"/>
        <item x="99"/>
        <item x="15"/>
        <item x="218"/>
        <item x="75"/>
        <item x="225"/>
        <item x="2"/>
        <item x="109"/>
        <item x="111"/>
        <item x="193"/>
        <item x="206"/>
        <item x="187"/>
        <item x="177"/>
        <item x="123"/>
        <item x="164"/>
        <item x="136"/>
        <item x="244"/>
        <item x="124"/>
        <item x="11"/>
        <item x="135"/>
        <item x="115"/>
        <item x="104"/>
        <item x="215"/>
        <item x="85"/>
        <item x="79"/>
        <item x="57"/>
        <item x="240"/>
        <item x="127"/>
        <item x="242"/>
        <item x="227"/>
        <item x="81"/>
        <item x="192"/>
        <item x="69"/>
        <item x="226"/>
        <item x="22"/>
        <item x="19"/>
        <item x="237"/>
        <item x="131"/>
        <item x="133"/>
        <item x="181"/>
        <item x="114"/>
        <item x="5"/>
        <item x="186"/>
        <item x="14"/>
        <item x="141"/>
        <item x="171"/>
        <item x="10"/>
        <item x="217"/>
        <item x="24"/>
        <item x="180"/>
        <item x="205"/>
        <item x="78"/>
        <item x="4"/>
        <item x="143"/>
        <item x="174"/>
        <item x="224"/>
        <item x="29"/>
        <item x="145"/>
        <item x="204"/>
        <item x="13"/>
        <item x="199"/>
        <item x="0"/>
        <item x="97"/>
        <item x="18"/>
        <item x="173"/>
        <item x="120"/>
        <item x="140"/>
        <item x="28"/>
        <item x="73"/>
        <item x="121"/>
        <item x="72"/>
        <item x="175"/>
        <item x="247"/>
        <item x="12"/>
        <item x="96"/>
        <item x="144"/>
        <item x="23"/>
        <item x="27"/>
        <item x="142"/>
        <item x="1"/>
        <item t="default"/>
      </items>
    </pivotField>
    <pivotField dataField="1" showAll="0">
      <items count="173">
        <item x="99"/>
        <item x="5"/>
        <item x="148"/>
        <item x="142"/>
        <item x="11"/>
        <item x="141"/>
        <item x="51"/>
        <item x="143"/>
        <item x="4"/>
        <item x="53"/>
        <item x="49"/>
        <item x="6"/>
        <item x="45"/>
        <item x="65"/>
        <item x="46"/>
        <item x="56"/>
        <item x="66"/>
        <item x="58"/>
        <item x="44"/>
        <item x="92"/>
        <item x="59"/>
        <item x="149"/>
        <item x="61"/>
        <item x="60"/>
        <item x="63"/>
        <item x="52"/>
        <item x="57"/>
        <item x="64"/>
        <item x="43"/>
        <item x="96"/>
        <item x="55"/>
        <item x="54"/>
        <item x="124"/>
        <item x="138"/>
        <item x="120"/>
        <item x="12"/>
        <item x="62"/>
        <item x="86"/>
        <item x="170"/>
        <item x="2"/>
        <item x="153"/>
        <item x="40"/>
        <item x="169"/>
        <item x="33"/>
        <item x="47"/>
        <item x="38"/>
        <item x="147"/>
        <item x="144"/>
        <item x="94"/>
        <item x="128"/>
        <item x="160"/>
        <item x="26"/>
        <item x="48"/>
        <item x="10"/>
        <item x="87"/>
        <item x="7"/>
        <item x="74"/>
        <item x="41"/>
        <item x="127"/>
        <item x="129"/>
        <item x="140"/>
        <item x="119"/>
        <item x="25"/>
        <item x="27"/>
        <item x="79"/>
        <item x="18"/>
        <item x="102"/>
        <item x="67"/>
        <item x="3"/>
        <item x="35"/>
        <item x="164"/>
        <item x="84"/>
        <item x="111"/>
        <item x="85"/>
        <item x="154"/>
        <item x="50"/>
        <item x="159"/>
        <item x="158"/>
        <item x="121"/>
        <item x="168"/>
        <item x="34"/>
        <item x="137"/>
        <item x="80"/>
        <item x="134"/>
        <item x="100"/>
        <item x="101"/>
        <item x="104"/>
        <item x="37"/>
        <item x="136"/>
        <item x="161"/>
        <item x="39"/>
        <item x="70"/>
        <item x="36"/>
        <item x="42"/>
        <item x="103"/>
        <item x="90"/>
        <item x="19"/>
        <item x="83"/>
        <item x="122"/>
        <item x="82"/>
        <item x="81"/>
        <item x="108"/>
        <item x="146"/>
        <item x="105"/>
        <item x="9"/>
        <item x="106"/>
        <item x="152"/>
        <item x="135"/>
        <item x="32"/>
        <item x="130"/>
        <item x="112"/>
        <item x="131"/>
        <item x="28"/>
        <item x="165"/>
        <item x="155"/>
        <item x="118"/>
        <item x="93"/>
        <item x="16"/>
        <item x="75"/>
        <item x="29"/>
        <item x="162"/>
        <item x="31"/>
        <item x="126"/>
        <item x="95"/>
        <item x="157"/>
        <item x="76"/>
        <item x="24"/>
        <item x="114"/>
        <item x="123"/>
        <item x="21"/>
        <item x="78"/>
        <item x="72"/>
        <item x="110"/>
        <item x="133"/>
        <item x="151"/>
        <item x="117"/>
        <item x="167"/>
        <item x="13"/>
        <item x="156"/>
        <item x="163"/>
        <item x="145"/>
        <item x="8"/>
        <item x="107"/>
        <item x="89"/>
        <item x="69"/>
        <item x="15"/>
        <item x="139"/>
        <item x="1"/>
        <item x="91"/>
        <item x="17"/>
        <item x="166"/>
        <item x="150"/>
        <item x="109"/>
        <item x="77"/>
        <item x="30"/>
        <item x="73"/>
        <item x="125"/>
        <item x="97"/>
        <item x="23"/>
        <item x="71"/>
        <item x="68"/>
        <item x="98"/>
        <item x="132"/>
        <item x="171"/>
        <item x="14"/>
        <item x="88"/>
        <item x="115"/>
        <item x="20"/>
        <item x="22"/>
        <item x="113"/>
        <item x="116"/>
        <item x="0"/>
        <item t="default"/>
      </items>
    </pivotField>
    <pivotField showAll="0"/>
  </pivotFields>
  <rowFields count="2">
    <field x="5"/>
    <field x="7"/>
  </rowFields>
  <rowItems count="130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3"/>
    </i>
    <i r="1">
      <x v="44"/>
    </i>
    <i>
      <x v="4"/>
    </i>
    <i r="1">
      <x v="92"/>
    </i>
    <i>
      <x v="5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6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7"/>
    </i>
    <i r="1">
      <x v="88"/>
    </i>
    <i r="1">
      <x v="89"/>
    </i>
    <i>
      <x v="8"/>
    </i>
    <i r="1">
      <x v="90"/>
    </i>
    <i r="1">
      <x v="91"/>
    </i>
    <i>
      <x v="9"/>
    </i>
    <i r="1">
      <x v="93"/>
    </i>
    <i r="1">
      <x v="94"/>
    </i>
    <i>
      <x v="10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>
      <x v="11"/>
    </i>
    <i r="1">
      <x v="110"/>
    </i>
    <i r="1">
      <x v="111"/>
    </i>
    <i r="1">
      <x v="112"/>
    </i>
    <i r="1">
      <x v="113"/>
    </i>
    <i r="1">
      <x v="114"/>
    </i>
    <i>
      <x v="12"/>
    </i>
    <i r="1"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借方金额" fld="8" baseField="5" baseItem="0"/>
    <dataField name="求和项:贷方金额" fld="9" baseField="5" baseItem="0"/>
  </dataFields>
  <formats count="10">
    <format dxfId="19">
      <pivotArea type="all" dataOnly="0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P10" firstHeaderRow="1" firstDataRow="2" firstDataCol="1"/>
  <pivotFields count="12"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>
      <items count="150">
        <item x="33"/>
        <item x="132"/>
        <item x="12"/>
        <item x="36"/>
        <item x="143"/>
        <item x="141"/>
        <item x="56"/>
        <item x="76"/>
        <item x="142"/>
        <item x="75"/>
        <item x="74"/>
        <item x="119"/>
        <item x="123"/>
        <item x="126"/>
        <item x="139"/>
        <item x="140"/>
        <item x="41"/>
        <item x="38"/>
        <item x="118"/>
        <item x="125"/>
        <item x="88"/>
        <item x="77"/>
        <item x="2"/>
        <item x="70"/>
        <item x="52"/>
        <item x="78"/>
        <item x="135"/>
        <item x="29"/>
        <item x="92"/>
        <item x="127"/>
        <item x="42"/>
        <item x="138"/>
        <item x="81"/>
        <item x="128"/>
        <item x="4"/>
        <item x="94"/>
        <item x="121"/>
        <item x="120"/>
        <item x="20"/>
        <item x="30"/>
        <item x="122"/>
        <item x="124"/>
        <item x="116"/>
        <item x="117"/>
        <item x="106"/>
        <item x="89"/>
        <item x="80"/>
        <item x="0"/>
        <item x="136"/>
        <item x="15"/>
        <item x="54"/>
        <item x="22"/>
        <item x="28"/>
        <item x="103"/>
        <item x="3"/>
        <item x="31"/>
        <item x="95"/>
        <item x="46"/>
        <item x="43"/>
        <item x="102"/>
        <item x="67"/>
        <item x="48"/>
        <item x="49"/>
        <item x="66"/>
        <item x="47"/>
        <item x="50"/>
        <item x="55"/>
        <item x="90"/>
        <item x="131"/>
        <item x="93"/>
        <item x="60"/>
        <item x="68"/>
        <item x="21"/>
        <item x="59"/>
        <item x="84"/>
        <item x="96"/>
        <item x="69"/>
        <item x="64"/>
        <item x="91"/>
        <item x="97"/>
        <item x="32"/>
        <item x="16"/>
        <item x="137"/>
        <item x="18"/>
        <item x="13"/>
        <item x="71"/>
        <item x="61"/>
        <item x="134"/>
        <item x="9"/>
        <item x="98"/>
        <item x="17"/>
        <item x="53"/>
        <item x="5"/>
        <item x="82"/>
        <item x="51"/>
        <item x="62"/>
        <item x="112"/>
        <item x="113"/>
        <item x="79"/>
        <item x="58"/>
        <item x="85"/>
        <item x="6"/>
        <item x="114"/>
        <item x="111"/>
        <item x="8"/>
        <item x="115"/>
        <item x="57"/>
        <item x="73"/>
        <item x="35"/>
        <item x="14"/>
        <item x="37"/>
        <item x="87"/>
        <item x="34"/>
        <item x="99"/>
        <item x="19"/>
        <item x="101"/>
        <item x="100"/>
        <item x="65"/>
        <item x="86"/>
        <item x="7"/>
        <item x="105"/>
        <item x="83"/>
        <item x="1"/>
        <item x="144"/>
        <item x="63"/>
        <item x="104"/>
        <item x="133"/>
        <item x="145"/>
        <item x="39"/>
        <item x="130"/>
        <item x="110"/>
        <item x="109"/>
        <item x="72"/>
        <item x="129"/>
        <item x="25"/>
        <item x="146"/>
        <item x="10"/>
        <item x="147"/>
        <item x="107"/>
        <item x="40"/>
        <item x="108"/>
        <item x="45"/>
        <item x="44"/>
        <item x="11"/>
        <item x="23"/>
        <item x="26"/>
        <item x="24"/>
        <item x="27"/>
        <item x="148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求和项:借方金额" fld="9" baseField="8" baseItem="7"/>
  </dataFields>
  <formats count="7">
    <format dxfId="9">
      <pivotArea outline="0" collapsedLevelsAreSubtotals="1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labelOnly="1" grandCol="1" outline="0" fieldPosition="0"/>
    </format>
    <format dxfId="4">
      <pivotArea type="all" dataOnly="0" outline="0" fieldPosition="0"/>
    </format>
    <format dxfId="3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数据透视表2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10" firstHeaderRow="1" firstDataRow="2" firstDataCol="1"/>
  <pivotFields count="12"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>
      <items count="10">
        <item x="1"/>
        <item x="0"/>
        <item x="5"/>
        <item x="7"/>
        <item x="4"/>
        <item x="3"/>
        <item x="6"/>
        <item x="2"/>
        <item x="8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求和项:借方金额" fld="9" baseField="1" baseItem="0" numFmtId="43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L227" totalsRowShown="0">
  <autoFilter ref="A1:L227" xr:uid="{00000000-0009-0000-0100-000002000000}"/>
  <tableColumns count="12">
    <tableColumn id="1" xr3:uid="{00000000-0010-0000-0000-000001000000}" name="日期"/>
    <tableColumn id="12" xr3:uid="{00000000-0010-0000-0000-00000C000000}" name="月份" dataDxfId="20">
      <calculatedColumnFormula>MONTH(表2[[#This Row],[日期]])</calculatedColumnFormula>
    </tableColumn>
    <tableColumn id="2" xr3:uid="{00000000-0010-0000-0000-000002000000}" name="编号"/>
    <tableColumn id="3" xr3:uid="{00000000-0010-0000-0000-000003000000}" name="凭证标识符"/>
    <tableColumn id="4" xr3:uid="{00000000-0010-0000-0000-000004000000}" name="摘要"/>
    <tableColumn id="5" xr3:uid="{00000000-0010-0000-0000-000005000000}" name="一级编码"/>
    <tableColumn id="6" xr3:uid="{00000000-0010-0000-0000-000006000000}" name="一级科目"/>
    <tableColumn id="7" xr3:uid="{00000000-0010-0000-0000-000007000000}" name="科目代码"/>
    <tableColumn id="8" xr3:uid="{00000000-0010-0000-0000-000008000000}" name="科目名称"/>
    <tableColumn id="9" xr3:uid="{00000000-0010-0000-0000-000009000000}" name="借方金额" dataCellStyle="千位分隔"/>
    <tableColumn id="10" xr3:uid="{00000000-0010-0000-0000-00000A000000}" name="贷方金额" dataCellStyle="千位分隔"/>
    <tableColumn id="11" xr3:uid="{00000000-0010-0000-0000-00000B000000}" name="凭证抽查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K2" totalsRowShown="0">
  <autoFilter ref="A1:K2" xr:uid="{00000000-0009-0000-0100-000001000000}"/>
  <tableColumns count="11">
    <tableColumn id="1" xr3:uid="{00000000-0010-0000-0100-000001000000}" name="日期"/>
    <tableColumn id="2" xr3:uid="{00000000-0010-0000-0100-000002000000}" name="编号"/>
    <tableColumn id="3" xr3:uid="{00000000-0010-0000-0100-000003000000}" name="凭证标识符"/>
    <tableColumn id="4" xr3:uid="{00000000-0010-0000-0100-000004000000}" name="摘要"/>
    <tableColumn id="5" xr3:uid="{00000000-0010-0000-0100-000005000000}" name="一级编码"/>
    <tableColumn id="6" xr3:uid="{00000000-0010-0000-0100-000006000000}" name="一级科目"/>
    <tableColumn id="7" xr3:uid="{00000000-0010-0000-0100-000007000000}" name="科目代码"/>
    <tableColumn id="8" xr3:uid="{00000000-0010-0000-0100-000008000000}" name="科目名称"/>
    <tableColumn id="9" xr3:uid="{00000000-0010-0000-0100-000009000000}" name="借方金额"/>
    <tableColumn id="10" xr3:uid="{00000000-0010-0000-0100-00000A000000}" name="贷方金额"/>
    <tableColumn id="11" xr3:uid="{00000000-0010-0000-0100-00000B000000}" name="凭证抽查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K95" totalsRowShown="0">
  <autoFilter ref="A1:K95" xr:uid="{00000000-0009-0000-0100-000003000000}"/>
  <tableColumns count="11">
    <tableColumn id="1" xr3:uid="{00000000-0010-0000-0200-000001000000}" name="日期"/>
    <tableColumn id="2" xr3:uid="{00000000-0010-0000-0200-000002000000}" name="编号"/>
    <tableColumn id="3" xr3:uid="{00000000-0010-0000-0200-000003000000}" name="凭证标识符"/>
    <tableColumn id="4" xr3:uid="{00000000-0010-0000-0200-000004000000}" name="摘要"/>
    <tableColumn id="5" xr3:uid="{00000000-0010-0000-0200-000005000000}" name="一级编码"/>
    <tableColumn id="6" xr3:uid="{00000000-0010-0000-0200-000006000000}" name="一级科目"/>
    <tableColumn id="7" xr3:uid="{00000000-0010-0000-0200-000007000000}" name="科目代码"/>
    <tableColumn id="8" xr3:uid="{00000000-0010-0000-0200-000008000000}" name="科目名称"/>
    <tableColumn id="9" xr3:uid="{00000000-0010-0000-0200-000009000000}" name="借方金额"/>
    <tableColumn id="10" xr3:uid="{00000000-0010-0000-0200-00000A000000}" name="贷方金额"/>
    <tableColumn id="11" xr3:uid="{00000000-0010-0000-0200-00000B000000}" name="凭证抽查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A08C0E-5408-4554-A40E-6EBCC87E2E38}" name="表4" displayName="表4" ref="A1:K34" totalsRowShown="0">
  <autoFilter ref="A1:K34" xr:uid="{E2AEAF72-E9C4-4236-A1B9-F55C3C3AA71A}"/>
  <tableColumns count="11">
    <tableColumn id="1" xr3:uid="{1D2B0970-8F2D-45E3-B21E-AC28D81FDEF2}" name="日期"/>
    <tableColumn id="2" xr3:uid="{38425063-1C8A-41ED-9D0F-A57031713A20}" name="编号"/>
    <tableColumn id="3" xr3:uid="{19AE0126-9A2B-4BB7-A098-229830CB9883}" name="凭证标识符"/>
    <tableColumn id="4" xr3:uid="{133B2B57-A954-432D-85F1-1CBA6490D88C}" name="摘要"/>
    <tableColumn id="5" xr3:uid="{C4396327-28E8-455D-873F-C9B901260CAF}" name="一级编码"/>
    <tableColumn id="6" xr3:uid="{1EFD8DA5-ABB9-414F-B2E1-A92F2B5459E0}" name="一级科目"/>
    <tableColumn id="7" xr3:uid="{E73E63D7-7975-4CC7-85FC-3A6F6CE71AA3}" name="科目代码"/>
    <tableColumn id="8" xr3:uid="{94AC2524-8496-4B75-87E1-FE059F41E275}" name="科目名称"/>
    <tableColumn id="9" xr3:uid="{577DE1BC-749F-4CB5-A2A6-45A76349AA63}" name="借方金额"/>
    <tableColumn id="10" xr3:uid="{83666AC6-4C77-49B9-B01F-75FE17781DF4}" name="贷方金额"/>
    <tableColumn id="11" xr3:uid="{A6B55829-8807-41A2-9F46-7FE2CBBE5A1D}" name="凭证抽查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5E3E5E-C6A9-4D2A-9970-8ACA1558699E}" name="表5" displayName="表5" ref="A1:K4" totalsRowShown="0">
  <autoFilter ref="A1:K4" xr:uid="{9E956B3A-995C-4708-8B0B-1B91C2CF51DE}"/>
  <tableColumns count="11">
    <tableColumn id="1" xr3:uid="{8BF861F0-EBC9-446B-AFB5-B086CA685C1E}" name="日期"/>
    <tableColumn id="2" xr3:uid="{D54B29D1-AA48-44DF-B199-352B3938BAB8}" name="编号"/>
    <tableColumn id="3" xr3:uid="{6CDB10E1-AE0E-450A-889C-DF8633C9AF3E}" name="凭证标识符"/>
    <tableColumn id="4" xr3:uid="{45C30DC5-7D51-424B-AE80-627CFBF65B24}" name="摘要"/>
    <tableColumn id="5" xr3:uid="{D48ADC2C-47D2-49CE-8C7F-169F5F071535}" name="一级编码"/>
    <tableColumn id="6" xr3:uid="{5CE5E29D-D133-4874-BBC0-EDF8183C955A}" name="一级科目"/>
    <tableColumn id="7" xr3:uid="{F58001D4-D7C1-463A-ACB2-86E7822123AF}" name="科目代码"/>
    <tableColumn id="8" xr3:uid="{D6D52976-00FD-4E1A-9FE6-50311A701B11}" name="科目名称"/>
    <tableColumn id="9" xr3:uid="{13F976F3-A33A-40F8-BF69-27AFADB183CB}" name="借方金额"/>
    <tableColumn id="10" xr3:uid="{47C66E2D-EDB9-4B0F-8F99-19FC8BA935A1}" name="贷方金额"/>
    <tableColumn id="11" xr3:uid="{07F286CC-B356-4E2B-86D3-89AC59D08BC2}" name="凭证抽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CC32-3EB7-4508-A91C-FC61E55B884C}">
  <sheetPr codeName="Sheet9"/>
  <dimension ref="A1:M237"/>
  <sheetViews>
    <sheetView tabSelected="1" workbookViewId="0">
      <pane ySplit="1" topLeftCell="A2" activePane="bottomLeft" state="frozenSplit"/>
      <selection pane="bottomLeft" activeCell="K6" sqref="K6"/>
    </sheetView>
  </sheetViews>
  <sheetFormatPr defaultRowHeight="13.5" x14ac:dyDescent="0.15"/>
  <cols>
    <col min="1" max="1" width="24.5" customWidth="1"/>
    <col min="2" max="2" width="3.75" style="30" customWidth="1"/>
    <col min="3" max="3" width="9.625" style="1" customWidth="1"/>
    <col min="4" max="5" width="11.75" style="1" customWidth="1"/>
    <col min="6" max="6" width="10.5" style="1" customWidth="1"/>
    <col min="7" max="7" width="13.875" bestFit="1" customWidth="1"/>
    <col min="8" max="8" width="18.375" bestFit="1" customWidth="1"/>
    <col min="9" max="9" width="9.5" bestFit="1" customWidth="1"/>
  </cols>
  <sheetData>
    <row r="1" spans="1:13" x14ac:dyDescent="0.15">
      <c r="A1" s="2" t="s">
        <v>773</v>
      </c>
      <c r="B1" s="2" t="s">
        <v>774</v>
      </c>
      <c r="C1" s="28" t="s">
        <v>775</v>
      </c>
      <c r="D1" s="28" t="s">
        <v>776</v>
      </c>
      <c r="E1" s="28" t="s">
        <v>777</v>
      </c>
      <c r="F1" s="28" t="s">
        <v>778</v>
      </c>
    </row>
    <row r="2" spans="1:13" ht="15" x14ac:dyDescent="0.25">
      <c r="A2" s="4" t="s">
        <v>779</v>
      </c>
      <c r="B2" s="29" t="s">
        <v>780</v>
      </c>
      <c r="C2" s="7">
        <v>29092.44</v>
      </c>
      <c r="D2" s="7"/>
      <c r="E2" s="7">
        <v>800</v>
      </c>
      <c r="F2" s="7">
        <v>28292.4433333333</v>
      </c>
      <c r="H2" s="21">
        <f t="shared" ref="H2:H65" si="0">ROUND(F2,2)</f>
        <v>28292.44</v>
      </c>
      <c r="I2">
        <v>28292.44</v>
      </c>
      <c r="J2">
        <v>28292.44</v>
      </c>
    </row>
    <row r="3" spans="1:13" ht="15" x14ac:dyDescent="0.25">
      <c r="A3" s="4" t="s">
        <v>781</v>
      </c>
      <c r="B3" s="29" t="s">
        <v>780</v>
      </c>
      <c r="C3" s="7">
        <v>6241146.8499999996</v>
      </c>
      <c r="D3" s="7">
        <v>308003501.20999998</v>
      </c>
      <c r="E3" s="7">
        <v>312999906.81999999</v>
      </c>
      <c r="F3" s="7">
        <v>1244741.24</v>
      </c>
      <c r="H3" s="21">
        <f t="shared" si="0"/>
        <v>1244741.24</v>
      </c>
    </row>
    <row r="4" spans="1:13" ht="15" x14ac:dyDescent="0.25">
      <c r="A4" s="4" t="s">
        <v>1012</v>
      </c>
      <c r="B4" s="29" t="s">
        <v>780</v>
      </c>
      <c r="C4" s="7">
        <v>6121725.0800000001</v>
      </c>
      <c r="D4" s="7">
        <v>3411.65</v>
      </c>
      <c r="E4" s="7">
        <v>4999806.82</v>
      </c>
      <c r="F4" s="7">
        <v>1125329.9099999999</v>
      </c>
      <c r="H4" s="21">
        <f t="shared" si="0"/>
        <v>1125329.9099999999</v>
      </c>
      <c r="I4">
        <v>1125329.9099999999</v>
      </c>
    </row>
    <row r="5" spans="1:13" ht="15" x14ac:dyDescent="0.25">
      <c r="A5" s="4" t="s">
        <v>782</v>
      </c>
      <c r="B5" s="29" t="s">
        <v>780</v>
      </c>
      <c r="C5" s="7">
        <v>119421.77</v>
      </c>
      <c r="D5" s="7">
        <v>308000089.56</v>
      </c>
      <c r="E5" s="7">
        <v>308000100</v>
      </c>
      <c r="F5" s="7">
        <v>119411.33</v>
      </c>
      <c r="H5" s="21">
        <f t="shared" si="0"/>
        <v>119411.33</v>
      </c>
    </row>
    <row r="6" spans="1:13" ht="15" x14ac:dyDescent="0.25">
      <c r="A6" s="4" t="s">
        <v>783</v>
      </c>
      <c r="B6" s="29" t="s">
        <v>780</v>
      </c>
      <c r="C6" s="7">
        <v>876787.9</v>
      </c>
      <c r="D6" s="7">
        <v>12560</v>
      </c>
      <c r="E6" s="7">
        <v>13760</v>
      </c>
      <c r="F6" s="7">
        <v>875587.9</v>
      </c>
      <c r="H6" s="21">
        <f t="shared" si="0"/>
        <v>875587.9</v>
      </c>
    </row>
    <row r="7" spans="1:13" ht="15" x14ac:dyDescent="0.25">
      <c r="A7" s="4" t="s">
        <v>784</v>
      </c>
      <c r="B7" s="29" t="s">
        <v>780</v>
      </c>
      <c r="C7" s="7">
        <v>535239.9</v>
      </c>
      <c r="D7" s="7"/>
      <c r="E7" s="7"/>
      <c r="F7" s="7">
        <v>535239.9</v>
      </c>
      <c r="H7" s="21">
        <f t="shared" si="0"/>
        <v>535239.9</v>
      </c>
      <c r="M7">
        <v>28292.44</v>
      </c>
    </row>
    <row r="8" spans="1:13" ht="15" x14ac:dyDescent="0.25">
      <c r="A8" s="4" t="s">
        <v>785</v>
      </c>
      <c r="B8" s="29" t="s">
        <v>780</v>
      </c>
      <c r="C8" s="7">
        <v>300720</v>
      </c>
      <c r="D8" s="7">
        <v>12560</v>
      </c>
      <c r="E8" s="7">
        <v>11760</v>
      </c>
      <c r="F8" s="7">
        <v>301520</v>
      </c>
      <c r="H8" s="21">
        <f t="shared" si="0"/>
        <v>301520</v>
      </c>
    </row>
    <row r="9" spans="1:13" ht="15" x14ac:dyDescent="0.25">
      <c r="A9" s="4" t="s">
        <v>786</v>
      </c>
      <c r="B9" s="29" t="s">
        <v>780</v>
      </c>
      <c r="C9" s="7">
        <v>27528</v>
      </c>
      <c r="D9" s="7"/>
      <c r="E9" s="7"/>
      <c r="F9" s="7">
        <v>27528</v>
      </c>
      <c r="H9" s="21">
        <f t="shared" si="0"/>
        <v>27528</v>
      </c>
    </row>
    <row r="10" spans="1:13" ht="15" x14ac:dyDescent="0.25">
      <c r="A10" s="4" t="s">
        <v>787</v>
      </c>
      <c r="B10" s="29" t="s">
        <v>780</v>
      </c>
      <c r="C10" s="7">
        <v>2000</v>
      </c>
      <c r="D10" s="7"/>
      <c r="E10" s="7"/>
      <c r="F10" s="7">
        <v>2000</v>
      </c>
      <c r="H10" s="21">
        <f t="shared" si="0"/>
        <v>2000</v>
      </c>
    </row>
    <row r="11" spans="1:13" ht="15" x14ac:dyDescent="0.25">
      <c r="A11" s="4" t="s">
        <v>788</v>
      </c>
      <c r="B11" s="29" t="s">
        <v>780</v>
      </c>
      <c r="C11" s="7">
        <v>745</v>
      </c>
      <c r="D11" s="7"/>
      <c r="E11" s="7"/>
      <c r="F11" s="7">
        <v>745</v>
      </c>
      <c r="H11" s="21">
        <f t="shared" si="0"/>
        <v>745</v>
      </c>
    </row>
    <row r="12" spans="1:13" ht="15" x14ac:dyDescent="0.25">
      <c r="A12" s="4" t="s">
        <v>789</v>
      </c>
      <c r="B12" s="29" t="s">
        <v>780</v>
      </c>
      <c r="C12" s="7">
        <v>455</v>
      </c>
      <c r="D12" s="7"/>
      <c r="E12" s="7"/>
      <c r="F12" s="7">
        <v>455</v>
      </c>
      <c r="H12" s="21">
        <f t="shared" si="0"/>
        <v>455</v>
      </c>
    </row>
    <row r="13" spans="1:13" ht="15" x14ac:dyDescent="0.25">
      <c r="A13" s="4" t="s">
        <v>790</v>
      </c>
      <c r="B13" s="29" t="s">
        <v>780</v>
      </c>
      <c r="C13" s="7">
        <v>800</v>
      </c>
      <c r="D13" s="7"/>
      <c r="E13" s="7"/>
      <c r="F13" s="7">
        <v>800</v>
      </c>
      <c r="H13" s="21">
        <f t="shared" si="0"/>
        <v>800</v>
      </c>
    </row>
    <row r="14" spans="1:13" ht="15" x14ac:dyDescent="0.25">
      <c r="A14" s="4" t="s">
        <v>791</v>
      </c>
      <c r="B14" s="29" t="s">
        <v>780</v>
      </c>
      <c r="C14" s="7">
        <v>5000</v>
      </c>
      <c r="D14" s="7"/>
      <c r="E14" s="7"/>
      <c r="F14" s="7">
        <v>5000</v>
      </c>
      <c r="H14" s="21">
        <f t="shared" si="0"/>
        <v>5000</v>
      </c>
    </row>
    <row r="15" spans="1:13" ht="15" x14ac:dyDescent="0.25">
      <c r="A15" s="4" t="s">
        <v>792</v>
      </c>
      <c r="B15" s="29" t="s">
        <v>780</v>
      </c>
      <c r="C15" s="7">
        <v>800</v>
      </c>
      <c r="D15" s="7"/>
      <c r="E15" s="7"/>
      <c r="F15" s="7">
        <v>800</v>
      </c>
      <c r="H15" s="21">
        <f t="shared" si="0"/>
        <v>800</v>
      </c>
    </row>
    <row r="16" spans="1:13" ht="15" x14ac:dyDescent="0.25">
      <c r="A16" s="4" t="s">
        <v>793</v>
      </c>
      <c r="B16" s="29" t="s">
        <v>780</v>
      </c>
      <c r="C16" s="7">
        <v>1500</v>
      </c>
      <c r="D16" s="7"/>
      <c r="E16" s="7"/>
      <c r="F16" s="7">
        <v>1500</v>
      </c>
      <c r="H16" s="21">
        <f t="shared" si="0"/>
        <v>1500</v>
      </c>
    </row>
    <row r="17" spans="1:8" ht="15" x14ac:dyDescent="0.25">
      <c r="A17" s="4" t="s">
        <v>794</v>
      </c>
      <c r="B17" s="29" t="s">
        <v>780</v>
      </c>
      <c r="C17" s="7">
        <v>2000</v>
      </c>
      <c r="D17" s="7"/>
      <c r="E17" s="7">
        <v>2000</v>
      </c>
      <c r="F17" s="7"/>
      <c r="H17" s="21">
        <f t="shared" si="0"/>
        <v>0</v>
      </c>
    </row>
    <row r="18" spans="1:8" ht="15" x14ac:dyDescent="0.25">
      <c r="A18" s="4" t="s">
        <v>795</v>
      </c>
      <c r="B18" s="29" t="s">
        <v>796</v>
      </c>
      <c r="C18" s="7">
        <v>43839.4</v>
      </c>
      <c r="D18" s="7"/>
      <c r="E18" s="7"/>
      <c r="F18" s="7">
        <v>43839.4</v>
      </c>
      <c r="H18" s="21">
        <f t="shared" si="0"/>
        <v>43839.4</v>
      </c>
    </row>
    <row r="19" spans="1:8" s="34" customFormat="1" ht="15" x14ac:dyDescent="0.25">
      <c r="A19" s="31" t="s">
        <v>797</v>
      </c>
      <c r="B19" s="32" t="s">
        <v>780</v>
      </c>
      <c r="C19" s="33">
        <v>675294</v>
      </c>
      <c r="D19" s="33">
        <v>30000</v>
      </c>
      <c r="E19" s="33"/>
      <c r="F19" s="33">
        <v>705294</v>
      </c>
      <c r="H19" s="42">
        <f t="shared" si="0"/>
        <v>705294</v>
      </c>
    </row>
    <row r="20" spans="1:8" s="34" customFormat="1" ht="15" x14ac:dyDescent="0.25">
      <c r="A20" s="31" t="s">
        <v>1014</v>
      </c>
      <c r="B20" s="32" t="s">
        <v>780</v>
      </c>
      <c r="C20" s="33">
        <v>30000</v>
      </c>
      <c r="D20" s="33"/>
      <c r="E20" s="33"/>
      <c r="F20" s="33">
        <v>30000</v>
      </c>
      <c r="H20" s="42">
        <f t="shared" si="0"/>
        <v>30000</v>
      </c>
    </row>
    <row r="21" spans="1:8" s="34" customFormat="1" ht="15" x14ac:dyDescent="0.25">
      <c r="A21" s="31" t="s">
        <v>798</v>
      </c>
      <c r="B21" s="32" t="s">
        <v>780</v>
      </c>
      <c r="C21" s="33">
        <v>30000</v>
      </c>
      <c r="D21" s="33"/>
      <c r="E21" s="33"/>
      <c r="F21" s="33">
        <v>30000</v>
      </c>
      <c r="H21" s="42">
        <f t="shared" si="0"/>
        <v>30000</v>
      </c>
    </row>
    <row r="22" spans="1:8" s="34" customFormat="1" ht="15" x14ac:dyDescent="0.25">
      <c r="A22" s="31" t="s">
        <v>1019</v>
      </c>
      <c r="B22" s="32" t="s">
        <v>780</v>
      </c>
      <c r="C22" s="33">
        <v>407794</v>
      </c>
      <c r="D22" s="33">
        <v>30000</v>
      </c>
      <c r="E22" s="33"/>
      <c r="F22" s="33">
        <v>437794</v>
      </c>
      <c r="H22" s="42">
        <f t="shared" si="0"/>
        <v>437794</v>
      </c>
    </row>
    <row r="23" spans="1:8" s="34" customFormat="1" ht="15" x14ac:dyDescent="0.25">
      <c r="A23" s="31" t="s">
        <v>799</v>
      </c>
      <c r="B23" s="32" t="s">
        <v>780</v>
      </c>
      <c r="C23" s="33">
        <v>407794</v>
      </c>
      <c r="D23" s="33">
        <v>30000</v>
      </c>
      <c r="E23" s="33"/>
      <c r="F23" s="33">
        <v>437794</v>
      </c>
      <c r="H23" s="42">
        <f t="shared" si="0"/>
        <v>437794</v>
      </c>
    </row>
    <row r="24" spans="1:8" s="34" customFormat="1" ht="15" x14ac:dyDescent="0.25">
      <c r="A24" s="31" t="s">
        <v>1015</v>
      </c>
      <c r="B24" s="32" t="s">
        <v>780</v>
      </c>
      <c r="C24" s="33">
        <v>237500</v>
      </c>
      <c r="D24" s="33"/>
      <c r="E24" s="33"/>
      <c r="F24" s="33">
        <v>237500</v>
      </c>
      <c r="H24" s="42">
        <f t="shared" si="0"/>
        <v>237500</v>
      </c>
    </row>
    <row r="25" spans="1:8" s="34" customFormat="1" ht="15" x14ac:dyDescent="0.25">
      <c r="A25" s="31" t="s">
        <v>800</v>
      </c>
      <c r="B25" s="32" t="s">
        <v>780</v>
      </c>
      <c r="C25" s="33">
        <v>237500</v>
      </c>
      <c r="D25" s="33"/>
      <c r="E25" s="33"/>
      <c r="F25" s="33">
        <v>237500</v>
      </c>
      <c r="H25" s="42">
        <f t="shared" si="0"/>
        <v>237500</v>
      </c>
    </row>
    <row r="26" spans="1:8" ht="15" x14ac:dyDescent="0.25">
      <c r="A26" s="4" t="s">
        <v>801</v>
      </c>
      <c r="B26" s="29" t="s">
        <v>780</v>
      </c>
      <c r="C26" s="7">
        <v>429334.24</v>
      </c>
      <c r="D26" s="7"/>
      <c r="E26" s="7"/>
      <c r="F26" s="7">
        <v>429334.24</v>
      </c>
      <c r="H26" s="21">
        <f t="shared" si="0"/>
        <v>429334.24</v>
      </c>
    </row>
    <row r="27" spans="1:8" ht="15" x14ac:dyDescent="0.25">
      <c r="A27" s="4" t="s">
        <v>802</v>
      </c>
      <c r="B27" s="29" t="s">
        <v>780</v>
      </c>
      <c r="C27" s="7">
        <v>3600</v>
      </c>
      <c r="D27" s="7"/>
      <c r="E27" s="7"/>
      <c r="F27" s="7">
        <v>3600</v>
      </c>
      <c r="H27" s="21">
        <f t="shared" si="0"/>
        <v>3600</v>
      </c>
    </row>
    <row r="28" spans="1:8" ht="15" x14ac:dyDescent="0.25">
      <c r="A28" s="4" t="s">
        <v>803</v>
      </c>
      <c r="B28" s="29" t="s">
        <v>780</v>
      </c>
      <c r="C28" s="7">
        <v>3620</v>
      </c>
      <c r="D28" s="7"/>
      <c r="E28" s="7"/>
      <c r="F28" s="7">
        <v>3620</v>
      </c>
      <c r="H28" s="21">
        <f t="shared" si="0"/>
        <v>3620</v>
      </c>
    </row>
    <row r="29" spans="1:8" ht="15" x14ac:dyDescent="0.25">
      <c r="A29" s="4" t="s">
        <v>804</v>
      </c>
      <c r="B29" s="29" t="s">
        <v>780</v>
      </c>
      <c r="C29" s="7">
        <v>3570</v>
      </c>
      <c r="D29" s="7"/>
      <c r="E29" s="7"/>
      <c r="F29" s="7">
        <v>3570</v>
      </c>
      <c r="H29" s="21">
        <f t="shared" si="0"/>
        <v>3570</v>
      </c>
    </row>
    <row r="30" spans="1:8" ht="15" x14ac:dyDescent="0.25">
      <c r="A30" s="4" t="s">
        <v>805</v>
      </c>
      <c r="B30" s="29" t="s">
        <v>780</v>
      </c>
      <c r="C30" s="7">
        <v>2556</v>
      </c>
      <c r="D30" s="7"/>
      <c r="E30" s="7"/>
      <c r="F30" s="7">
        <v>2556</v>
      </c>
      <c r="H30" s="21">
        <f t="shared" si="0"/>
        <v>2556</v>
      </c>
    </row>
    <row r="31" spans="1:8" ht="15" x14ac:dyDescent="0.25">
      <c r="A31" s="4" t="s">
        <v>806</v>
      </c>
      <c r="B31" s="29" t="s">
        <v>780</v>
      </c>
      <c r="C31" s="7">
        <v>6599</v>
      </c>
      <c r="D31" s="7"/>
      <c r="E31" s="7"/>
      <c r="F31" s="7">
        <v>6599</v>
      </c>
      <c r="H31" s="21">
        <f t="shared" si="0"/>
        <v>6599</v>
      </c>
    </row>
    <row r="32" spans="1:8" ht="15" x14ac:dyDescent="0.25">
      <c r="A32" s="4" t="s">
        <v>807</v>
      </c>
      <c r="B32" s="29" t="s">
        <v>780</v>
      </c>
      <c r="C32" s="7">
        <v>5300</v>
      </c>
      <c r="D32" s="7"/>
      <c r="E32" s="7"/>
      <c r="F32" s="7">
        <v>5300</v>
      </c>
      <c r="H32" s="21">
        <f t="shared" si="0"/>
        <v>5300</v>
      </c>
    </row>
    <row r="33" spans="1:8" ht="15" x14ac:dyDescent="0.25">
      <c r="A33" s="4" t="s">
        <v>808</v>
      </c>
      <c r="B33" s="29" t="s">
        <v>780</v>
      </c>
      <c r="C33" s="7">
        <v>44020</v>
      </c>
      <c r="D33" s="7"/>
      <c r="E33" s="7"/>
      <c r="F33" s="7">
        <v>44020</v>
      </c>
      <c r="H33" s="21">
        <f t="shared" si="0"/>
        <v>44020</v>
      </c>
    </row>
    <row r="34" spans="1:8" ht="15" x14ac:dyDescent="0.25">
      <c r="A34" s="4" t="s">
        <v>809</v>
      </c>
      <c r="B34" s="29" t="s">
        <v>780</v>
      </c>
      <c r="C34" s="7">
        <v>2205</v>
      </c>
      <c r="D34" s="7"/>
      <c r="E34" s="7"/>
      <c r="F34" s="7">
        <v>2205</v>
      </c>
      <c r="H34" s="21">
        <f t="shared" si="0"/>
        <v>2205</v>
      </c>
    </row>
    <row r="35" spans="1:8" ht="15" x14ac:dyDescent="0.25">
      <c r="A35" s="4" t="s">
        <v>810</v>
      </c>
      <c r="B35" s="29" t="s">
        <v>780</v>
      </c>
      <c r="C35" s="7">
        <v>169800</v>
      </c>
      <c r="D35" s="7"/>
      <c r="E35" s="7"/>
      <c r="F35" s="7">
        <v>169800</v>
      </c>
      <c r="H35" s="21">
        <f t="shared" si="0"/>
        <v>169800</v>
      </c>
    </row>
    <row r="36" spans="1:8" ht="15" x14ac:dyDescent="0.25">
      <c r="A36" s="4" t="s">
        <v>811</v>
      </c>
      <c r="B36" s="29" t="s">
        <v>780</v>
      </c>
      <c r="C36" s="7">
        <v>3200</v>
      </c>
      <c r="D36" s="7"/>
      <c r="E36" s="7"/>
      <c r="F36" s="7">
        <v>3200</v>
      </c>
      <c r="H36" s="21">
        <f t="shared" si="0"/>
        <v>3200</v>
      </c>
    </row>
    <row r="37" spans="1:8" ht="15" x14ac:dyDescent="0.25">
      <c r="A37" s="4" t="s">
        <v>812</v>
      </c>
      <c r="B37" s="29" t="s">
        <v>780</v>
      </c>
      <c r="C37" s="7">
        <v>3999</v>
      </c>
      <c r="D37" s="7"/>
      <c r="E37" s="7"/>
      <c r="F37" s="7">
        <v>3999</v>
      </c>
      <c r="H37" s="21">
        <f t="shared" si="0"/>
        <v>3999</v>
      </c>
    </row>
    <row r="38" spans="1:8" ht="15" x14ac:dyDescent="0.25">
      <c r="A38" s="4" t="s">
        <v>813</v>
      </c>
      <c r="B38" s="29" t="s">
        <v>780</v>
      </c>
      <c r="C38" s="7">
        <v>4850</v>
      </c>
      <c r="D38" s="7"/>
      <c r="E38" s="7"/>
      <c r="F38" s="7">
        <v>4850</v>
      </c>
      <c r="H38" s="21">
        <f t="shared" si="0"/>
        <v>4850</v>
      </c>
    </row>
    <row r="39" spans="1:8" ht="15" x14ac:dyDescent="0.25">
      <c r="A39" s="4" t="s">
        <v>814</v>
      </c>
      <c r="B39" s="29" t="s">
        <v>780</v>
      </c>
      <c r="C39" s="7">
        <v>40600</v>
      </c>
      <c r="D39" s="7"/>
      <c r="E39" s="7"/>
      <c r="F39" s="7">
        <v>40600</v>
      </c>
      <c r="H39" s="21">
        <f t="shared" si="0"/>
        <v>40600</v>
      </c>
    </row>
    <row r="40" spans="1:8" ht="15" x14ac:dyDescent="0.25">
      <c r="A40" s="4" t="s">
        <v>815</v>
      </c>
      <c r="B40" s="29" t="s">
        <v>780</v>
      </c>
      <c r="C40" s="7">
        <v>3600</v>
      </c>
      <c r="D40" s="7"/>
      <c r="E40" s="7"/>
      <c r="F40" s="7">
        <v>3600</v>
      </c>
      <c r="H40" s="21">
        <f t="shared" si="0"/>
        <v>3600</v>
      </c>
    </row>
    <row r="41" spans="1:8" ht="15" x14ac:dyDescent="0.25">
      <c r="A41" s="4" t="s">
        <v>816</v>
      </c>
      <c r="B41" s="29" t="s">
        <v>780</v>
      </c>
      <c r="C41" s="7">
        <v>3200</v>
      </c>
      <c r="D41" s="7"/>
      <c r="E41" s="7"/>
      <c r="F41" s="7">
        <v>3200</v>
      </c>
      <c r="H41" s="21">
        <f t="shared" si="0"/>
        <v>3200</v>
      </c>
    </row>
    <row r="42" spans="1:8" ht="15" x14ac:dyDescent="0.25">
      <c r="A42" s="4" t="s">
        <v>817</v>
      </c>
      <c r="B42" s="29" t="s">
        <v>780</v>
      </c>
      <c r="C42" s="7">
        <v>6250</v>
      </c>
      <c r="D42" s="7"/>
      <c r="E42" s="7"/>
      <c r="F42" s="7">
        <v>6250</v>
      </c>
      <c r="H42" s="21">
        <f t="shared" si="0"/>
        <v>6250</v>
      </c>
    </row>
    <row r="43" spans="1:8" ht="15" x14ac:dyDescent="0.25">
      <c r="A43" s="4" t="s">
        <v>818</v>
      </c>
      <c r="B43" s="29" t="s">
        <v>780</v>
      </c>
      <c r="C43" s="7">
        <v>5700</v>
      </c>
      <c r="D43" s="7"/>
      <c r="E43" s="7"/>
      <c r="F43" s="7">
        <v>5700</v>
      </c>
      <c r="H43" s="21">
        <f t="shared" si="0"/>
        <v>5700</v>
      </c>
    </row>
    <row r="44" spans="1:8" ht="15" x14ac:dyDescent="0.25">
      <c r="A44" s="4" t="s">
        <v>819</v>
      </c>
      <c r="B44" s="29" t="s">
        <v>780</v>
      </c>
      <c r="C44" s="7">
        <v>5700</v>
      </c>
      <c r="D44" s="7"/>
      <c r="E44" s="7"/>
      <c r="F44" s="7">
        <v>5700</v>
      </c>
      <c r="H44" s="21">
        <f t="shared" si="0"/>
        <v>5700</v>
      </c>
    </row>
    <row r="45" spans="1:8" ht="15" x14ac:dyDescent="0.25">
      <c r="A45" s="4" t="s">
        <v>820</v>
      </c>
      <c r="B45" s="29" t="s">
        <v>780</v>
      </c>
      <c r="C45" s="7">
        <v>5700</v>
      </c>
      <c r="D45" s="7"/>
      <c r="E45" s="7"/>
      <c r="F45" s="7">
        <v>5700</v>
      </c>
      <c r="H45" s="21">
        <f t="shared" si="0"/>
        <v>5700</v>
      </c>
    </row>
    <row r="46" spans="1:8" ht="15" x14ac:dyDescent="0.25">
      <c r="A46" s="4" t="s">
        <v>821</v>
      </c>
      <c r="B46" s="29" t="s">
        <v>780</v>
      </c>
      <c r="C46" s="7">
        <v>5700</v>
      </c>
      <c r="D46" s="7"/>
      <c r="E46" s="7"/>
      <c r="F46" s="7">
        <v>5700</v>
      </c>
      <c r="H46" s="21">
        <f t="shared" si="0"/>
        <v>5700</v>
      </c>
    </row>
    <row r="47" spans="1:8" ht="15" x14ac:dyDescent="0.25">
      <c r="A47" s="4" t="s">
        <v>822</v>
      </c>
      <c r="B47" s="29" t="s">
        <v>780</v>
      </c>
      <c r="C47" s="7">
        <v>5700</v>
      </c>
      <c r="D47" s="7"/>
      <c r="E47" s="7"/>
      <c r="F47" s="7">
        <v>5700</v>
      </c>
      <c r="H47" s="21">
        <f t="shared" si="0"/>
        <v>5700</v>
      </c>
    </row>
    <row r="48" spans="1:8" ht="15" x14ac:dyDescent="0.25">
      <c r="A48" s="4" t="s">
        <v>823</v>
      </c>
      <c r="B48" s="29" t="s">
        <v>780</v>
      </c>
      <c r="C48" s="7">
        <v>5700</v>
      </c>
      <c r="D48" s="7"/>
      <c r="E48" s="7"/>
      <c r="F48" s="7">
        <v>5700</v>
      </c>
      <c r="H48" s="21">
        <f t="shared" si="0"/>
        <v>5700</v>
      </c>
    </row>
    <row r="49" spans="1:8" ht="15" x14ac:dyDescent="0.25">
      <c r="A49" s="4" t="s">
        <v>824</v>
      </c>
      <c r="B49" s="29" t="s">
        <v>780</v>
      </c>
      <c r="C49" s="7">
        <v>8300</v>
      </c>
      <c r="D49" s="7"/>
      <c r="E49" s="7"/>
      <c r="F49" s="7">
        <v>8300</v>
      </c>
      <c r="H49" s="21">
        <f t="shared" si="0"/>
        <v>8300</v>
      </c>
    </row>
    <row r="50" spans="1:8" ht="15" x14ac:dyDescent="0.25">
      <c r="A50" s="4" t="s">
        <v>825</v>
      </c>
      <c r="B50" s="29" t="s">
        <v>780</v>
      </c>
      <c r="C50" s="7">
        <v>2999</v>
      </c>
      <c r="D50" s="7"/>
      <c r="E50" s="7"/>
      <c r="F50" s="7">
        <v>2999</v>
      </c>
      <c r="H50" s="21">
        <f t="shared" si="0"/>
        <v>2999</v>
      </c>
    </row>
    <row r="51" spans="1:8" ht="15" x14ac:dyDescent="0.25">
      <c r="A51" s="4" t="s">
        <v>826</v>
      </c>
      <c r="B51" s="29" t="s">
        <v>780</v>
      </c>
      <c r="C51" s="7">
        <v>14102.56</v>
      </c>
      <c r="D51" s="7"/>
      <c r="E51" s="7"/>
      <c r="F51" s="7">
        <v>14102.56</v>
      </c>
      <c r="H51" s="21">
        <f t="shared" si="0"/>
        <v>14102.56</v>
      </c>
    </row>
    <row r="52" spans="1:8" ht="15" x14ac:dyDescent="0.25">
      <c r="A52" s="4" t="s">
        <v>827</v>
      </c>
      <c r="B52" s="29" t="s">
        <v>780</v>
      </c>
      <c r="C52" s="7">
        <v>5100</v>
      </c>
      <c r="D52" s="7"/>
      <c r="E52" s="7"/>
      <c r="F52" s="7">
        <v>5100</v>
      </c>
      <c r="H52" s="21">
        <f t="shared" si="0"/>
        <v>5100</v>
      </c>
    </row>
    <row r="53" spans="1:8" ht="15" x14ac:dyDescent="0.25">
      <c r="A53" s="4" t="s">
        <v>828</v>
      </c>
      <c r="B53" s="29" t="s">
        <v>780</v>
      </c>
      <c r="C53" s="7">
        <v>3399</v>
      </c>
      <c r="D53" s="7"/>
      <c r="E53" s="7"/>
      <c r="F53" s="7">
        <v>3399</v>
      </c>
      <c r="H53" s="21">
        <f t="shared" si="0"/>
        <v>3399</v>
      </c>
    </row>
    <row r="54" spans="1:8" ht="15" x14ac:dyDescent="0.25">
      <c r="A54" s="4" t="s">
        <v>829</v>
      </c>
      <c r="B54" s="29" t="s">
        <v>780</v>
      </c>
      <c r="C54" s="7">
        <v>2999</v>
      </c>
      <c r="D54" s="7"/>
      <c r="E54" s="7"/>
      <c r="F54" s="7">
        <v>2999</v>
      </c>
      <c r="H54" s="21">
        <f t="shared" si="0"/>
        <v>2999</v>
      </c>
    </row>
    <row r="55" spans="1:8" ht="15" x14ac:dyDescent="0.25">
      <c r="A55" s="4" t="s">
        <v>830</v>
      </c>
      <c r="B55" s="29" t="s">
        <v>780</v>
      </c>
      <c r="C55" s="7">
        <v>3688</v>
      </c>
      <c r="D55" s="7"/>
      <c r="E55" s="7"/>
      <c r="F55" s="7">
        <v>3688</v>
      </c>
      <c r="H55" s="21">
        <f t="shared" si="0"/>
        <v>3688</v>
      </c>
    </row>
    <row r="56" spans="1:8" ht="15" x14ac:dyDescent="0.25">
      <c r="A56" s="4" t="s">
        <v>831</v>
      </c>
      <c r="B56" s="29" t="s">
        <v>780</v>
      </c>
      <c r="C56" s="7">
        <v>5811.96</v>
      </c>
      <c r="D56" s="7"/>
      <c r="E56" s="7"/>
      <c r="F56" s="7">
        <v>5811.96</v>
      </c>
      <c r="H56" s="21">
        <f t="shared" si="0"/>
        <v>5811.96</v>
      </c>
    </row>
    <row r="57" spans="1:8" ht="15" x14ac:dyDescent="0.25">
      <c r="A57" s="4" t="s">
        <v>832</v>
      </c>
      <c r="B57" s="29" t="s">
        <v>780</v>
      </c>
      <c r="C57" s="7">
        <v>2790</v>
      </c>
      <c r="D57" s="7"/>
      <c r="E57" s="7"/>
      <c r="F57" s="7">
        <v>2790</v>
      </c>
      <c r="H57" s="21">
        <f t="shared" si="0"/>
        <v>2790</v>
      </c>
    </row>
    <row r="58" spans="1:8" ht="15" x14ac:dyDescent="0.25">
      <c r="A58" s="4" t="s">
        <v>833</v>
      </c>
      <c r="B58" s="29" t="s">
        <v>780</v>
      </c>
      <c r="C58" s="7">
        <v>359.1</v>
      </c>
      <c r="D58" s="7"/>
      <c r="E58" s="7"/>
      <c r="F58" s="7">
        <v>359.1</v>
      </c>
      <c r="H58" s="21">
        <f t="shared" si="0"/>
        <v>359.1</v>
      </c>
    </row>
    <row r="59" spans="1:8" ht="15" x14ac:dyDescent="0.25">
      <c r="A59" s="4" t="s">
        <v>834</v>
      </c>
      <c r="B59" s="29" t="s">
        <v>780</v>
      </c>
      <c r="C59" s="7">
        <v>1298.52</v>
      </c>
      <c r="D59" s="7"/>
      <c r="E59" s="7"/>
      <c r="F59" s="7">
        <v>1298.52</v>
      </c>
      <c r="H59" s="21">
        <f t="shared" si="0"/>
        <v>1298.52</v>
      </c>
    </row>
    <row r="60" spans="1:8" ht="15" x14ac:dyDescent="0.25">
      <c r="A60" s="4" t="s">
        <v>835</v>
      </c>
      <c r="B60" s="29" t="s">
        <v>780</v>
      </c>
      <c r="C60" s="7">
        <v>1298.52</v>
      </c>
      <c r="D60" s="7"/>
      <c r="E60" s="7"/>
      <c r="F60" s="7">
        <v>1298.52</v>
      </c>
      <c r="H60" s="21">
        <f t="shared" si="0"/>
        <v>1298.52</v>
      </c>
    </row>
    <row r="61" spans="1:8" ht="15" x14ac:dyDescent="0.25">
      <c r="A61" s="4" t="s">
        <v>836</v>
      </c>
      <c r="B61" s="29" t="s">
        <v>780</v>
      </c>
      <c r="C61" s="7">
        <v>1298.52</v>
      </c>
      <c r="D61" s="7"/>
      <c r="E61" s="7"/>
      <c r="F61" s="7">
        <v>1298.52</v>
      </c>
      <c r="H61" s="21">
        <f t="shared" si="0"/>
        <v>1298.52</v>
      </c>
    </row>
    <row r="62" spans="1:8" ht="15" x14ac:dyDescent="0.25">
      <c r="A62" s="4" t="s">
        <v>837</v>
      </c>
      <c r="B62" s="29" t="s">
        <v>780</v>
      </c>
      <c r="C62" s="7">
        <v>2146.16</v>
      </c>
      <c r="D62" s="7"/>
      <c r="E62" s="7"/>
      <c r="F62" s="7">
        <v>2146.16</v>
      </c>
      <c r="H62" s="21">
        <f t="shared" si="0"/>
        <v>2146.16</v>
      </c>
    </row>
    <row r="63" spans="1:8" ht="15" x14ac:dyDescent="0.25">
      <c r="A63" s="4" t="s">
        <v>838</v>
      </c>
      <c r="B63" s="29" t="s">
        <v>780</v>
      </c>
      <c r="C63" s="7">
        <v>2146.17</v>
      </c>
      <c r="D63" s="7"/>
      <c r="E63" s="7"/>
      <c r="F63" s="7">
        <v>2146.17</v>
      </c>
      <c r="H63" s="21">
        <f t="shared" si="0"/>
        <v>2146.17</v>
      </c>
    </row>
    <row r="64" spans="1:8" ht="15" x14ac:dyDescent="0.25">
      <c r="A64" s="4" t="s">
        <v>839</v>
      </c>
      <c r="B64" s="29" t="s">
        <v>780</v>
      </c>
      <c r="C64" s="7">
        <v>2326.61</v>
      </c>
      <c r="D64" s="7"/>
      <c r="E64" s="7"/>
      <c r="F64" s="7">
        <v>2326.61</v>
      </c>
      <c r="H64" s="21">
        <f t="shared" si="0"/>
        <v>2326.61</v>
      </c>
    </row>
    <row r="65" spans="1:8" ht="15" x14ac:dyDescent="0.25">
      <c r="A65" s="4" t="s">
        <v>840</v>
      </c>
      <c r="B65" s="29" t="s">
        <v>780</v>
      </c>
      <c r="C65" s="7">
        <v>2326.6</v>
      </c>
      <c r="D65" s="7"/>
      <c r="E65" s="7"/>
      <c r="F65" s="7">
        <v>2326.6</v>
      </c>
      <c r="H65" s="21">
        <f t="shared" si="0"/>
        <v>2326.6</v>
      </c>
    </row>
    <row r="66" spans="1:8" ht="15" x14ac:dyDescent="0.25">
      <c r="A66" s="4" t="s">
        <v>841</v>
      </c>
      <c r="B66" s="29" t="s">
        <v>780</v>
      </c>
      <c r="C66" s="7">
        <v>1794.35</v>
      </c>
      <c r="D66" s="7"/>
      <c r="E66" s="7"/>
      <c r="F66" s="7">
        <v>1794.35</v>
      </c>
      <c r="H66" s="21">
        <f t="shared" ref="H66:H129" si="1">ROUND(F66,2)</f>
        <v>1794.35</v>
      </c>
    </row>
    <row r="67" spans="1:8" ht="15" x14ac:dyDescent="0.25">
      <c r="A67" s="4" t="s">
        <v>842</v>
      </c>
      <c r="B67" s="29" t="s">
        <v>780</v>
      </c>
      <c r="C67" s="7">
        <v>7245.41</v>
      </c>
      <c r="D67" s="7"/>
      <c r="E67" s="7"/>
      <c r="F67" s="7">
        <v>7245.41</v>
      </c>
      <c r="H67" s="21">
        <f t="shared" si="1"/>
        <v>7245.41</v>
      </c>
    </row>
    <row r="68" spans="1:8" ht="15" x14ac:dyDescent="0.25">
      <c r="A68" s="4" t="s">
        <v>843</v>
      </c>
      <c r="B68" s="29" t="s">
        <v>780</v>
      </c>
      <c r="C68" s="7">
        <v>4490.32</v>
      </c>
      <c r="D68" s="7"/>
      <c r="E68" s="7"/>
      <c r="F68" s="7">
        <v>4490.32</v>
      </c>
      <c r="H68" s="21">
        <f t="shared" si="1"/>
        <v>4490.32</v>
      </c>
    </row>
    <row r="69" spans="1:8" ht="15" x14ac:dyDescent="0.25">
      <c r="A69" s="4" t="s">
        <v>844</v>
      </c>
      <c r="B69" s="29" t="s">
        <v>780</v>
      </c>
      <c r="C69" s="7">
        <v>5824</v>
      </c>
      <c r="D69" s="7"/>
      <c r="E69" s="7"/>
      <c r="F69" s="7">
        <v>5824</v>
      </c>
      <c r="H69" s="21">
        <f t="shared" si="1"/>
        <v>5824</v>
      </c>
    </row>
    <row r="70" spans="1:8" ht="15" x14ac:dyDescent="0.25">
      <c r="A70" s="4" t="s">
        <v>845</v>
      </c>
      <c r="B70" s="29" t="s">
        <v>780</v>
      </c>
      <c r="C70" s="7">
        <v>6421.44</v>
      </c>
      <c r="D70" s="7"/>
      <c r="E70" s="7"/>
      <c r="F70" s="7">
        <v>6421.44</v>
      </c>
      <c r="H70" s="21">
        <f t="shared" si="1"/>
        <v>6421.44</v>
      </c>
    </row>
    <row r="71" spans="1:8" ht="15" x14ac:dyDescent="0.25">
      <c r="A71" s="4" t="s">
        <v>846</v>
      </c>
      <c r="B71" s="29" t="s">
        <v>796</v>
      </c>
      <c r="C71" s="7">
        <v>277800.52</v>
      </c>
      <c r="D71" s="7"/>
      <c r="E71" s="7">
        <v>37318.949999999997</v>
      </c>
      <c r="F71" s="7">
        <v>315119.46999999997</v>
      </c>
      <c r="H71" s="21">
        <f t="shared" si="1"/>
        <v>315119.46999999997</v>
      </c>
    </row>
    <row r="72" spans="1:8" ht="15" x14ac:dyDescent="0.25">
      <c r="A72" s="4" t="s">
        <v>847</v>
      </c>
      <c r="B72" s="29" t="s">
        <v>796</v>
      </c>
      <c r="C72" s="7">
        <v>3420</v>
      </c>
      <c r="D72" s="7"/>
      <c r="E72" s="7"/>
      <c r="F72" s="7">
        <v>3420</v>
      </c>
      <c r="H72" s="21">
        <f t="shared" si="1"/>
        <v>3420</v>
      </c>
    </row>
    <row r="73" spans="1:8" ht="15" x14ac:dyDescent="0.25">
      <c r="A73" s="4" t="s">
        <v>848</v>
      </c>
      <c r="B73" s="29" t="s">
        <v>796</v>
      </c>
      <c r="C73" s="7">
        <v>3439.08</v>
      </c>
      <c r="D73" s="7"/>
      <c r="E73" s="7"/>
      <c r="F73" s="7">
        <v>3439.08</v>
      </c>
      <c r="H73" s="21">
        <f t="shared" si="1"/>
        <v>3439.08</v>
      </c>
    </row>
    <row r="74" spans="1:8" ht="15" x14ac:dyDescent="0.25">
      <c r="A74" s="4" t="s">
        <v>849</v>
      </c>
      <c r="B74" s="29" t="s">
        <v>796</v>
      </c>
      <c r="C74" s="7">
        <v>3391.56</v>
      </c>
      <c r="D74" s="7"/>
      <c r="E74" s="7"/>
      <c r="F74" s="7">
        <v>3391.56</v>
      </c>
      <c r="H74" s="21">
        <f t="shared" si="1"/>
        <v>3391.56</v>
      </c>
    </row>
    <row r="75" spans="1:8" ht="15" x14ac:dyDescent="0.25">
      <c r="A75" s="4" t="s">
        <v>850</v>
      </c>
      <c r="B75" s="29" t="s">
        <v>796</v>
      </c>
      <c r="C75" s="7">
        <v>1942.56</v>
      </c>
      <c r="D75" s="7"/>
      <c r="E75" s="7">
        <v>202.35</v>
      </c>
      <c r="F75" s="7">
        <v>2144.91</v>
      </c>
      <c r="H75" s="21">
        <f t="shared" si="1"/>
        <v>2144.91</v>
      </c>
    </row>
    <row r="76" spans="1:8" ht="15" x14ac:dyDescent="0.25">
      <c r="A76" s="4" t="s">
        <v>851</v>
      </c>
      <c r="B76" s="29" t="s">
        <v>796</v>
      </c>
      <c r="C76" s="7">
        <v>6271.07</v>
      </c>
      <c r="D76" s="7"/>
      <c r="E76" s="7"/>
      <c r="F76" s="7">
        <v>6271.07</v>
      </c>
      <c r="H76" s="21">
        <f t="shared" si="1"/>
        <v>6271.07</v>
      </c>
    </row>
    <row r="77" spans="1:8" ht="15" x14ac:dyDescent="0.25">
      <c r="A77" s="4" t="s">
        <v>852</v>
      </c>
      <c r="B77" s="29" t="s">
        <v>796</v>
      </c>
      <c r="C77" s="7">
        <v>5036.6400000000003</v>
      </c>
      <c r="D77" s="7"/>
      <c r="E77" s="7"/>
      <c r="F77" s="7">
        <v>5036.6400000000003</v>
      </c>
      <c r="H77" s="21">
        <f t="shared" si="1"/>
        <v>5036.6400000000003</v>
      </c>
    </row>
    <row r="78" spans="1:8" ht="15" x14ac:dyDescent="0.25">
      <c r="A78" s="4" t="s">
        <v>853</v>
      </c>
      <c r="B78" s="29" t="s">
        <v>796</v>
      </c>
      <c r="C78" s="7">
        <v>41832.269999999997</v>
      </c>
      <c r="D78" s="7"/>
      <c r="E78" s="7"/>
      <c r="F78" s="7">
        <v>41832.269999999997</v>
      </c>
      <c r="H78" s="21">
        <f t="shared" si="1"/>
        <v>41832.269999999997</v>
      </c>
    </row>
    <row r="79" spans="1:8" ht="15" x14ac:dyDescent="0.25">
      <c r="A79" s="4" t="s">
        <v>854</v>
      </c>
      <c r="B79" s="29" t="s">
        <v>796</v>
      </c>
      <c r="C79" s="7">
        <v>2095.38</v>
      </c>
      <c r="D79" s="7"/>
      <c r="E79" s="7"/>
      <c r="F79" s="7">
        <v>2095.38</v>
      </c>
      <c r="H79" s="21">
        <f t="shared" si="1"/>
        <v>2095.38</v>
      </c>
    </row>
    <row r="80" spans="1:8" ht="15" x14ac:dyDescent="0.25">
      <c r="A80" s="4" t="s">
        <v>855</v>
      </c>
      <c r="B80" s="29" t="s">
        <v>796</v>
      </c>
      <c r="C80" s="7">
        <v>104851.5</v>
      </c>
      <c r="D80" s="7"/>
      <c r="E80" s="7">
        <v>13442.5</v>
      </c>
      <c r="F80" s="7">
        <v>118294</v>
      </c>
      <c r="H80" s="21">
        <f t="shared" si="1"/>
        <v>118294</v>
      </c>
    </row>
    <row r="81" spans="1:8" ht="15" x14ac:dyDescent="0.25">
      <c r="A81" s="4" t="s">
        <v>856</v>
      </c>
      <c r="B81" s="29" t="s">
        <v>796</v>
      </c>
      <c r="C81" s="7">
        <v>3039.84</v>
      </c>
      <c r="D81" s="7"/>
      <c r="E81" s="7"/>
      <c r="F81" s="7">
        <v>3039.84</v>
      </c>
      <c r="H81" s="21">
        <f t="shared" si="1"/>
        <v>3039.84</v>
      </c>
    </row>
    <row r="82" spans="1:8" ht="15" x14ac:dyDescent="0.25">
      <c r="A82" s="4" t="s">
        <v>857</v>
      </c>
      <c r="B82" s="29" t="s">
        <v>796</v>
      </c>
      <c r="C82" s="7">
        <v>3799.08</v>
      </c>
      <c r="D82" s="7"/>
      <c r="E82" s="7"/>
      <c r="F82" s="7">
        <v>3799.08</v>
      </c>
      <c r="H82" s="21">
        <f t="shared" si="1"/>
        <v>3799.08</v>
      </c>
    </row>
    <row r="83" spans="1:8" ht="15" x14ac:dyDescent="0.25">
      <c r="A83" s="4" t="s">
        <v>858</v>
      </c>
      <c r="B83" s="29" t="s">
        <v>796</v>
      </c>
      <c r="C83" s="7">
        <v>2687.65</v>
      </c>
      <c r="D83" s="7"/>
      <c r="E83" s="7">
        <v>383.95</v>
      </c>
      <c r="F83" s="7">
        <v>3071.6</v>
      </c>
      <c r="H83" s="21">
        <f t="shared" si="1"/>
        <v>3071.6</v>
      </c>
    </row>
    <row r="84" spans="1:8" ht="15" x14ac:dyDescent="0.25">
      <c r="A84" s="4" t="s">
        <v>859</v>
      </c>
      <c r="B84" s="29" t="s">
        <v>796</v>
      </c>
      <c r="C84" s="7">
        <v>19487.55</v>
      </c>
      <c r="D84" s="7"/>
      <c r="E84" s="7">
        <v>3214.15</v>
      </c>
      <c r="F84" s="7">
        <v>22701.7</v>
      </c>
      <c r="H84" s="21">
        <f t="shared" si="1"/>
        <v>22701.7</v>
      </c>
    </row>
    <row r="85" spans="1:8" ht="15" x14ac:dyDescent="0.25">
      <c r="A85" s="4" t="s">
        <v>860</v>
      </c>
      <c r="B85" s="29" t="s">
        <v>796</v>
      </c>
      <c r="C85" s="7">
        <v>3040</v>
      </c>
      <c r="D85" s="7"/>
      <c r="E85" s="7">
        <v>380</v>
      </c>
      <c r="F85" s="7">
        <v>3420</v>
      </c>
      <c r="H85" s="21">
        <f t="shared" si="1"/>
        <v>3420</v>
      </c>
    </row>
    <row r="86" spans="1:8" ht="15" x14ac:dyDescent="0.25">
      <c r="A86" s="4" t="s">
        <v>861</v>
      </c>
      <c r="B86" s="29" t="s">
        <v>796</v>
      </c>
      <c r="C86" s="7">
        <v>2702.08</v>
      </c>
      <c r="D86" s="7"/>
      <c r="E86" s="7">
        <v>337.76</v>
      </c>
      <c r="F86" s="7">
        <v>3039.84</v>
      </c>
      <c r="H86" s="21">
        <f t="shared" si="1"/>
        <v>3039.84</v>
      </c>
    </row>
    <row r="87" spans="1:8" ht="15" x14ac:dyDescent="0.25">
      <c r="A87" s="4" t="s">
        <v>862</v>
      </c>
      <c r="B87" s="29" t="s">
        <v>796</v>
      </c>
      <c r="C87" s="7">
        <v>5277.76</v>
      </c>
      <c r="D87" s="7"/>
      <c r="E87" s="7">
        <v>659.72</v>
      </c>
      <c r="F87" s="7">
        <v>5937.48</v>
      </c>
      <c r="H87" s="21">
        <f t="shared" si="1"/>
        <v>5937.48</v>
      </c>
    </row>
    <row r="88" spans="1:8" ht="15" x14ac:dyDescent="0.25">
      <c r="A88" s="4" t="s">
        <v>863</v>
      </c>
      <c r="B88" s="29" t="s">
        <v>796</v>
      </c>
      <c r="C88" s="7">
        <v>4813.4399999999996</v>
      </c>
      <c r="D88" s="7"/>
      <c r="E88" s="7">
        <v>601.67999999999995</v>
      </c>
      <c r="F88" s="7">
        <v>5415.12</v>
      </c>
      <c r="H88" s="21">
        <f t="shared" si="1"/>
        <v>5415.12</v>
      </c>
    </row>
    <row r="89" spans="1:8" ht="15" x14ac:dyDescent="0.25">
      <c r="A89" s="4" t="s">
        <v>864</v>
      </c>
      <c r="B89" s="29" t="s">
        <v>796</v>
      </c>
      <c r="C89" s="7">
        <v>4813.4399999999996</v>
      </c>
      <c r="D89" s="7"/>
      <c r="E89" s="7">
        <v>601.67999999999995</v>
      </c>
      <c r="F89" s="7">
        <v>5415.12</v>
      </c>
      <c r="H89" s="21">
        <f t="shared" si="1"/>
        <v>5415.12</v>
      </c>
    </row>
    <row r="90" spans="1:8" ht="15" x14ac:dyDescent="0.25">
      <c r="A90" s="4" t="s">
        <v>865</v>
      </c>
      <c r="B90" s="29" t="s">
        <v>796</v>
      </c>
      <c r="C90" s="7">
        <v>4813.4399999999996</v>
      </c>
      <c r="D90" s="7"/>
      <c r="E90" s="7">
        <v>601.67999999999995</v>
      </c>
      <c r="F90" s="7">
        <v>5415.12</v>
      </c>
      <c r="H90" s="21">
        <f t="shared" si="1"/>
        <v>5415.12</v>
      </c>
    </row>
    <row r="91" spans="1:8" ht="15" x14ac:dyDescent="0.25">
      <c r="A91" s="4" t="s">
        <v>866</v>
      </c>
      <c r="B91" s="29" t="s">
        <v>796</v>
      </c>
      <c r="C91" s="7">
        <v>4813.4399999999996</v>
      </c>
      <c r="D91" s="7"/>
      <c r="E91" s="7">
        <v>601.67999999999995</v>
      </c>
      <c r="F91" s="7">
        <v>5415.12</v>
      </c>
      <c r="H91" s="21">
        <f t="shared" si="1"/>
        <v>5415.12</v>
      </c>
    </row>
    <row r="92" spans="1:8" ht="15" x14ac:dyDescent="0.25">
      <c r="A92" s="4" t="s">
        <v>867</v>
      </c>
      <c r="B92" s="29" t="s">
        <v>796</v>
      </c>
      <c r="C92" s="7">
        <v>4813.4399999999996</v>
      </c>
      <c r="D92" s="7"/>
      <c r="E92" s="7">
        <v>601.67999999999995</v>
      </c>
      <c r="F92" s="7">
        <v>5415.12</v>
      </c>
      <c r="H92" s="21">
        <f t="shared" si="1"/>
        <v>5415.12</v>
      </c>
    </row>
    <row r="93" spans="1:8" ht="15" x14ac:dyDescent="0.25">
      <c r="A93" s="4" t="s">
        <v>868</v>
      </c>
      <c r="B93" s="29" t="s">
        <v>796</v>
      </c>
      <c r="C93" s="7">
        <v>4813.4399999999996</v>
      </c>
      <c r="D93" s="7"/>
      <c r="E93" s="7">
        <v>601.67999999999995</v>
      </c>
      <c r="F93" s="7">
        <v>5415.12</v>
      </c>
      <c r="H93" s="21">
        <f t="shared" si="1"/>
        <v>5415.12</v>
      </c>
    </row>
    <row r="94" spans="1:8" ht="15" x14ac:dyDescent="0.25">
      <c r="A94" s="4" t="s">
        <v>869</v>
      </c>
      <c r="B94" s="29" t="s">
        <v>796</v>
      </c>
      <c r="C94" s="7">
        <v>7008.96</v>
      </c>
      <c r="D94" s="7"/>
      <c r="E94" s="7">
        <v>876.12</v>
      </c>
      <c r="F94" s="7">
        <v>7885.08</v>
      </c>
      <c r="H94" s="21">
        <f t="shared" si="1"/>
        <v>7885.08</v>
      </c>
    </row>
    <row r="95" spans="1:8" ht="15" x14ac:dyDescent="0.25">
      <c r="A95" s="4" t="s">
        <v>870</v>
      </c>
      <c r="B95" s="29" t="s">
        <v>796</v>
      </c>
      <c r="C95" s="7">
        <v>2532.48</v>
      </c>
      <c r="D95" s="7"/>
      <c r="E95" s="7">
        <v>316.56</v>
      </c>
      <c r="F95" s="7">
        <v>2849.04</v>
      </c>
      <c r="H95" s="21">
        <f t="shared" si="1"/>
        <v>2849.04</v>
      </c>
    </row>
    <row r="96" spans="1:8" ht="15" x14ac:dyDescent="0.25">
      <c r="A96" s="4" t="s">
        <v>871</v>
      </c>
      <c r="B96" s="29" t="s">
        <v>796</v>
      </c>
      <c r="C96" s="7">
        <v>11536.65</v>
      </c>
      <c r="D96" s="7"/>
      <c r="E96" s="7">
        <v>1860.75</v>
      </c>
      <c r="F96" s="7">
        <v>13397.4</v>
      </c>
      <c r="H96" s="21">
        <f t="shared" si="1"/>
        <v>13397.4</v>
      </c>
    </row>
    <row r="97" spans="1:8" ht="15" x14ac:dyDescent="0.25">
      <c r="A97" s="4" t="s">
        <v>872</v>
      </c>
      <c r="B97" s="29" t="s">
        <v>796</v>
      </c>
      <c r="C97" s="7">
        <v>3902.82</v>
      </c>
      <c r="D97" s="7"/>
      <c r="E97" s="7">
        <v>672.9</v>
      </c>
      <c r="F97" s="7">
        <v>4575.72</v>
      </c>
      <c r="H97" s="21">
        <f t="shared" si="1"/>
        <v>4575.72</v>
      </c>
    </row>
    <row r="98" spans="1:8" ht="15" x14ac:dyDescent="0.25">
      <c r="A98" s="4" t="s">
        <v>873</v>
      </c>
      <c r="B98" s="29" t="s">
        <v>796</v>
      </c>
      <c r="C98" s="7">
        <v>2601.3000000000002</v>
      </c>
      <c r="D98" s="7"/>
      <c r="E98" s="7">
        <v>448.5</v>
      </c>
      <c r="F98" s="7">
        <v>3049.8</v>
      </c>
      <c r="H98" s="21">
        <f t="shared" si="1"/>
        <v>3049.8</v>
      </c>
    </row>
    <row r="99" spans="1:8" ht="15" x14ac:dyDescent="0.25">
      <c r="A99" s="4" t="s">
        <v>874</v>
      </c>
      <c r="B99" s="29" t="s">
        <v>796</v>
      </c>
      <c r="C99" s="7">
        <v>2215.92</v>
      </c>
      <c r="D99" s="7"/>
      <c r="E99" s="7">
        <v>395.7</v>
      </c>
      <c r="F99" s="7">
        <v>2611.62</v>
      </c>
      <c r="H99" s="21">
        <f t="shared" si="1"/>
        <v>2611.62</v>
      </c>
    </row>
    <row r="100" spans="1:8" ht="15" x14ac:dyDescent="0.25">
      <c r="A100" s="4" t="s">
        <v>875</v>
      </c>
      <c r="B100" s="29" t="s">
        <v>796</v>
      </c>
      <c r="C100" s="7">
        <v>2141.04</v>
      </c>
      <c r="D100" s="7"/>
      <c r="E100" s="7">
        <v>486.6</v>
      </c>
      <c r="F100" s="7">
        <v>2627.64</v>
      </c>
      <c r="H100" s="21">
        <f t="shared" si="1"/>
        <v>2627.64</v>
      </c>
    </row>
    <row r="101" spans="1:8" ht="15" x14ac:dyDescent="0.25">
      <c r="A101" s="4" t="s">
        <v>876</v>
      </c>
      <c r="B101" s="29" t="s">
        <v>796</v>
      </c>
      <c r="C101" s="7">
        <v>1840.44</v>
      </c>
      <c r="D101" s="7"/>
      <c r="E101" s="7">
        <v>766.85</v>
      </c>
      <c r="F101" s="7">
        <v>2607.29</v>
      </c>
      <c r="H101" s="21">
        <f t="shared" si="1"/>
        <v>2607.29</v>
      </c>
    </row>
    <row r="102" spans="1:8" ht="15" x14ac:dyDescent="0.25">
      <c r="A102" s="4" t="s">
        <v>877</v>
      </c>
      <c r="B102" s="29" t="s">
        <v>796</v>
      </c>
      <c r="C102" s="7">
        <v>809.93</v>
      </c>
      <c r="D102" s="7"/>
      <c r="E102" s="7">
        <v>368.15</v>
      </c>
      <c r="F102" s="7">
        <v>1178.08</v>
      </c>
      <c r="H102" s="21">
        <f t="shared" si="1"/>
        <v>1178.08</v>
      </c>
    </row>
    <row r="103" spans="1:8" ht="15" x14ac:dyDescent="0.25">
      <c r="A103" s="4" t="s">
        <v>878</v>
      </c>
      <c r="B103" s="29" t="s">
        <v>796</v>
      </c>
      <c r="C103" s="7">
        <v>124.06</v>
      </c>
      <c r="D103" s="7"/>
      <c r="E103" s="7"/>
      <c r="F103" s="7">
        <v>124.06</v>
      </c>
      <c r="H103" s="21">
        <f t="shared" si="1"/>
        <v>124.06</v>
      </c>
    </row>
    <row r="104" spans="1:8" ht="15" x14ac:dyDescent="0.25">
      <c r="A104" s="4" t="s">
        <v>879</v>
      </c>
      <c r="B104" s="29" t="s">
        <v>796</v>
      </c>
      <c r="C104" s="7">
        <v>188.33</v>
      </c>
      <c r="D104" s="7"/>
      <c r="E104" s="7">
        <v>753.32</v>
      </c>
      <c r="F104" s="7">
        <v>941.65</v>
      </c>
      <c r="H104" s="21">
        <f t="shared" si="1"/>
        <v>941.65</v>
      </c>
    </row>
    <row r="105" spans="1:8" ht="15" x14ac:dyDescent="0.25">
      <c r="A105" s="4" t="s">
        <v>880</v>
      </c>
      <c r="B105" s="29" t="s">
        <v>796</v>
      </c>
      <c r="C105" s="7">
        <v>188.33</v>
      </c>
      <c r="D105" s="7"/>
      <c r="E105" s="7">
        <v>753.32</v>
      </c>
      <c r="F105" s="7">
        <v>941.65</v>
      </c>
      <c r="H105" s="21">
        <f t="shared" si="1"/>
        <v>941.65</v>
      </c>
    </row>
    <row r="106" spans="1:8" ht="15" x14ac:dyDescent="0.25">
      <c r="A106" s="4" t="s">
        <v>881</v>
      </c>
      <c r="B106" s="29" t="s">
        <v>796</v>
      </c>
      <c r="C106" s="7">
        <v>188.33</v>
      </c>
      <c r="D106" s="7"/>
      <c r="E106" s="7">
        <v>753.32</v>
      </c>
      <c r="F106" s="7">
        <v>941.65</v>
      </c>
      <c r="H106" s="21">
        <f t="shared" si="1"/>
        <v>941.65</v>
      </c>
    </row>
    <row r="107" spans="1:8" ht="15" x14ac:dyDescent="0.25">
      <c r="A107" s="4" t="s">
        <v>882</v>
      </c>
      <c r="B107" s="29" t="s">
        <v>796</v>
      </c>
      <c r="C107" s="7">
        <v>180.44</v>
      </c>
      <c r="D107" s="7"/>
      <c r="E107" s="7">
        <v>902.2</v>
      </c>
      <c r="F107" s="7">
        <v>1082.6400000000001</v>
      </c>
      <c r="H107" s="21">
        <f t="shared" si="1"/>
        <v>1082.6400000000001</v>
      </c>
    </row>
    <row r="108" spans="1:8" ht="15" x14ac:dyDescent="0.25">
      <c r="A108" s="4" t="s">
        <v>883</v>
      </c>
      <c r="B108" s="29" t="s">
        <v>796</v>
      </c>
      <c r="C108" s="7">
        <v>180.44</v>
      </c>
      <c r="D108" s="7"/>
      <c r="E108" s="7">
        <v>902.2</v>
      </c>
      <c r="F108" s="7">
        <v>1082.6400000000001</v>
      </c>
      <c r="H108" s="21">
        <f t="shared" si="1"/>
        <v>1082.6400000000001</v>
      </c>
    </row>
    <row r="109" spans="1:8" ht="15" x14ac:dyDescent="0.25">
      <c r="A109" s="4" t="s">
        <v>884</v>
      </c>
      <c r="B109" s="29" t="s">
        <v>796</v>
      </c>
      <c r="C109" s="7">
        <v>180.44</v>
      </c>
      <c r="D109" s="7"/>
      <c r="E109" s="7">
        <v>902.2</v>
      </c>
      <c r="F109" s="7">
        <v>1082.6400000000001</v>
      </c>
      <c r="H109" s="21">
        <f t="shared" si="1"/>
        <v>1082.6400000000001</v>
      </c>
    </row>
    <row r="110" spans="1:8" ht="15" x14ac:dyDescent="0.25">
      <c r="A110" s="4" t="s">
        <v>885</v>
      </c>
      <c r="B110" s="29" t="s">
        <v>796</v>
      </c>
      <c r="C110" s="7">
        <v>180.44</v>
      </c>
      <c r="D110" s="7"/>
      <c r="E110" s="7">
        <v>902.2</v>
      </c>
      <c r="F110" s="7">
        <v>1082.6400000000001</v>
      </c>
      <c r="H110" s="21">
        <f t="shared" si="1"/>
        <v>1082.6400000000001</v>
      </c>
    </row>
    <row r="111" spans="1:8" ht="15" x14ac:dyDescent="0.25">
      <c r="A111" s="4" t="s">
        <v>886</v>
      </c>
      <c r="B111" s="29" t="s">
        <v>796</v>
      </c>
      <c r="C111" s="7">
        <v>90.2</v>
      </c>
      <c r="D111" s="7"/>
      <c r="E111" s="7">
        <v>451</v>
      </c>
      <c r="F111" s="7">
        <v>541.20000000000005</v>
      </c>
      <c r="H111" s="21">
        <f t="shared" si="1"/>
        <v>541.20000000000005</v>
      </c>
    </row>
    <row r="112" spans="1:8" ht="15" x14ac:dyDescent="0.25">
      <c r="A112" s="4" t="s">
        <v>887</v>
      </c>
      <c r="B112" s="29" t="s">
        <v>796</v>
      </c>
      <c r="C112" s="7">
        <v>160.44</v>
      </c>
      <c r="D112" s="7"/>
      <c r="E112" s="7">
        <v>802.2</v>
      </c>
      <c r="F112" s="7">
        <v>962.64</v>
      </c>
      <c r="H112" s="21">
        <f t="shared" si="1"/>
        <v>962.64</v>
      </c>
    </row>
    <row r="113" spans="1:8" ht="15" x14ac:dyDescent="0.25">
      <c r="A113" s="4" t="s">
        <v>888</v>
      </c>
      <c r="B113" s="29" t="s">
        <v>796</v>
      </c>
      <c r="C113" s="7">
        <v>95.21</v>
      </c>
      <c r="D113" s="7"/>
      <c r="E113" s="7">
        <v>476.05</v>
      </c>
      <c r="F113" s="7">
        <v>571.26</v>
      </c>
      <c r="H113" s="21">
        <f t="shared" si="1"/>
        <v>571.26</v>
      </c>
    </row>
    <row r="114" spans="1:8" ht="15" x14ac:dyDescent="0.25">
      <c r="A114" s="4" t="s">
        <v>889</v>
      </c>
      <c r="B114" s="29" t="s">
        <v>796</v>
      </c>
      <c r="C114" s="7">
        <v>123.5</v>
      </c>
      <c r="D114" s="7"/>
      <c r="E114" s="7">
        <v>617.5</v>
      </c>
      <c r="F114" s="7">
        <v>741</v>
      </c>
      <c r="H114" s="21">
        <f t="shared" si="1"/>
        <v>741</v>
      </c>
    </row>
    <row r="115" spans="1:8" ht="15" x14ac:dyDescent="0.25">
      <c r="A115" s="4" t="s">
        <v>890</v>
      </c>
      <c r="B115" s="29" t="s">
        <v>796</v>
      </c>
      <c r="C115" s="7">
        <v>136.16</v>
      </c>
      <c r="D115" s="7"/>
      <c r="E115" s="7">
        <v>680.8</v>
      </c>
      <c r="F115" s="7">
        <v>816.96</v>
      </c>
      <c r="H115" s="21">
        <f t="shared" si="1"/>
        <v>816.96</v>
      </c>
    </row>
    <row r="116" spans="1:8" ht="15" x14ac:dyDescent="0.25">
      <c r="A116" s="4" t="s">
        <v>891</v>
      </c>
      <c r="B116" s="29" t="s">
        <v>780</v>
      </c>
      <c r="C116" s="7">
        <v>4497</v>
      </c>
      <c r="D116" s="7"/>
      <c r="E116" s="7">
        <v>4497</v>
      </c>
      <c r="F116" s="7"/>
      <c r="H116" s="21">
        <f t="shared" si="1"/>
        <v>0</v>
      </c>
    </row>
    <row r="117" spans="1:8" ht="15" x14ac:dyDescent="0.25">
      <c r="A117" s="4" t="s">
        <v>892</v>
      </c>
      <c r="B117" s="29" t="s">
        <v>780</v>
      </c>
      <c r="C117" s="7">
        <v>4497</v>
      </c>
      <c r="D117" s="7"/>
      <c r="E117" s="7">
        <v>4497</v>
      </c>
      <c r="F117" s="7"/>
      <c r="H117" s="21">
        <f t="shared" si="1"/>
        <v>0</v>
      </c>
    </row>
    <row r="118" spans="1:8" ht="15" x14ac:dyDescent="0.25">
      <c r="A118" s="4" t="s">
        <v>893</v>
      </c>
      <c r="B118" s="29" t="s">
        <v>780</v>
      </c>
      <c r="C118" s="7">
        <v>10959.86</v>
      </c>
      <c r="D118" s="7"/>
      <c r="E118" s="7"/>
      <c r="F118" s="7">
        <v>10959.86</v>
      </c>
      <c r="H118" s="21">
        <f t="shared" si="1"/>
        <v>10959.86</v>
      </c>
    </row>
    <row r="119" spans="1:8" ht="15" x14ac:dyDescent="0.25">
      <c r="A119" s="4" t="s">
        <v>894</v>
      </c>
      <c r="B119" s="29" t="s">
        <v>796</v>
      </c>
      <c r="C119" s="7">
        <v>48853.89</v>
      </c>
      <c r="D119" s="7">
        <v>2805661.87</v>
      </c>
      <c r="E119" s="7">
        <v>2798627.12</v>
      </c>
      <c r="F119" s="7">
        <v>41819.14</v>
      </c>
      <c r="H119" s="21">
        <f t="shared" si="1"/>
        <v>41819.14</v>
      </c>
    </row>
    <row r="120" spans="1:8" ht="15" x14ac:dyDescent="0.25">
      <c r="A120" s="4" t="s">
        <v>895</v>
      </c>
      <c r="B120" s="29" t="s">
        <v>796</v>
      </c>
      <c r="C120" s="7">
        <v>29868.57</v>
      </c>
      <c r="D120" s="7">
        <v>144402.85</v>
      </c>
      <c r="E120" s="7">
        <v>139462.85</v>
      </c>
      <c r="F120" s="7">
        <v>24928.57</v>
      </c>
      <c r="H120" s="21">
        <f t="shared" si="1"/>
        <v>24928.57</v>
      </c>
    </row>
    <row r="121" spans="1:8" ht="15" x14ac:dyDescent="0.25">
      <c r="A121" s="4" t="s">
        <v>896</v>
      </c>
      <c r="B121" s="29" t="s">
        <v>796</v>
      </c>
      <c r="C121" s="7">
        <v>1257.6300000000001</v>
      </c>
      <c r="D121" s="7">
        <v>6080.15</v>
      </c>
      <c r="E121" s="7">
        <v>5872.15</v>
      </c>
      <c r="F121" s="7">
        <v>1049.6300000000001</v>
      </c>
      <c r="H121" s="21">
        <f t="shared" si="1"/>
        <v>1049.6300000000001</v>
      </c>
    </row>
    <row r="122" spans="1:8" ht="15" x14ac:dyDescent="0.25">
      <c r="A122" s="4" t="s">
        <v>897</v>
      </c>
      <c r="B122" s="29" t="s">
        <v>796</v>
      </c>
      <c r="C122" s="7">
        <v>633.12</v>
      </c>
      <c r="D122" s="7">
        <v>3061.6</v>
      </c>
      <c r="E122" s="7">
        <v>2957.6</v>
      </c>
      <c r="F122" s="7">
        <v>529.12</v>
      </c>
      <c r="H122" s="21">
        <f t="shared" si="1"/>
        <v>529.12</v>
      </c>
    </row>
    <row r="123" spans="1:8" ht="15" x14ac:dyDescent="0.25">
      <c r="A123" s="4" t="s">
        <v>898</v>
      </c>
      <c r="B123" s="29" t="s">
        <v>796</v>
      </c>
      <c r="C123" s="7">
        <v>1266.27</v>
      </c>
      <c r="D123" s="7">
        <v>6123.35</v>
      </c>
      <c r="E123" s="7">
        <v>5915.35</v>
      </c>
      <c r="F123" s="7">
        <v>1058.27</v>
      </c>
      <c r="H123" s="21">
        <f t="shared" si="1"/>
        <v>1058.27</v>
      </c>
    </row>
    <row r="124" spans="1:8" ht="15" x14ac:dyDescent="0.25">
      <c r="A124" s="4" t="s">
        <v>899</v>
      </c>
      <c r="B124" s="29" t="s">
        <v>796</v>
      </c>
      <c r="C124" s="7">
        <v>15828.3</v>
      </c>
      <c r="D124" s="7">
        <v>76541.5</v>
      </c>
      <c r="E124" s="7">
        <v>73941.5</v>
      </c>
      <c r="F124" s="7">
        <v>13228.3</v>
      </c>
      <c r="H124" s="21">
        <f t="shared" si="1"/>
        <v>13228.3</v>
      </c>
    </row>
    <row r="125" spans="1:8" ht="15" x14ac:dyDescent="0.25">
      <c r="A125" s="4" t="s">
        <v>900</v>
      </c>
      <c r="B125" s="29" t="s">
        <v>796</v>
      </c>
      <c r="C125" s="7"/>
      <c r="D125" s="7">
        <v>88080</v>
      </c>
      <c r="E125" s="7">
        <v>88080</v>
      </c>
      <c r="F125" s="7"/>
      <c r="H125" s="21">
        <f t="shared" si="1"/>
        <v>0</v>
      </c>
    </row>
    <row r="126" spans="1:8" ht="15" x14ac:dyDescent="0.25">
      <c r="A126" s="4" t="s">
        <v>901</v>
      </c>
      <c r="B126" s="29" t="s">
        <v>796</v>
      </c>
      <c r="C126" s="7"/>
      <c r="D126" s="7">
        <v>2450972.4500000002</v>
      </c>
      <c r="E126" s="7">
        <v>2450972.4500000002</v>
      </c>
      <c r="F126" s="7"/>
      <c r="H126" s="21">
        <f t="shared" si="1"/>
        <v>0</v>
      </c>
    </row>
    <row r="127" spans="1:8" ht="15" x14ac:dyDescent="0.25">
      <c r="A127" s="4" t="s">
        <v>902</v>
      </c>
      <c r="B127" s="29" t="s">
        <v>796</v>
      </c>
      <c r="C127" s="7"/>
      <c r="D127" s="7">
        <v>4035.77</v>
      </c>
      <c r="E127" s="7">
        <v>4035.77</v>
      </c>
      <c r="F127" s="7"/>
      <c r="H127" s="21">
        <f t="shared" si="1"/>
        <v>0</v>
      </c>
    </row>
    <row r="128" spans="1:8" ht="15" x14ac:dyDescent="0.25">
      <c r="A128" s="4" t="s">
        <v>903</v>
      </c>
      <c r="B128" s="29" t="s">
        <v>796</v>
      </c>
      <c r="C128" s="7"/>
      <c r="D128" s="7">
        <v>11697.2</v>
      </c>
      <c r="E128" s="7">
        <v>12722.45</v>
      </c>
      <c r="F128" s="7">
        <v>1025.25</v>
      </c>
      <c r="H128" s="21">
        <f t="shared" si="1"/>
        <v>1025.25</v>
      </c>
    </row>
    <row r="129" spans="1:8" ht="15" x14ac:dyDescent="0.25">
      <c r="A129" s="4" t="s">
        <v>904</v>
      </c>
      <c r="B129" s="29" t="s">
        <v>796</v>
      </c>
      <c r="C129" s="7"/>
      <c r="D129" s="7">
        <v>6682.44</v>
      </c>
      <c r="E129" s="7">
        <v>7309.68</v>
      </c>
      <c r="F129" s="7">
        <v>627.24</v>
      </c>
      <c r="H129" s="21">
        <f t="shared" si="1"/>
        <v>627.24</v>
      </c>
    </row>
    <row r="130" spans="1:8" ht="15" x14ac:dyDescent="0.25">
      <c r="A130" s="4" t="s">
        <v>905</v>
      </c>
      <c r="B130" s="29" t="s">
        <v>796</v>
      </c>
      <c r="C130" s="7"/>
      <c r="D130" s="7">
        <v>254.31</v>
      </c>
      <c r="E130" s="7">
        <v>275.77</v>
      </c>
      <c r="F130" s="7">
        <v>21.46</v>
      </c>
      <c r="H130" s="21">
        <f t="shared" ref="H130:H193" si="2">ROUND(F130,2)</f>
        <v>21.46</v>
      </c>
    </row>
    <row r="131" spans="1:8" ht="15" x14ac:dyDescent="0.25">
      <c r="A131" s="4" t="s">
        <v>906</v>
      </c>
      <c r="B131" s="29" t="s">
        <v>796</v>
      </c>
      <c r="C131" s="7"/>
      <c r="D131" s="7">
        <v>120.14</v>
      </c>
      <c r="E131" s="7">
        <v>115.87</v>
      </c>
      <c r="F131" s="7">
        <v>-4.2699999999999996</v>
      </c>
      <c r="H131" s="21">
        <f t="shared" si="2"/>
        <v>-4.2699999999999996</v>
      </c>
    </row>
    <row r="132" spans="1:8" ht="15" x14ac:dyDescent="0.25">
      <c r="A132" s="4" t="s">
        <v>907</v>
      </c>
      <c r="B132" s="29" t="s">
        <v>796</v>
      </c>
      <c r="C132" s="7"/>
      <c r="D132" s="7">
        <v>339.1</v>
      </c>
      <c r="E132" s="7">
        <v>367.71</v>
      </c>
      <c r="F132" s="7">
        <v>28.61</v>
      </c>
      <c r="H132" s="21">
        <f t="shared" si="2"/>
        <v>28.61</v>
      </c>
    </row>
    <row r="133" spans="1:8" ht="15" x14ac:dyDescent="0.25">
      <c r="A133" s="4" t="s">
        <v>908</v>
      </c>
      <c r="B133" s="29" t="s">
        <v>796</v>
      </c>
      <c r="C133" s="7"/>
      <c r="D133" s="7">
        <v>3179.21</v>
      </c>
      <c r="E133" s="7">
        <v>3447.42</v>
      </c>
      <c r="F133" s="7">
        <v>268.20999999999998</v>
      </c>
      <c r="H133" s="21">
        <f t="shared" si="2"/>
        <v>268.20999999999998</v>
      </c>
    </row>
    <row r="134" spans="1:8" ht="15" x14ac:dyDescent="0.25">
      <c r="A134" s="4" t="s">
        <v>909</v>
      </c>
      <c r="B134" s="29" t="s">
        <v>796</v>
      </c>
      <c r="C134" s="7"/>
      <c r="D134" s="7">
        <v>1122</v>
      </c>
      <c r="E134" s="7">
        <v>1206</v>
      </c>
      <c r="F134" s="7">
        <v>84</v>
      </c>
      <c r="H134" s="21">
        <f t="shared" si="2"/>
        <v>84</v>
      </c>
    </row>
    <row r="135" spans="1:8" ht="15" x14ac:dyDescent="0.25">
      <c r="A135" s="4" t="s">
        <v>910</v>
      </c>
      <c r="B135" s="29" t="s">
        <v>796</v>
      </c>
      <c r="C135" s="7"/>
      <c r="D135" s="7">
        <v>14667</v>
      </c>
      <c r="E135" s="7">
        <v>14667</v>
      </c>
      <c r="F135" s="7"/>
      <c r="H135" s="21">
        <f t="shared" si="2"/>
        <v>0</v>
      </c>
    </row>
    <row r="136" spans="1:8" ht="15" x14ac:dyDescent="0.25">
      <c r="A136" s="4" t="s">
        <v>911</v>
      </c>
      <c r="B136" s="29" t="s">
        <v>796</v>
      </c>
      <c r="C136" s="7">
        <v>934105.48</v>
      </c>
      <c r="D136" s="7">
        <v>1352682.79</v>
      </c>
      <c r="E136" s="7">
        <v>352312.52</v>
      </c>
      <c r="F136" s="7">
        <v>-66264.789999999994</v>
      </c>
      <c r="H136" s="21">
        <f t="shared" si="2"/>
        <v>-66264.789999999994</v>
      </c>
    </row>
    <row r="137" spans="1:8" ht="15" x14ac:dyDescent="0.25">
      <c r="A137" s="4" t="s">
        <v>912</v>
      </c>
      <c r="B137" s="29" t="s">
        <v>796</v>
      </c>
      <c r="C137" s="7">
        <v>-86363.63</v>
      </c>
      <c r="D137" s="7">
        <v>52217.33</v>
      </c>
      <c r="E137" s="7"/>
      <c r="F137" s="7">
        <v>-138580.96</v>
      </c>
      <c r="H137" s="21">
        <f t="shared" si="2"/>
        <v>-138580.96</v>
      </c>
    </row>
    <row r="138" spans="1:8" ht="15" x14ac:dyDescent="0.25">
      <c r="A138" s="4" t="s">
        <v>913</v>
      </c>
      <c r="B138" s="29" t="s">
        <v>780</v>
      </c>
      <c r="C138" s="7">
        <v>428456.55</v>
      </c>
      <c r="D138" s="7">
        <v>51937.33</v>
      </c>
      <c r="E138" s="7"/>
      <c r="F138" s="7">
        <v>480393.88</v>
      </c>
      <c r="H138" s="21">
        <f t="shared" si="2"/>
        <v>480393.88</v>
      </c>
    </row>
    <row r="139" spans="1:8" ht="15" x14ac:dyDescent="0.25">
      <c r="A139" s="4" t="s">
        <v>914</v>
      </c>
      <c r="B139" s="29" t="s">
        <v>780</v>
      </c>
      <c r="C139" s="7">
        <v>428456.55</v>
      </c>
      <c r="D139" s="7">
        <v>51616.15</v>
      </c>
      <c r="E139" s="7"/>
      <c r="F139" s="7">
        <v>480072.7</v>
      </c>
      <c r="H139" s="21">
        <f t="shared" si="2"/>
        <v>480072.7</v>
      </c>
    </row>
    <row r="140" spans="1:8" ht="15" x14ac:dyDescent="0.25">
      <c r="A140" s="4" t="s">
        <v>915</v>
      </c>
      <c r="B140" s="29" t="s">
        <v>780</v>
      </c>
      <c r="C140" s="7"/>
      <c r="D140" s="7">
        <v>321.18</v>
      </c>
      <c r="E140" s="7"/>
      <c r="F140" s="7">
        <v>321.18</v>
      </c>
      <c r="H140" s="21">
        <f t="shared" si="2"/>
        <v>321.18</v>
      </c>
    </row>
    <row r="141" spans="1:8" ht="15" x14ac:dyDescent="0.25">
      <c r="A141" s="4" t="s">
        <v>916</v>
      </c>
      <c r="B141" s="29" t="s">
        <v>796</v>
      </c>
      <c r="C141" s="7">
        <v>-2550528.71</v>
      </c>
      <c r="D141" s="7"/>
      <c r="E141" s="7"/>
      <c r="F141" s="7">
        <v>-2550528.71</v>
      </c>
      <c r="H141" s="21">
        <f t="shared" si="2"/>
        <v>-2550528.71</v>
      </c>
    </row>
    <row r="142" spans="1:8" ht="15" x14ac:dyDescent="0.25">
      <c r="A142" s="4" t="s">
        <v>917</v>
      </c>
      <c r="B142" s="29" t="s">
        <v>796</v>
      </c>
      <c r="C142" s="7">
        <v>-1380</v>
      </c>
      <c r="D142" s="7">
        <v>280</v>
      </c>
      <c r="E142" s="7"/>
      <c r="F142" s="7">
        <v>-1660</v>
      </c>
      <c r="H142" s="21">
        <f t="shared" si="2"/>
        <v>-1660</v>
      </c>
    </row>
    <row r="143" spans="1:8" ht="15" x14ac:dyDescent="0.25">
      <c r="A143" s="4" t="s">
        <v>918</v>
      </c>
      <c r="B143" s="29" t="s">
        <v>796</v>
      </c>
      <c r="C143" s="7">
        <v>2894001.63</v>
      </c>
      <c r="D143" s="7"/>
      <c r="E143" s="7"/>
      <c r="F143" s="7">
        <v>2894001.63</v>
      </c>
      <c r="H143" s="21">
        <f t="shared" si="2"/>
        <v>2894001.63</v>
      </c>
    </row>
    <row r="144" spans="1:8" ht="15" x14ac:dyDescent="0.25">
      <c r="A144" s="4" t="s">
        <v>919</v>
      </c>
      <c r="B144" s="29" t="s">
        <v>796</v>
      </c>
      <c r="C144" s="7">
        <v>941433.12</v>
      </c>
      <c r="D144" s="7">
        <v>967756.42</v>
      </c>
      <c r="E144" s="7">
        <v>26323.3</v>
      </c>
      <c r="F144" s="7"/>
      <c r="H144" s="21">
        <f t="shared" si="2"/>
        <v>0</v>
      </c>
    </row>
    <row r="145" spans="1:8" ht="15" x14ac:dyDescent="0.25">
      <c r="A145" s="4" t="s">
        <v>920</v>
      </c>
      <c r="B145" s="29" t="s">
        <v>796</v>
      </c>
      <c r="C145" s="7">
        <v>79035.990000000005</v>
      </c>
      <c r="D145" s="7">
        <v>332709.03999999998</v>
      </c>
      <c r="E145" s="7">
        <v>325989.21999999997</v>
      </c>
      <c r="F145" s="7">
        <v>72316.17</v>
      </c>
      <c r="H145" s="21">
        <f t="shared" si="2"/>
        <v>72316.17</v>
      </c>
    </row>
    <row r="146" spans="1:8" ht="15" x14ac:dyDescent="0.25">
      <c r="A146" s="4" t="s">
        <v>921</v>
      </c>
      <c r="B146" s="29" t="s">
        <v>796</v>
      </c>
      <c r="C146" s="7">
        <v>40678.199999999997</v>
      </c>
      <c r="D146" s="7">
        <v>308170879.57999998</v>
      </c>
      <c r="E146" s="7">
        <v>308168582.44</v>
      </c>
      <c r="F146" s="7">
        <v>38381.06</v>
      </c>
      <c r="H146" s="21">
        <f t="shared" si="2"/>
        <v>38381.06</v>
      </c>
    </row>
    <row r="147" spans="1:8" ht="15" x14ac:dyDescent="0.25">
      <c r="A147" s="4" t="s">
        <v>922</v>
      </c>
      <c r="B147" s="29" t="s">
        <v>796</v>
      </c>
      <c r="C147" s="7"/>
      <c r="D147" s="7">
        <v>308000000</v>
      </c>
      <c r="E147" s="7">
        <v>308000000</v>
      </c>
      <c r="F147" s="7"/>
      <c r="H147" s="21">
        <f t="shared" si="2"/>
        <v>0</v>
      </c>
    </row>
    <row r="148" spans="1:8" ht="15" x14ac:dyDescent="0.25">
      <c r="A148" s="4" t="s">
        <v>923</v>
      </c>
      <c r="B148" s="29" t="s">
        <v>796</v>
      </c>
      <c r="C148" s="7">
        <v>19446.32</v>
      </c>
      <c r="D148" s="7">
        <v>60801.2</v>
      </c>
      <c r="E148" s="7">
        <v>58721.2</v>
      </c>
      <c r="F148" s="7">
        <v>17366.32</v>
      </c>
      <c r="H148" s="21">
        <f t="shared" si="2"/>
        <v>17366.32</v>
      </c>
    </row>
    <row r="149" spans="1:8" ht="15" x14ac:dyDescent="0.25">
      <c r="A149" s="4" t="s">
        <v>924</v>
      </c>
      <c r="B149" s="29" t="s">
        <v>796</v>
      </c>
      <c r="C149" s="7">
        <v>507.62</v>
      </c>
      <c r="D149" s="7">
        <v>1520</v>
      </c>
      <c r="E149" s="7">
        <v>1468</v>
      </c>
      <c r="F149" s="7">
        <v>455.62</v>
      </c>
      <c r="H149" s="21">
        <f t="shared" si="2"/>
        <v>455.62</v>
      </c>
    </row>
    <row r="150" spans="1:8" ht="15" x14ac:dyDescent="0.25">
      <c r="A150" s="4" t="s">
        <v>925</v>
      </c>
      <c r="B150" s="29" t="s">
        <v>796</v>
      </c>
      <c r="C150" s="7">
        <v>4909.74</v>
      </c>
      <c r="D150" s="7">
        <v>15452.3</v>
      </c>
      <c r="E150" s="7">
        <v>14926.3</v>
      </c>
      <c r="F150" s="7">
        <v>4383.74</v>
      </c>
      <c r="H150" s="21">
        <f t="shared" si="2"/>
        <v>4383.74</v>
      </c>
    </row>
    <row r="151" spans="1:8" ht="15" x14ac:dyDescent="0.25">
      <c r="A151" s="4" t="s">
        <v>926</v>
      </c>
      <c r="B151" s="29" t="s">
        <v>796</v>
      </c>
      <c r="C151" s="7">
        <v>5854</v>
      </c>
      <c r="D151" s="7">
        <v>88080</v>
      </c>
      <c r="E151" s="7">
        <v>88080</v>
      </c>
      <c r="F151" s="7">
        <v>5854</v>
      </c>
      <c r="H151" s="21">
        <f t="shared" si="2"/>
        <v>5854</v>
      </c>
    </row>
    <row r="152" spans="1:8" ht="15" x14ac:dyDescent="0.25">
      <c r="A152" s="4" t="s">
        <v>927</v>
      </c>
      <c r="B152" s="29" t="s">
        <v>796</v>
      </c>
      <c r="C152" s="7">
        <v>9631.5300000000007</v>
      </c>
      <c r="D152" s="7"/>
      <c r="E152" s="7"/>
      <c r="F152" s="7">
        <v>9631.5300000000007</v>
      </c>
      <c r="H152" s="21">
        <f t="shared" si="2"/>
        <v>9631.5300000000007</v>
      </c>
    </row>
    <row r="153" spans="1:8" ht="15" x14ac:dyDescent="0.25">
      <c r="A153" s="4" t="s">
        <v>928</v>
      </c>
      <c r="B153" s="29" t="s">
        <v>796</v>
      </c>
      <c r="C153" s="7">
        <v>328.99</v>
      </c>
      <c r="D153" s="7">
        <v>5026.08</v>
      </c>
      <c r="E153" s="7">
        <v>5386.94</v>
      </c>
      <c r="F153" s="7">
        <v>689.85</v>
      </c>
      <c r="H153" s="21">
        <f t="shared" si="2"/>
        <v>689.85</v>
      </c>
    </row>
    <row r="154" spans="1:8" ht="15" x14ac:dyDescent="0.25">
      <c r="A154" s="4" t="s">
        <v>929</v>
      </c>
      <c r="B154" s="29" t="s">
        <v>796</v>
      </c>
      <c r="C154" s="7">
        <v>180.4</v>
      </c>
      <c r="D154" s="7">
        <v>2886.72</v>
      </c>
      <c r="E154" s="7">
        <v>3077.76</v>
      </c>
      <c r="F154" s="7">
        <v>371.44</v>
      </c>
      <c r="H154" s="21">
        <f t="shared" si="2"/>
        <v>371.44</v>
      </c>
    </row>
    <row r="155" spans="1:8" ht="15" x14ac:dyDescent="0.25">
      <c r="A155" s="4" t="s">
        <v>930</v>
      </c>
      <c r="B155" s="29" t="s">
        <v>796</v>
      </c>
      <c r="C155" s="7">
        <v>10.77</v>
      </c>
      <c r="D155" s="7">
        <v>169.58</v>
      </c>
      <c r="E155" s="7">
        <v>183.88</v>
      </c>
      <c r="F155" s="7">
        <v>25.07</v>
      </c>
      <c r="H155" s="21">
        <f t="shared" si="2"/>
        <v>25.07</v>
      </c>
    </row>
    <row r="156" spans="1:8" ht="15" x14ac:dyDescent="0.25">
      <c r="A156" s="4" t="s">
        <v>931</v>
      </c>
      <c r="B156" s="29" t="s">
        <v>796</v>
      </c>
      <c r="C156" s="7">
        <v>53.82</v>
      </c>
      <c r="D156" s="7">
        <v>847.78</v>
      </c>
      <c r="E156" s="7">
        <v>919.3</v>
      </c>
      <c r="F156" s="7">
        <v>125.34</v>
      </c>
      <c r="H156" s="21">
        <f t="shared" si="2"/>
        <v>125.34</v>
      </c>
    </row>
    <row r="157" spans="1:8" ht="15" x14ac:dyDescent="0.25">
      <c r="A157" s="4" t="s">
        <v>932</v>
      </c>
      <c r="B157" s="29" t="s">
        <v>796</v>
      </c>
      <c r="C157" s="7">
        <v>84</v>
      </c>
      <c r="D157" s="7">
        <v>1122</v>
      </c>
      <c r="E157" s="7">
        <v>1206</v>
      </c>
      <c r="F157" s="7">
        <v>168</v>
      </c>
      <c r="H157" s="21">
        <f t="shared" si="2"/>
        <v>168</v>
      </c>
    </row>
    <row r="158" spans="1:8" ht="15" x14ac:dyDescent="0.25">
      <c r="A158" s="4" t="s">
        <v>933</v>
      </c>
      <c r="B158" s="29" t="s">
        <v>796</v>
      </c>
      <c r="C158" s="7">
        <v>10000</v>
      </c>
      <c r="D158" s="7"/>
      <c r="E158" s="7"/>
      <c r="F158" s="7">
        <v>10000</v>
      </c>
      <c r="H158" s="21">
        <f t="shared" si="2"/>
        <v>10000</v>
      </c>
    </row>
    <row r="159" spans="1:8" ht="15" x14ac:dyDescent="0.25">
      <c r="A159" s="4" t="s">
        <v>934</v>
      </c>
      <c r="B159" s="29" t="s">
        <v>796</v>
      </c>
      <c r="C159" s="7">
        <v>6500</v>
      </c>
      <c r="D159" s="7"/>
      <c r="E159" s="7"/>
      <c r="F159" s="7">
        <v>6500</v>
      </c>
      <c r="H159" s="21">
        <f t="shared" si="2"/>
        <v>6500</v>
      </c>
    </row>
    <row r="160" spans="1:8" ht="15" x14ac:dyDescent="0.25">
      <c r="A160" s="4" t="s">
        <v>935</v>
      </c>
      <c r="B160" s="29" t="s">
        <v>796</v>
      </c>
      <c r="C160" s="7">
        <v>3500</v>
      </c>
      <c r="D160" s="7"/>
      <c r="E160" s="7"/>
      <c r="F160" s="7">
        <v>3500</v>
      </c>
      <c r="H160" s="21">
        <f t="shared" si="2"/>
        <v>3500</v>
      </c>
    </row>
    <row r="161" spans="1:8" ht="15" x14ac:dyDescent="0.25">
      <c r="A161" s="4" t="s">
        <v>936</v>
      </c>
      <c r="B161" s="29" t="s">
        <v>796</v>
      </c>
      <c r="C161" s="7">
        <v>3513183.49</v>
      </c>
      <c r="D161" s="7"/>
      <c r="E161" s="7"/>
      <c r="F161" s="7">
        <v>3513183.49</v>
      </c>
      <c r="H161" s="21">
        <f t="shared" si="2"/>
        <v>3513183.49</v>
      </c>
    </row>
    <row r="162" spans="1:8" ht="15" x14ac:dyDescent="0.25">
      <c r="A162" s="4" t="s">
        <v>937</v>
      </c>
      <c r="B162" s="29" t="s">
        <v>796</v>
      </c>
      <c r="C162" s="7">
        <v>3513183.49</v>
      </c>
      <c r="D162" s="7"/>
      <c r="E162" s="7"/>
      <c r="F162" s="7">
        <v>3513183.49</v>
      </c>
      <c r="H162" s="21">
        <f t="shared" si="2"/>
        <v>3513183.49</v>
      </c>
    </row>
    <row r="163" spans="1:8" ht="15" x14ac:dyDescent="0.25">
      <c r="A163" s="4" t="s">
        <v>938</v>
      </c>
      <c r="B163" s="29" t="s">
        <v>796</v>
      </c>
      <c r="C163" s="7"/>
      <c r="D163" s="7">
        <v>4000519.4</v>
      </c>
      <c r="E163" s="7"/>
      <c r="F163" s="7">
        <v>-4000519.4</v>
      </c>
      <c r="H163" s="21">
        <f t="shared" si="2"/>
        <v>-4000519.4</v>
      </c>
    </row>
    <row r="164" spans="1:8" ht="15" x14ac:dyDescent="0.25">
      <c r="A164" s="4" t="s">
        <v>939</v>
      </c>
      <c r="B164" s="29" t="s">
        <v>796</v>
      </c>
      <c r="C164" s="7">
        <v>3398651.31</v>
      </c>
      <c r="D164" s="7"/>
      <c r="E164" s="7"/>
      <c r="F164" s="7">
        <v>3398651.31</v>
      </c>
      <c r="H164" s="21">
        <f t="shared" si="2"/>
        <v>3398651.31</v>
      </c>
    </row>
    <row r="165" spans="1:8" ht="15" x14ac:dyDescent="0.25">
      <c r="A165" s="4" t="s">
        <v>940</v>
      </c>
      <c r="B165" s="29" t="s">
        <v>796</v>
      </c>
      <c r="C165" s="7">
        <v>3398651.31</v>
      </c>
      <c r="D165" s="7"/>
      <c r="E165" s="7"/>
      <c r="F165" s="7">
        <v>3398651.31</v>
      </c>
      <c r="G165" s="21">
        <f>F165*0.25</f>
        <v>849662.82750000001</v>
      </c>
      <c r="H165" s="21">
        <f t="shared" si="2"/>
        <v>3398651.31</v>
      </c>
    </row>
    <row r="166" spans="1:8" ht="15" x14ac:dyDescent="0.25">
      <c r="A166" s="4" t="s">
        <v>941</v>
      </c>
      <c r="B166" s="29" t="s">
        <v>796</v>
      </c>
      <c r="C166" s="7"/>
      <c r="D166" s="7"/>
      <c r="E166" s="7"/>
      <c r="F166" s="7"/>
      <c r="H166" s="21">
        <f t="shared" si="2"/>
        <v>0</v>
      </c>
    </row>
    <row r="167" spans="1:8" ht="15" x14ac:dyDescent="0.25">
      <c r="A167" s="4" t="s">
        <v>942</v>
      </c>
      <c r="B167" s="29" t="s">
        <v>796</v>
      </c>
      <c r="C167" s="7">
        <v>72780857.760000005</v>
      </c>
      <c r="D167" s="7"/>
      <c r="E167" s="7"/>
      <c r="F167" s="7">
        <v>72780857.760000005</v>
      </c>
      <c r="H167" s="21">
        <f t="shared" si="2"/>
        <v>72780857.760000005</v>
      </c>
    </row>
    <row r="168" spans="1:8" ht="15" x14ac:dyDescent="0.25">
      <c r="A168" s="4" t="s">
        <v>943</v>
      </c>
      <c r="B168" s="29" t="s">
        <v>796</v>
      </c>
      <c r="C168" s="7">
        <v>6603773.6100000003</v>
      </c>
      <c r="D168" s="7"/>
      <c r="E168" s="7"/>
      <c r="F168" s="7">
        <v>6603773.6100000003</v>
      </c>
      <c r="H168" s="21">
        <f t="shared" si="2"/>
        <v>6603773.6100000003</v>
      </c>
    </row>
    <row r="169" spans="1:8" ht="15" x14ac:dyDescent="0.25">
      <c r="A169" s="4" t="s">
        <v>944</v>
      </c>
      <c r="B169" s="29" t="s">
        <v>796</v>
      </c>
      <c r="C169" s="7">
        <v>-79384631.370000005</v>
      </c>
      <c r="D169" s="7"/>
      <c r="E169" s="7"/>
      <c r="F169" s="7">
        <v>-79384631.370000005</v>
      </c>
      <c r="H169" s="21">
        <f t="shared" si="2"/>
        <v>-79384631.370000005</v>
      </c>
    </row>
    <row r="170" spans="1:8" ht="15" x14ac:dyDescent="0.25">
      <c r="A170" s="4" t="s">
        <v>1027</v>
      </c>
      <c r="B170" s="29" t="s">
        <v>780</v>
      </c>
      <c r="C170" s="7"/>
      <c r="D170" s="7">
        <v>3976574.31</v>
      </c>
      <c r="E170" s="7">
        <v>3976574.31</v>
      </c>
      <c r="F170" s="7"/>
      <c r="H170" s="21">
        <f t="shared" si="2"/>
        <v>0</v>
      </c>
    </row>
    <row r="171" spans="1:8" ht="15" x14ac:dyDescent="0.25">
      <c r="A171" s="4" t="s">
        <v>946</v>
      </c>
      <c r="B171" s="29" t="s">
        <v>780</v>
      </c>
      <c r="C171" s="7">
        <v>13571344.699999999</v>
      </c>
      <c r="D171" s="7">
        <v>2047639.45</v>
      </c>
      <c r="E171" s="7"/>
      <c r="F171" s="7">
        <v>15618984.15</v>
      </c>
      <c r="H171" s="21">
        <f t="shared" si="2"/>
        <v>15618984.15</v>
      </c>
    </row>
    <row r="172" spans="1:8" ht="15" x14ac:dyDescent="0.25">
      <c r="A172" s="4" t="s">
        <v>947</v>
      </c>
      <c r="B172" s="29" t="s">
        <v>780</v>
      </c>
      <c r="C172" s="7">
        <v>131405.78</v>
      </c>
      <c r="D172" s="7">
        <v>4035.77</v>
      </c>
      <c r="E172" s="7"/>
      <c r="F172" s="7">
        <v>135441.54999999999</v>
      </c>
      <c r="H172" s="21">
        <f t="shared" si="2"/>
        <v>135441.54999999999</v>
      </c>
    </row>
    <row r="173" spans="1:8" ht="15" x14ac:dyDescent="0.25">
      <c r="A173" s="4" t="s">
        <v>948</v>
      </c>
      <c r="B173" s="29" t="s">
        <v>780</v>
      </c>
      <c r="C173" s="7">
        <v>477196.42</v>
      </c>
      <c r="D173" s="7">
        <v>25096.2</v>
      </c>
      <c r="E173" s="7"/>
      <c r="F173" s="7">
        <v>502292.62</v>
      </c>
      <c r="H173" s="21">
        <f t="shared" si="2"/>
        <v>502292.62</v>
      </c>
    </row>
    <row r="174" spans="1:8" ht="15" x14ac:dyDescent="0.25">
      <c r="A174" s="4" t="s">
        <v>949</v>
      </c>
      <c r="B174" s="29" t="s">
        <v>780</v>
      </c>
      <c r="C174" s="7">
        <v>6817652.25</v>
      </c>
      <c r="D174" s="7">
        <v>775710</v>
      </c>
      <c r="E174" s="7"/>
      <c r="F174" s="7">
        <v>7593362.25</v>
      </c>
      <c r="H174" s="21">
        <f t="shared" si="2"/>
        <v>7593362.25</v>
      </c>
    </row>
    <row r="175" spans="1:8" ht="15" x14ac:dyDescent="0.25">
      <c r="A175" s="4" t="s">
        <v>950</v>
      </c>
      <c r="B175" s="29" t="s">
        <v>780</v>
      </c>
      <c r="C175" s="7">
        <v>224455.78</v>
      </c>
      <c r="D175" s="7">
        <v>30465.81</v>
      </c>
      <c r="E175" s="7"/>
      <c r="F175" s="7">
        <v>254921.59</v>
      </c>
      <c r="H175" s="21">
        <f t="shared" si="2"/>
        <v>254921.59</v>
      </c>
    </row>
    <row r="176" spans="1:8" ht="15" x14ac:dyDescent="0.25">
      <c r="A176" s="4" t="s">
        <v>951</v>
      </c>
      <c r="B176" s="29" t="s">
        <v>780</v>
      </c>
      <c r="C176" s="7">
        <v>6481</v>
      </c>
      <c r="D176" s="7">
        <v>403</v>
      </c>
      <c r="E176" s="7"/>
      <c r="F176" s="7">
        <v>6884</v>
      </c>
      <c r="H176" s="21">
        <f t="shared" si="2"/>
        <v>6884</v>
      </c>
    </row>
    <row r="177" spans="1:8" ht="15" x14ac:dyDescent="0.25">
      <c r="A177" s="4" t="s">
        <v>952</v>
      </c>
      <c r="B177" s="29" t="s">
        <v>780</v>
      </c>
      <c r="C177" s="7">
        <v>6293.48</v>
      </c>
      <c r="D177" s="7"/>
      <c r="E177" s="7"/>
      <c r="F177" s="7">
        <v>6293.48</v>
      </c>
      <c r="H177" s="21">
        <f t="shared" si="2"/>
        <v>6293.48</v>
      </c>
    </row>
    <row r="178" spans="1:8" ht="15" x14ac:dyDescent="0.25">
      <c r="A178" s="4" t="s">
        <v>953</v>
      </c>
      <c r="B178" s="29" t="s">
        <v>780</v>
      </c>
      <c r="C178" s="7">
        <v>287386.90999999997</v>
      </c>
      <c r="D178" s="7">
        <v>11403.32</v>
      </c>
      <c r="E178" s="7"/>
      <c r="F178" s="7">
        <v>298790.23</v>
      </c>
      <c r="H178" s="21">
        <f t="shared" si="2"/>
        <v>298790.23</v>
      </c>
    </row>
    <row r="179" spans="1:8" ht="15" x14ac:dyDescent="0.25">
      <c r="A179" s="4" t="s">
        <v>954</v>
      </c>
      <c r="B179" s="29" t="s">
        <v>780</v>
      </c>
      <c r="C179" s="7">
        <v>60413.38</v>
      </c>
      <c r="D179" s="7">
        <v>9535.9</v>
      </c>
      <c r="E179" s="7"/>
      <c r="F179" s="7">
        <v>69949.279999999999</v>
      </c>
      <c r="H179" s="21">
        <f t="shared" si="2"/>
        <v>69949.279999999999</v>
      </c>
    </row>
    <row r="180" spans="1:8" ht="15" x14ac:dyDescent="0.25">
      <c r="A180" s="4" t="s">
        <v>955</v>
      </c>
      <c r="B180" s="29" t="s">
        <v>780</v>
      </c>
      <c r="C180" s="7">
        <v>790668.26</v>
      </c>
      <c r="D180" s="7">
        <v>28810.44</v>
      </c>
      <c r="E180" s="7"/>
      <c r="F180" s="7">
        <v>819478.7</v>
      </c>
      <c r="H180" s="21">
        <f t="shared" si="2"/>
        <v>819478.7</v>
      </c>
    </row>
    <row r="181" spans="1:8" ht="15" x14ac:dyDescent="0.25">
      <c r="A181" s="4" t="s">
        <v>956</v>
      </c>
      <c r="B181" s="29" t="s">
        <v>780</v>
      </c>
      <c r="C181" s="7">
        <v>790668.26</v>
      </c>
      <c r="D181" s="7">
        <v>7034.74</v>
      </c>
      <c r="E181" s="7"/>
      <c r="F181" s="7">
        <v>797703</v>
      </c>
      <c r="H181" s="21">
        <f t="shared" si="2"/>
        <v>797703</v>
      </c>
    </row>
    <row r="182" spans="1:8" ht="15" x14ac:dyDescent="0.25">
      <c r="A182" s="4" t="s">
        <v>957</v>
      </c>
      <c r="B182" s="29" t="s">
        <v>780</v>
      </c>
      <c r="C182" s="7"/>
      <c r="D182" s="7">
        <v>19575.150000000001</v>
      </c>
      <c r="E182" s="7"/>
      <c r="F182" s="7">
        <v>19575.150000000001</v>
      </c>
      <c r="H182" s="21">
        <f t="shared" si="2"/>
        <v>19575.150000000001</v>
      </c>
    </row>
    <row r="183" spans="1:8" ht="15" x14ac:dyDescent="0.25">
      <c r="A183" s="4" t="s">
        <v>958</v>
      </c>
      <c r="B183" s="29" t="s">
        <v>780</v>
      </c>
      <c r="C183" s="7"/>
      <c r="D183" s="7">
        <v>2200.5500000000002</v>
      </c>
      <c r="E183" s="7"/>
      <c r="F183" s="7">
        <v>2200.5500000000002</v>
      </c>
      <c r="H183" s="21">
        <f t="shared" si="2"/>
        <v>2200.5500000000002</v>
      </c>
    </row>
    <row r="184" spans="1:8" ht="15" x14ac:dyDescent="0.25">
      <c r="A184" s="4" t="s">
        <v>959</v>
      </c>
      <c r="B184" s="29" t="s">
        <v>780</v>
      </c>
      <c r="C184" s="7">
        <v>9600</v>
      </c>
      <c r="D184" s="7"/>
      <c r="E184" s="7"/>
      <c r="F184" s="7">
        <v>9600</v>
      </c>
      <c r="H184" s="21">
        <f t="shared" si="2"/>
        <v>9600</v>
      </c>
    </row>
    <row r="185" spans="1:8" ht="15" x14ac:dyDescent="0.25">
      <c r="A185" s="4" t="s">
        <v>960</v>
      </c>
      <c r="B185" s="29" t="s">
        <v>780</v>
      </c>
      <c r="C185" s="7">
        <v>965725.03</v>
      </c>
      <c r="D185" s="7">
        <v>72642.42</v>
      </c>
      <c r="E185" s="7"/>
      <c r="F185" s="7">
        <v>1038367.45</v>
      </c>
      <c r="H185" s="21">
        <f t="shared" si="2"/>
        <v>1038367.45</v>
      </c>
    </row>
    <row r="186" spans="1:8" ht="15" x14ac:dyDescent="0.25">
      <c r="A186" s="4" t="s">
        <v>961</v>
      </c>
      <c r="B186" s="29" t="s">
        <v>780</v>
      </c>
      <c r="C186" s="7">
        <v>1880</v>
      </c>
      <c r="D186" s="7"/>
      <c r="E186" s="7"/>
      <c r="F186" s="7">
        <v>1880</v>
      </c>
      <c r="H186" s="21">
        <f t="shared" si="2"/>
        <v>1880</v>
      </c>
    </row>
    <row r="187" spans="1:8" ht="15" x14ac:dyDescent="0.25">
      <c r="A187" s="4" t="s">
        <v>962</v>
      </c>
      <c r="B187" s="29" t="s">
        <v>780</v>
      </c>
      <c r="C187" s="7">
        <v>1170</v>
      </c>
      <c r="D187" s="7"/>
      <c r="E187" s="7"/>
      <c r="F187" s="7">
        <v>1170</v>
      </c>
      <c r="H187" s="21">
        <f t="shared" si="2"/>
        <v>1170</v>
      </c>
    </row>
    <row r="188" spans="1:8" ht="15" x14ac:dyDescent="0.25">
      <c r="A188" s="4" t="s">
        <v>963</v>
      </c>
      <c r="B188" s="29" t="s">
        <v>780</v>
      </c>
      <c r="C188" s="7">
        <v>508894.3</v>
      </c>
      <c r="D188" s="7">
        <v>7644.45</v>
      </c>
      <c r="E188" s="7"/>
      <c r="F188" s="7">
        <v>516538.75</v>
      </c>
      <c r="H188" s="21">
        <f t="shared" si="2"/>
        <v>516538.75</v>
      </c>
    </row>
    <row r="189" spans="1:8" ht="15" x14ac:dyDescent="0.25">
      <c r="A189" s="4" t="s">
        <v>964</v>
      </c>
      <c r="B189" s="29" t="s">
        <v>780</v>
      </c>
      <c r="C189" s="7">
        <v>6299.06</v>
      </c>
      <c r="D189" s="7">
        <v>450</v>
      </c>
      <c r="E189" s="7"/>
      <c r="F189" s="7">
        <v>6749.06</v>
      </c>
      <c r="H189" s="21">
        <f t="shared" si="2"/>
        <v>6749.06</v>
      </c>
    </row>
    <row r="190" spans="1:8" ht="15" x14ac:dyDescent="0.25">
      <c r="A190" s="4" t="s">
        <v>965</v>
      </c>
      <c r="B190" s="29" t="s">
        <v>780</v>
      </c>
      <c r="C190" s="7">
        <v>706641.13</v>
      </c>
      <c r="D190" s="7">
        <v>73180.2</v>
      </c>
      <c r="E190" s="7"/>
      <c r="F190" s="7">
        <v>779821.33</v>
      </c>
      <c r="H190" s="21">
        <f t="shared" si="2"/>
        <v>779821.33</v>
      </c>
    </row>
    <row r="191" spans="1:8" ht="15" x14ac:dyDescent="0.25">
      <c r="A191" s="4" t="s">
        <v>966</v>
      </c>
      <c r="B191" s="29" t="s">
        <v>780</v>
      </c>
      <c r="C191" s="7">
        <v>1118471.58</v>
      </c>
      <c r="D191" s="7">
        <v>228149.45</v>
      </c>
      <c r="E191" s="7"/>
      <c r="F191" s="7">
        <v>1346621.03</v>
      </c>
      <c r="H191" s="21">
        <f t="shared" si="2"/>
        <v>1346621.03</v>
      </c>
    </row>
    <row r="192" spans="1:8" ht="15" x14ac:dyDescent="0.25">
      <c r="A192" s="4" t="s">
        <v>967</v>
      </c>
      <c r="B192" s="29" t="s">
        <v>780</v>
      </c>
      <c r="C192" s="7">
        <v>431624</v>
      </c>
      <c r="D192" s="7">
        <v>88080</v>
      </c>
      <c r="E192" s="7"/>
      <c r="F192" s="7">
        <v>519704</v>
      </c>
      <c r="H192" s="21">
        <f t="shared" si="2"/>
        <v>519704</v>
      </c>
    </row>
    <row r="193" spans="1:8" ht="15" x14ac:dyDescent="0.25">
      <c r="A193" s="4" t="s">
        <v>968</v>
      </c>
      <c r="B193" s="29" t="s">
        <v>780</v>
      </c>
      <c r="C193" s="7">
        <v>3276</v>
      </c>
      <c r="D193" s="7"/>
      <c r="E193" s="7"/>
      <c r="F193" s="7">
        <v>3276</v>
      </c>
      <c r="H193" s="21">
        <f t="shared" si="2"/>
        <v>3276</v>
      </c>
    </row>
    <row r="194" spans="1:8" ht="15" x14ac:dyDescent="0.25">
      <c r="A194" s="4" t="s">
        <v>969</v>
      </c>
      <c r="B194" s="29" t="s">
        <v>780</v>
      </c>
      <c r="C194" s="7">
        <v>5661.7</v>
      </c>
      <c r="D194" s="7"/>
      <c r="E194" s="7"/>
      <c r="F194" s="7">
        <v>5661.7</v>
      </c>
      <c r="H194" s="21">
        <f t="shared" ref="H194:H237" si="3">ROUND(F194,2)</f>
        <v>5661.7</v>
      </c>
    </row>
    <row r="195" spans="1:8" ht="15" x14ac:dyDescent="0.25">
      <c r="A195" s="4" t="s">
        <v>970</v>
      </c>
      <c r="B195" s="29" t="s">
        <v>780</v>
      </c>
      <c r="C195" s="7">
        <v>53051.1</v>
      </c>
      <c r="D195" s="7">
        <v>2309.1999999999998</v>
      </c>
      <c r="E195" s="7"/>
      <c r="F195" s="7">
        <v>55360.3</v>
      </c>
      <c r="H195" s="21">
        <f t="shared" si="3"/>
        <v>55360.3</v>
      </c>
    </row>
    <row r="196" spans="1:8" ht="15" x14ac:dyDescent="0.25">
      <c r="A196" s="4" t="s">
        <v>971</v>
      </c>
      <c r="B196" s="29" t="s">
        <v>780</v>
      </c>
      <c r="C196" s="7">
        <v>114596.11</v>
      </c>
      <c r="D196" s="7"/>
      <c r="E196" s="7"/>
      <c r="F196" s="7">
        <v>114596.11</v>
      </c>
      <c r="H196" s="21">
        <f t="shared" si="3"/>
        <v>114596.11</v>
      </c>
    </row>
    <row r="197" spans="1:8" ht="15" x14ac:dyDescent="0.25">
      <c r="A197" s="4" t="s">
        <v>972</v>
      </c>
      <c r="B197" s="29" t="s">
        <v>780</v>
      </c>
      <c r="C197" s="7">
        <v>1248628.18</v>
      </c>
      <c r="D197" s="7"/>
      <c r="E197" s="7"/>
      <c r="F197" s="7">
        <v>1248628.18</v>
      </c>
      <c r="H197" s="21">
        <f t="shared" si="3"/>
        <v>1248628.18</v>
      </c>
    </row>
    <row r="198" spans="1:8" ht="15" x14ac:dyDescent="0.25">
      <c r="A198" s="4" t="s">
        <v>973</v>
      </c>
      <c r="B198" s="29" t="s">
        <v>780</v>
      </c>
      <c r="C198" s="7">
        <v>408851.27</v>
      </c>
      <c r="D198" s="7">
        <v>6000</v>
      </c>
      <c r="E198" s="7"/>
      <c r="F198" s="7">
        <v>414851.27</v>
      </c>
      <c r="H198" s="21">
        <f t="shared" si="3"/>
        <v>414851.27</v>
      </c>
    </row>
    <row r="199" spans="1:8" ht="15" x14ac:dyDescent="0.25">
      <c r="A199" s="4" t="s">
        <v>974</v>
      </c>
      <c r="B199" s="29" t="s">
        <v>780</v>
      </c>
      <c r="C199" s="7">
        <v>371</v>
      </c>
      <c r="D199" s="7"/>
      <c r="E199" s="7"/>
      <c r="F199" s="7">
        <v>371</v>
      </c>
      <c r="H199" s="21">
        <f t="shared" si="3"/>
        <v>371</v>
      </c>
    </row>
    <row r="200" spans="1:8" ht="15" x14ac:dyDescent="0.25">
      <c r="A200" s="4" t="s">
        <v>975</v>
      </c>
      <c r="B200" s="29" t="s">
        <v>780</v>
      </c>
      <c r="C200" s="7">
        <v>4310995.13</v>
      </c>
      <c r="D200" s="7">
        <v>545876</v>
      </c>
      <c r="E200" s="7"/>
      <c r="F200" s="7">
        <v>4856871.13</v>
      </c>
      <c r="H200" s="21">
        <f t="shared" si="3"/>
        <v>4856871.13</v>
      </c>
    </row>
    <row r="201" spans="1:8" ht="15" x14ac:dyDescent="0.25">
      <c r="A201" s="4" t="s">
        <v>976</v>
      </c>
      <c r="B201" s="29" t="s">
        <v>780</v>
      </c>
      <c r="C201" s="7">
        <v>3076055.27</v>
      </c>
      <c r="D201" s="7">
        <v>418000</v>
      </c>
      <c r="E201" s="7"/>
      <c r="F201" s="7">
        <v>3494055.27</v>
      </c>
      <c r="H201" s="21">
        <f t="shared" si="3"/>
        <v>3494055.27</v>
      </c>
    </row>
    <row r="202" spans="1:8" ht="15" x14ac:dyDescent="0.25">
      <c r="A202" s="4" t="s">
        <v>977</v>
      </c>
      <c r="B202" s="29" t="s">
        <v>780</v>
      </c>
      <c r="C202" s="7">
        <v>53344.74</v>
      </c>
      <c r="D202" s="7">
        <v>6853.14</v>
      </c>
      <c r="E202" s="7"/>
      <c r="F202" s="7">
        <v>60197.88</v>
      </c>
      <c r="H202" s="21">
        <f t="shared" si="3"/>
        <v>60197.88</v>
      </c>
    </row>
    <row r="203" spans="1:8" ht="15" x14ac:dyDescent="0.25">
      <c r="A203" s="4" t="s">
        <v>978</v>
      </c>
      <c r="B203" s="29" t="s">
        <v>780</v>
      </c>
      <c r="C203" s="7">
        <v>132684.66</v>
      </c>
      <c r="D203" s="7">
        <v>1500</v>
      </c>
      <c r="E203" s="7"/>
      <c r="F203" s="7">
        <v>134184.66</v>
      </c>
      <c r="H203" s="21">
        <f t="shared" si="3"/>
        <v>134184.66</v>
      </c>
    </row>
    <row r="204" spans="1:8" ht="15" x14ac:dyDescent="0.25">
      <c r="A204" s="4" t="s">
        <v>979</v>
      </c>
      <c r="B204" s="29" t="s">
        <v>780</v>
      </c>
      <c r="C204" s="7">
        <v>136288.88</v>
      </c>
      <c r="D204" s="7">
        <v>17047</v>
      </c>
      <c r="E204" s="7"/>
      <c r="F204" s="7">
        <v>153335.88</v>
      </c>
      <c r="H204" s="21">
        <f t="shared" si="3"/>
        <v>153335.88</v>
      </c>
    </row>
    <row r="205" spans="1:8" ht="15" x14ac:dyDescent="0.25">
      <c r="A205" s="4" t="s">
        <v>980</v>
      </c>
      <c r="B205" s="29" t="s">
        <v>780</v>
      </c>
      <c r="C205" s="7">
        <v>89958.42</v>
      </c>
      <c r="D205" s="7">
        <v>11707.17</v>
      </c>
      <c r="E205" s="7"/>
      <c r="F205" s="7">
        <v>101665.59</v>
      </c>
      <c r="H205" s="21">
        <f t="shared" si="3"/>
        <v>101665.59</v>
      </c>
    </row>
    <row r="206" spans="1:8" ht="15" x14ac:dyDescent="0.25">
      <c r="A206" s="4" t="s">
        <v>981</v>
      </c>
      <c r="B206" s="29" t="s">
        <v>780</v>
      </c>
      <c r="C206" s="7">
        <v>11195.2</v>
      </c>
      <c r="D206" s="7">
        <v>2657.91</v>
      </c>
      <c r="E206" s="7"/>
      <c r="F206" s="7">
        <v>13853.11</v>
      </c>
      <c r="H206" s="21">
        <f t="shared" si="3"/>
        <v>13853.11</v>
      </c>
    </row>
    <row r="207" spans="1:8" ht="15" x14ac:dyDescent="0.25">
      <c r="A207" s="4" t="s">
        <v>982</v>
      </c>
      <c r="B207" s="29" t="s">
        <v>780</v>
      </c>
      <c r="C207" s="7">
        <v>49467</v>
      </c>
      <c r="D207" s="7">
        <v>4497</v>
      </c>
      <c r="E207" s="7"/>
      <c r="F207" s="7">
        <v>53964</v>
      </c>
      <c r="H207" s="21">
        <f t="shared" si="3"/>
        <v>53964</v>
      </c>
    </row>
    <row r="208" spans="1:8" ht="15" x14ac:dyDescent="0.25">
      <c r="A208" s="4" t="s">
        <v>983</v>
      </c>
      <c r="B208" s="29" t="s">
        <v>780</v>
      </c>
      <c r="C208" s="7">
        <v>150167.44</v>
      </c>
      <c r="D208" s="7">
        <v>6811.26</v>
      </c>
      <c r="E208" s="7"/>
      <c r="F208" s="7">
        <v>156978.70000000001</v>
      </c>
      <c r="H208" s="21">
        <f t="shared" si="3"/>
        <v>156978.70000000001</v>
      </c>
    </row>
    <row r="209" spans="1:8" ht="15" x14ac:dyDescent="0.25">
      <c r="A209" s="4" t="s">
        <v>984</v>
      </c>
      <c r="B209" s="29" t="s">
        <v>780</v>
      </c>
      <c r="C209" s="7">
        <v>150167.44</v>
      </c>
      <c r="D209" s="7">
        <v>4037.87</v>
      </c>
      <c r="E209" s="7"/>
      <c r="F209" s="7">
        <v>154205.31</v>
      </c>
      <c r="H209" s="21">
        <f t="shared" si="3"/>
        <v>154205.31</v>
      </c>
    </row>
    <row r="210" spans="1:8" ht="15" x14ac:dyDescent="0.25">
      <c r="A210" s="4" t="s">
        <v>985</v>
      </c>
      <c r="B210" s="29" t="s">
        <v>780</v>
      </c>
      <c r="C210" s="7"/>
      <c r="D210" s="7">
        <v>2673.39</v>
      </c>
      <c r="E210" s="7"/>
      <c r="F210" s="7">
        <v>2673.39</v>
      </c>
      <c r="H210" s="21">
        <f t="shared" si="3"/>
        <v>2673.39</v>
      </c>
    </row>
    <row r="211" spans="1:8" ht="15" x14ac:dyDescent="0.25">
      <c r="A211" s="4" t="s">
        <v>986</v>
      </c>
      <c r="B211" s="29" t="s">
        <v>780</v>
      </c>
      <c r="C211" s="7"/>
      <c r="D211" s="7">
        <v>100</v>
      </c>
      <c r="E211" s="7"/>
      <c r="F211" s="7">
        <v>100</v>
      </c>
      <c r="H211" s="21">
        <f t="shared" si="3"/>
        <v>100</v>
      </c>
    </row>
    <row r="212" spans="1:8" ht="15" x14ac:dyDescent="0.25">
      <c r="A212" s="4" t="s">
        <v>987</v>
      </c>
      <c r="B212" s="29" t="s">
        <v>780</v>
      </c>
      <c r="C212" s="7">
        <v>25339.360000000001</v>
      </c>
      <c r="D212" s="7">
        <v>1110.0899999999999</v>
      </c>
      <c r="E212" s="7"/>
      <c r="F212" s="7">
        <v>26449.45</v>
      </c>
      <c r="H212" s="21">
        <f t="shared" si="3"/>
        <v>26449.45</v>
      </c>
    </row>
    <row r="213" spans="1:8" ht="15" x14ac:dyDescent="0.25">
      <c r="A213" s="4" t="s">
        <v>988</v>
      </c>
      <c r="B213" s="29" t="s">
        <v>780</v>
      </c>
      <c r="C213" s="7">
        <v>9200</v>
      </c>
      <c r="D213" s="7"/>
      <c r="E213" s="7"/>
      <c r="F213" s="7">
        <v>9200</v>
      </c>
      <c r="H213" s="21">
        <f t="shared" si="3"/>
        <v>9200</v>
      </c>
    </row>
    <row r="214" spans="1:8" ht="15" x14ac:dyDescent="0.25">
      <c r="A214" s="4" t="s">
        <v>989</v>
      </c>
      <c r="B214" s="29" t="s">
        <v>780</v>
      </c>
      <c r="C214" s="7">
        <v>117604.44</v>
      </c>
      <c r="D214" s="7">
        <v>11516.45</v>
      </c>
      <c r="E214" s="7"/>
      <c r="F214" s="7">
        <v>129120.89</v>
      </c>
      <c r="H214" s="21">
        <f t="shared" si="3"/>
        <v>129120.89</v>
      </c>
    </row>
    <row r="215" spans="1:8" ht="15" x14ac:dyDescent="0.25">
      <c r="A215" s="4" t="s">
        <v>990</v>
      </c>
      <c r="B215" s="29" t="s">
        <v>780</v>
      </c>
      <c r="C215" s="7">
        <v>13218</v>
      </c>
      <c r="D215" s="7">
        <v>1206</v>
      </c>
      <c r="E215" s="7"/>
      <c r="F215" s="7">
        <v>14424</v>
      </c>
      <c r="H215" s="21">
        <f t="shared" si="3"/>
        <v>14424</v>
      </c>
    </row>
    <row r="216" spans="1:8" ht="15" x14ac:dyDescent="0.25">
      <c r="A216" s="4" t="s">
        <v>991</v>
      </c>
      <c r="B216" s="29" t="s">
        <v>780</v>
      </c>
      <c r="C216" s="7">
        <v>26735.06</v>
      </c>
      <c r="D216" s="7">
        <v>6877.38</v>
      </c>
      <c r="E216" s="7"/>
      <c r="F216" s="7">
        <v>33612.44</v>
      </c>
      <c r="H216" s="21">
        <f t="shared" si="3"/>
        <v>33612.44</v>
      </c>
    </row>
    <row r="217" spans="1:8" ht="15" x14ac:dyDescent="0.25">
      <c r="A217" s="4" t="s">
        <v>992</v>
      </c>
      <c r="B217" s="29" t="s">
        <v>780</v>
      </c>
      <c r="C217" s="7">
        <v>26735.06</v>
      </c>
      <c r="D217" s="7">
        <v>6365.94</v>
      </c>
      <c r="E217" s="7"/>
      <c r="F217" s="7">
        <v>33101</v>
      </c>
      <c r="H217" s="21">
        <f t="shared" si="3"/>
        <v>33101</v>
      </c>
    </row>
    <row r="218" spans="1:8" ht="15" x14ac:dyDescent="0.25">
      <c r="A218" s="4" t="s">
        <v>993</v>
      </c>
      <c r="B218" s="29" t="s">
        <v>780</v>
      </c>
      <c r="C218" s="7"/>
      <c r="D218" s="7">
        <v>485.44</v>
      </c>
      <c r="E218" s="7"/>
      <c r="F218" s="7">
        <v>485.44</v>
      </c>
      <c r="H218" s="21">
        <f t="shared" si="3"/>
        <v>485.44</v>
      </c>
    </row>
    <row r="219" spans="1:8" ht="15" x14ac:dyDescent="0.25">
      <c r="A219" s="4" t="s">
        <v>994</v>
      </c>
      <c r="B219" s="29" t="s">
        <v>780</v>
      </c>
      <c r="C219" s="7"/>
      <c r="D219" s="7">
        <v>26</v>
      </c>
      <c r="E219" s="7"/>
      <c r="F219" s="7">
        <v>26</v>
      </c>
      <c r="H219" s="21">
        <f t="shared" si="3"/>
        <v>26</v>
      </c>
    </row>
    <row r="220" spans="1:8" ht="15" x14ac:dyDescent="0.25">
      <c r="A220" s="4" t="s">
        <v>1028</v>
      </c>
      <c r="B220" s="29" t="s">
        <v>780</v>
      </c>
      <c r="C220" s="7">
        <v>10749.96</v>
      </c>
      <c r="D220" s="7">
        <v>895.83</v>
      </c>
      <c r="E220" s="7"/>
      <c r="F220" s="7">
        <v>11645.79</v>
      </c>
      <c r="H220" s="21">
        <f t="shared" si="3"/>
        <v>11645.79</v>
      </c>
    </row>
    <row r="221" spans="1:8" ht="15" x14ac:dyDescent="0.25">
      <c r="A221" s="4" t="s">
        <v>996</v>
      </c>
      <c r="B221" s="29" t="s">
        <v>780</v>
      </c>
      <c r="C221" s="7">
        <v>2098</v>
      </c>
      <c r="D221" s="7">
        <v>250</v>
      </c>
      <c r="E221" s="7"/>
      <c r="F221" s="7">
        <v>2348</v>
      </c>
      <c r="H221" s="21">
        <f t="shared" si="3"/>
        <v>2348</v>
      </c>
    </row>
    <row r="222" spans="1:8" ht="15" x14ac:dyDescent="0.25">
      <c r="A222" s="4" t="s">
        <v>997</v>
      </c>
      <c r="B222" s="29" t="s">
        <v>780</v>
      </c>
      <c r="C222" s="7">
        <v>402894.98</v>
      </c>
      <c r="D222" s="7">
        <v>54946.77</v>
      </c>
      <c r="E222" s="7"/>
      <c r="F222" s="7">
        <v>457841.75</v>
      </c>
      <c r="H222" s="21">
        <f t="shared" si="3"/>
        <v>457841.75</v>
      </c>
    </row>
    <row r="223" spans="1:8" ht="15" x14ac:dyDescent="0.25">
      <c r="A223" s="4" t="s">
        <v>998</v>
      </c>
      <c r="B223" s="29" t="s">
        <v>780</v>
      </c>
      <c r="C223" s="7">
        <v>3993.72</v>
      </c>
      <c r="D223" s="7"/>
      <c r="E223" s="7"/>
      <c r="F223" s="7">
        <v>3993.72</v>
      </c>
      <c r="H223" s="21">
        <f t="shared" si="3"/>
        <v>3993.72</v>
      </c>
    </row>
    <row r="224" spans="1:8" ht="15" x14ac:dyDescent="0.25">
      <c r="A224" s="4" t="s">
        <v>999</v>
      </c>
      <c r="B224" s="29" t="s">
        <v>780</v>
      </c>
      <c r="C224" s="7">
        <v>8157.57</v>
      </c>
      <c r="D224" s="7"/>
      <c r="E224" s="7"/>
      <c r="F224" s="7">
        <v>8157.57</v>
      </c>
      <c r="H224" s="21">
        <f t="shared" si="3"/>
        <v>8157.57</v>
      </c>
    </row>
    <row r="225" spans="1:8" ht="15" x14ac:dyDescent="0.25">
      <c r="A225" s="4" t="s">
        <v>1000</v>
      </c>
      <c r="B225" s="29" t="s">
        <v>780</v>
      </c>
      <c r="C225" s="7">
        <v>35481.43</v>
      </c>
      <c r="D225" s="7"/>
      <c r="E225" s="7"/>
      <c r="F225" s="7">
        <v>35481.43</v>
      </c>
      <c r="H225" s="21">
        <f t="shared" si="3"/>
        <v>35481.43</v>
      </c>
    </row>
    <row r="226" spans="1:8" ht="15" x14ac:dyDescent="0.25">
      <c r="A226" s="4" t="s">
        <v>1001</v>
      </c>
      <c r="B226" s="29" t="s">
        <v>780</v>
      </c>
      <c r="C226" s="7">
        <v>28301.89</v>
      </c>
      <c r="D226" s="7"/>
      <c r="E226" s="7"/>
      <c r="F226" s="7">
        <v>28301.89</v>
      </c>
      <c r="H226" s="21">
        <f t="shared" si="3"/>
        <v>28301.89</v>
      </c>
    </row>
    <row r="227" spans="1:8" ht="15" x14ac:dyDescent="0.25">
      <c r="A227" s="4" t="s">
        <v>1002</v>
      </c>
      <c r="B227" s="29" t="s">
        <v>780</v>
      </c>
      <c r="C227" s="7">
        <v>58603.76</v>
      </c>
      <c r="D227" s="7">
        <v>19142.7</v>
      </c>
      <c r="E227" s="7"/>
      <c r="F227" s="7">
        <v>77746.460000000006</v>
      </c>
      <c r="H227" s="21">
        <f t="shared" si="3"/>
        <v>77746.460000000006</v>
      </c>
    </row>
    <row r="228" spans="1:8" ht="15" x14ac:dyDescent="0.25">
      <c r="A228" s="4" t="s">
        <v>1003</v>
      </c>
      <c r="B228" s="29" t="s">
        <v>780</v>
      </c>
      <c r="C228" s="7">
        <v>-32399578.199999999</v>
      </c>
      <c r="D228" s="7"/>
      <c r="E228" s="7">
        <v>3976574.31</v>
      </c>
      <c r="F228" s="7">
        <v>-36376152.509999998</v>
      </c>
      <c r="H228" s="21">
        <f t="shared" si="3"/>
        <v>-36376152.509999998</v>
      </c>
    </row>
    <row r="229" spans="1:8" ht="15" x14ac:dyDescent="0.25">
      <c r="A229" s="4" t="s">
        <v>1004</v>
      </c>
      <c r="B229" s="29" t="s">
        <v>780</v>
      </c>
      <c r="C229" s="7"/>
      <c r="D229" s="7">
        <v>-2378.21</v>
      </c>
      <c r="E229" s="7">
        <v>-2378.21</v>
      </c>
      <c r="F229" s="7"/>
      <c r="H229" s="21">
        <f t="shared" si="3"/>
        <v>0</v>
      </c>
    </row>
    <row r="230" spans="1:8" ht="15" x14ac:dyDescent="0.25">
      <c r="A230" s="4" t="s">
        <v>1005</v>
      </c>
      <c r="B230" s="29" t="s">
        <v>780</v>
      </c>
      <c r="C230" s="7">
        <v>-505115.14</v>
      </c>
      <c r="D230" s="7">
        <v>-3501.21</v>
      </c>
      <c r="E230" s="7"/>
      <c r="F230" s="7">
        <v>-508616.35</v>
      </c>
      <c r="H230" s="21">
        <f t="shared" si="3"/>
        <v>-508616.35</v>
      </c>
    </row>
    <row r="231" spans="1:8" ht="15" x14ac:dyDescent="0.25">
      <c r="A231" s="4" t="s">
        <v>1006</v>
      </c>
      <c r="B231" s="29" t="s">
        <v>780</v>
      </c>
      <c r="C231" s="7">
        <v>9245.34</v>
      </c>
      <c r="D231" s="7">
        <v>1123</v>
      </c>
      <c r="E231" s="7"/>
      <c r="F231" s="7">
        <v>10368.34</v>
      </c>
      <c r="H231" s="21">
        <f t="shared" si="3"/>
        <v>10368.34</v>
      </c>
    </row>
    <row r="232" spans="1:8" ht="15" x14ac:dyDescent="0.25">
      <c r="A232" s="4" t="s">
        <v>1007</v>
      </c>
      <c r="B232" s="29" t="s">
        <v>780</v>
      </c>
      <c r="C232" s="7">
        <v>495869.8</v>
      </c>
      <c r="D232" s="7"/>
      <c r="E232" s="7">
        <v>-2378.21</v>
      </c>
      <c r="F232" s="7">
        <v>498248.01</v>
      </c>
      <c r="H232" s="21">
        <f t="shared" si="3"/>
        <v>498248.01</v>
      </c>
    </row>
    <row r="233" spans="1:8" ht="15" x14ac:dyDescent="0.25">
      <c r="A233" s="4" t="s">
        <v>1008</v>
      </c>
      <c r="B233" s="29" t="s">
        <v>780</v>
      </c>
      <c r="C233" s="7"/>
      <c r="D233" s="7">
        <v>26323.3</v>
      </c>
      <c r="E233" s="7">
        <v>26323.3</v>
      </c>
      <c r="F233" s="7"/>
      <c r="H233" s="21">
        <f t="shared" si="3"/>
        <v>0</v>
      </c>
    </row>
    <row r="234" spans="1:8" ht="15" x14ac:dyDescent="0.25">
      <c r="A234" s="4" t="s">
        <v>1009</v>
      </c>
      <c r="B234" s="29" t="s">
        <v>780</v>
      </c>
      <c r="C234" s="7">
        <v>-3822.51</v>
      </c>
      <c r="D234" s="7"/>
      <c r="E234" s="7"/>
      <c r="F234" s="7">
        <v>-3822.51</v>
      </c>
      <c r="H234" s="21">
        <f t="shared" si="3"/>
        <v>-3822.51</v>
      </c>
    </row>
    <row r="235" spans="1:8" ht="15" x14ac:dyDescent="0.25">
      <c r="A235" s="4" t="s">
        <v>1010</v>
      </c>
      <c r="B235" s="29" t="s">
        <v>780</v>
      </c>
      <c r="C235" s="7">
        <v>8394439.2200000007</v>
      </c>
      <c r="D235" s="7">
        <v>26323.3</v>
      </c>
      <c r="E235" s="7"/>
      <c r="F235" s="7">
        <v>8420762.5199999996</v>
      </c>
      <c r="H235" s="21">
        <f t="shared" si="3"/>
        <v>8420762.5199999996</v>
      </c>
    </row>
    <row r="236" spans="1:8" ht="15" x14ac:dyDescent="0.25">
      <c r="A236" s="4" t="s">
        <v>1011</v>
      </c>
      <c r="B236" s="29" t="s">
        <v>780</v>
      </c>
      <c r="C236" s="7">
        <v>-8390616.7100000009</v>
      </c>
      <c r="D236" s="7"/>
      <c r="E236" s="7">
        <v>26323.3</v>
      </c>
      <c r="F236" s="7">
        <v>-8416940.0099999998</v>
      </c>
      <c r="H236" s="21">
        <f t="shared" si="3"/>
        <v>-8416940.0099999998</v>
      </c>
    </row>
    <row r="237" spans="1:8" x14ac:dyDescent="0.15">
      <c r="H237" s="21">
        <f t="shared" si="3"/>
        <v>0</v>
      </c>
    </row>
  </sheetData>
  <autoFilter ref="A1:F236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3B16-499E-4EE0-8CF3-91C2E4E6B114}">
  <sheetPr codeName="Sheet14"/>
  <dimension ref="A1:K4"/>
  <sheetViews>
    <sheetView workbookViewId="0">
      <selection activeCell="A4" sqref="A4"/>
    </sheetView>
  </sheetViews>
  <sheetFormatPr defaultRowHeight="13.5" x14ac:dyDescent="0.15"/>
  <cols>
    <col min="3" max="3" width="12.75" customWidth="1"/>
    <col min="4" max="4" width="31.375" customWidth="1"/>
    <col min="5" max="11" width="10.75" customWidth="1"/>
  </cols>
  <sheetData>
    <row r="1" spans="1:11" x14ac:dyDescent="0.15">
      <c r="A1" t="s">
        <v>0</v>
      </c>
      <c r="B1" t="s">
        <v>48</v>
      </c>
      <c r="C1" t="s">
        <v>765</v>
      </c>
      <c r="D1" t="s">
        <v>1</v>
      </c>
      <c r="E1" t="s">
        <v>766</v>
      </c>
      <c r="F1" t="s">
        <v>767</v>
      </c>
      <c r="G1" t="s">
        <v>768</v>
      </c>
      <c r="H1" t="s">
        <v>5</v>
      </c>
      <c r="I1" t="s">
        <v>49</v>
      </c>
      <c r="J1" t="s">
        <v>50</v>
      </c>
      <c r="K1" t="s">
        <v>769</v>
      </c>
    </row>
    <row r="2" spans="1:11" x14ac:dyDescent="0.15">
      <c r="A2" t="s">
        <v>539</v>
      </c>
      <c r="B2">
        <v>15</v>
      </c>
      <c r="C2" t="s">
        <v>731</v>
      </c>
      <c r="D2" t="s">
        <v>542</v>
      </c>
      <c r="E2">
        <v>2171</v>
      </c>
      <c r="F2" t="s">
        <v>13</v>
      </c>
      <c r="G2" t="s">
        <v>107</v>
      </c>
      <c r="H2" t="s">
        <v>108</v>
      </c>
      <c r="I2" t="s">
        <v>2</v>
      </c>
      <c r="J2">
        <v>26323.3</v>
      </c>
      <c r="K2">
        <v>0</v>
      </c>
    </row>
    <row r="3" spans="1:11" x14ac:dyDescent="0.15">
      <c r="A3" t="s">
        <v>539</v>
      </c>
      <c r="B3">
        <v>14</v>
      </c>
      <c r="C3" t="s">
        <v>730</v>
      </c>
      <c r="D3" t="s">
        <v>541</v>
      </c>
      <c r="E3">
        <v>2171</v>
      </c>
      <c r="F3" t="s">
        <v>13</v>
      </c>
      <c r="G3" t="s">
        <v>107</v>
      </c>
      <c r="H3" t="s">
        <v>108</v>
      </c>
      <c r="I3">
        <v>26323.3</v>
      </c>
      <c r="J3" t="s">
        <v>2</v>
      </c>
      <c r="K3">
        <v>0</v>
      </c>
    </row>
    <row r="4" spans="1:11" x14ac:dyDescent="0.15">
      <c r="A4" t="s">
        <v>105</v>
      </c>
      <c r="B4">
        <v>5</v>
      </c>
      <c r="C4" t="s">
        <v>605</v>
      </c>
      <c r="D4" t="s">
        <v>106</v>
      </c>
      <c r="E4">
        <v>2171</v>
      </c>
      <c r="F4" t="s">
        <v>13</v>
      </c>
      <c r="G4" t="s">
        <v>107</v>
      </c>
      <c r="H4" t="s">
        <v>108</v>
      </c>
      <c r="I4">
        <v>941433.12</v>
      </c>
      <c r="J4" t="s">
        <v>2</v>
      </c>
      <c r="K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FFC000"/>
  </sheetPr>
  <dimension ref="A3:E133"/>
  <sheetViews>
    <sheetView topLeftCell="A40" workbookViewId="0">
      <selection activeCell="B127" sqref="B127"/>
    </sheetView>
  </sheetViews>
  <sheetFormatPr defaultRowHeight="13.5" x14ac:dyDescent="0.15"/>
  <cols>
    <col min="1" max="1" width="71.125" customWidth="1"/>
    <col min="2" max="3" width="17.625" style="13" bestFit="1" customWidth="1"/>
    <col min="5" max="5" width="13.875" style="1" bestFit="1" customWidth="1"/>
  </cols>
  <sheetData>
    <row r="3" spans="1:3" x14ac:dyDescent="0.15">
      <c r="A3" s="11" t="s">
        <v>757</v>
      </c>
      <c r="B3" s="13" t="s">
        <v>759</v>
      </c>
      <c r="C3" s="13" t="s">
        <v>760</v>
      </c>
    </row>
    <row r="4" spans="1:3" x14ac:dyDescent="0.15">
      <c r="A4" s="12" t="s">
        <v>15</v>
      </c>
      <c r="B4" s="13">
        <v>4000519.4000000004</v>
      </c>
      <c r="C4" s="13">
        <v>0</v>
      </c>
    </row>
    <row r="5" spans="1:3" x14ac:dyDescent="0.15">
      <c r="A5" s="12" t="s">
        <v>15</v>
      </c>
      <c r="B5" s="13">
        <v>4000519.4000000004</v>
      </c>
      <c r="C5" s="13">
        <v>0</v>
      </c>
    </row>
    <row r="6" spans="1:3" x14ac:dyDescent="0.15">
      <c r="A6" s="12" t="s">
        <v>17</v>
      </c>
      <c r="B6" s="13">
        <v>-2378.21</v>
      </c>
      <c r="C6" s="13">
        <v>-2378.21</v>
      </c>
    </row>
    <row r="7" spans="1:3" x14ac:dyDescent="0.15">
      <c r="A7" s="12" t="s">
        <v>412</v>
      </c>
      <c r="B7" s="13">
        <v>-3501.21</v>
      </c>
      <c r="C7" s="13">
        <v>0</v>
      </c>
    </row>
    <row r="8" spans="1:3" x14ac:dyDescent="0.15">
      <c r="A8" s="12" t="s">
        <v>231</v>
      </c>
      <c r="B8" s="13">
        <v>1123</v>
      </c>
      <c r="C8" s="13">
        <v>0</v>
      </c>
    </row>
    <row r="9" spans="1:3" x14ac:dyDescent="0.15">
      <c r="A9" s="12" t="s">
        <v>316</v>
      </c>
      <c r="B9" s="13">
        <v>0</v>
      </c>
      <c r="C9" s="13">
        <v>-2378.21</v>
      </c>
    </row>
    <row r="10" spans="1:3" x14ac:dyDescent="0.15">
      <c r="A10" s="12" t="s">
        <v>16</v>
      </c>
      <c r="B10" s="13">
        <v>3976574.310000001</v>
      </c>
      <c r="C10" s="13">
        <v>3976574.3100000005</v>
      </c>
    </row>
    <row r="11" spans="1:3" x14ac:dyDescent="0.15">
      <c r="A11" s="12" t="s">
        <v>177</v>
      </c>
      <c r="B11" s="13">
        <v>11403.32</v>
      </c>
      <c r="C11" s="13">
        <v>0</v>
      </c>
    </row>
    <row r="12" spans="1:3" x14ac:dyDescent="0.15">
      <c r="A12" s="12" t="s">
        <v>153</v>
      </c>
      <c r="B12" s="13">
        <v>7034.74</v>
      </c>
      <c r="C12" s="13">
        <v>0</v>
      </c>
    </row>
    <row r="13" spans="1:3" x14ac:dyDescent="0.15">
      <c r="A13" s="12" t="s">
        <v>564</v>
      </c>
      <c r="B13" s="13">
        <v>2200.5500000000002</v>
      </c>
      <c r="C13" s="13">
        <v>0</v>
      </c>
    </row>
    <row r="14" spans="1:3" x14ac:dyDescent="0.15">
      <c r="A14" s="12" t="s">
        <v>562</v>
      </c>
      <c r="B14" s="13">
        <v>19575.150000000001</v>
      </c>
      <c r="C14" s="13">
        <v>0</v>
      </c>
    </row>
    <row r="15" spans="1:3" x14ac:dyDescent="0.15">
      <c r="A15" s="12" t="s">
        <v>126</v>
      </c>
      <c r="B15" s="13">
        <v>775710</v>
      </c>
      <c r="C15" s="13">
        <v>0</v>
      </c>
    </row>
    <row r="16" spans="1:3" x14ac:dyDescent="0.15">
      <c r="A16" s="12" t="s">
        <v>131</v>
      </c>
      <c r="B16" s="13">
        <v>7644.4499999999989</v>
      </c>
      <c r="C16" s="13">
        <v>0</v>
      </c>
    </row>
    <row r="17" spans="1:3" x14ac:dyDescent="0.15">
      <c r="A17" s="12" t="s">
        <v>372</v>
      </c>
      <c r="B17" s="13">
        <v>4035.77</v>
      </c>
      <c r="C17" s="13">
        <v>0</v>
      </c>
    </row>
    <row r="18" spans="1:3" x14ac:dyDescent="0.15">
      <c r="A18" s="12" t="s">
        <v>161</v>
      </c>
      <c r="B18" s="13">
        <v>2047639.4499999997</v>
      </c>
      <c r="C18" s="13">
        <v>0</v>
      </c>
    </row>
    <row r="19" spans="1:3" x14ac:dyDescent="0.15">
      <c r="A19" s="12" t="s">
        <v>188</v>
      </c>
      <c r="B19" s="13">
        <v>1500</v>
      </c>
      <c r="C19" s="13">
        <v>0</v>
      </c>
    </row>
    <row r="20" spans="1:3" x14ac:dyDescent="0.15">
      <c r="A20" s="12" t="s">
        <v>204</v>
      </c>
      <c r="B20" s="13">
        <v>895.82999999999993</v>
      </c>
      <c r="C20" s="13">
        <v>0</v>
      </c>
    </row>
    <row r="21" spans="1:3" x14ac:dyDescent="0.15">
      <c r="A21" s="12" t="s">
        <v>198</v>
      </c>
      <c r="B21" s="13">
        <v>4037.87</v>
      </c>
      <c r="C21" s="13">
        <v>0</v>
      </c>
    </row>
    <row r="22" spans="1:3" x14ac:dyDescent="0.15">
      <c r="A22" s="12" t="s">
        <v>504</v>
      </c>
      <c r="B22" s="13">
        <v>2673.39</v>
      </c>
      <c r="C22" s="13">
        <v>0</v>
      </c>
    </row>
    <row r="23" spans="1:3" x14ac:dyDescent="0.15">
      <c r="A23" s="12" t="s">
        <v>506</v>
      </c>
      <c r="B23" s="13">
        <v>100</v>
      </c>
      <c r="C23" s="13">
        <v>0</v>
      </c>
    </row>
    <row r="24" spans="1:3" x14ac:dyDescent="0.15">
      <c r="A24" s="12" t="s">
        <v>570</v>
      </c>
      <c r="B24" s="13">
        <v>54946.770000000004</v>
      </c>
      <c r="C24" s="13">
        <v>0</v>
      </c>
    </row>
    <row r="25" spans="1:3" x14ac:dyDescent="0.15">
      <c r="A25" s="12" t="s">
        <v>206</v>
      </c>
      <c r="B25" s="13">
        <v>1110.0899999999999</v>
      </c>
      <c r="C25" s="13">
        <v>0</v>
      </c>
    </row>
    <row r="26" spans="1:3" x14ac:dyDescent="0.15">
      <c r="A26" s="12" t="s">
        <v>54</v>
      </c>
      <c r="B26" s="13">
        <v>418000</v>
      </c>
      <c r="C26" s="13">
        <v>0</v>
      </c>
    </row>
    <row r="27" spans="1:3" x14ac:dyDescent="0.15">
      <c r="A27" s="12" t="s">
        <v>578</v>
      </c>
      <c r="B27" s="13">
        <v>485.44</v>
      </c>
      <c r="C27" s="13">
        <v>0</v>
      </c>
    </row>
    <row r="28" spans="1:3" x14ac:dyDescent="0.15">
      <c r="A28" s="12" t="s">
        <v>184</v>
      </c>
      <c r="B28" s="13">
        <v>6365.94</v>
      </c>
      <c r="C28" s="13">
        <v>0</v>
      </c>
    </row>
    <row r="29" spans="1:3" x14ac:dyDescent="0.15">
      <c r="A29" s="12" t="s">
        <v>567</v>
      </c>
      <c r="B29" s="13">
        <v>26</v>
      </c>
      <c r="C29" s="13">
        <v>0</v>
      </c>
    </row>
    <row r="30" spans="1:3" x14ac:dyDescent="0.15">
      <c r="A30" s="12" t="s">
        <v>59</v>
      </c>
      <c r="B30" s="13">
        <v>11516.449999999999</v>
      </c>
      <c r="C30" s="13">
        <v>0</v>
      </c>
    </row>
    <row r="31" spans="1:3" x14ac:dyDescent="0.15">
      <c r="A31" s="12" t="s">
        <v>194</v>
      </c>
      <c r="B31" s="13">
        <v>2657.91</v>
      </c>
      <c r="C31" s="13">
        <v>0</v>
      </c>
    </row>
    <row r="32" spans="1:3" x14ac:dyDescent="0.15">
      <c r="A32" s="12" t="s">
        <v>395</v>
      </c>
      <c r="B32" s="13">
        <v>11707.169999999998</v>
      </c>
      <c r="C32" s="13">
        <v>0</v>
      </c>
    </row>
    <row r="33" spans="1:3" x14ac:dyDescent="0.15">
      <c r="A33" s="12" t="s">
        <v>181</v>
      </c>
      <c r="B33" s="13">
        <v>17047</v>
      </c>
      <c r="C33" s="13">
        <v>0</v>
      </c>
    </row>
    <row r="34" spans="1:3" x14ac:dyDescent="0.15">
      <c r="A34" s="12" t="s">
        <v>191</v>
      </c>
      <c r="B34" s="13">
        <v>250</v>
      </c>
      <c r="C34" s="13">
        <v>0</v>
      </c>
    </row>
    <row r="35" spans="1:3" x14ac:dyDescent="0.15">
      <c r="A35" s="12" t="s">
        <v>281</v>
      </c>
      <c r="B35" s="13">
        <v>6853.14</v>
      </c>
      <c r="C35" s="13">
        <v>0</v>
      </c>
    </row>
    <row r="36" spans="1:3" x14ac:dyDescent="0.15">
      <c r="A36" s="12" t="s">
        <v>61</v>
      </c>
      <c r="B36" s="13">
        <v>1206</v>
      </c>
      <c r="C36" s="13">
        <v>0</v>
      </c>
    </row>
    <row r="37" spans="1:3" x14ac:dyDescent="0.15">
      <c r="A37" s="12" t="s">
        <v>308</v>
      </c>
      <c r="B37" s="13">
        <v>4497</v>
      </c>
      <c r="C37" s="13">
        <v>0</v>
      </c>
    </row>
    <row r="38" spans="1:3" x14ac:dyDescent="0.15">
      <c r="A38" s="12" t="s">
        <v>171</v>
      </c>
      <c r="B38" s="13">
        <v>72642.420000000013</v>
      </c>
      <c r="C38" s="13">
        <v>0</v>
      </c>
    </row>
    <row r="39" spans="1:3" x14ac:dyDescent="0.15">
      <c r="A39" s="12" t="s">
        <v>210</v>
      </c>
      <c r="B39" s="13">
        <v>450</v>
      </c>
      <c r="C39" s="13">
        <v>0</v>
      </c>
    </row>
    <row r="40" spans="1:3" x14ac:dyDescent="0.15">
      <c r="A40" s="12" t="s">
        <v>343</v>
      </c>
      <c r="B40" s="13">
        <v>6000</v>
      </c>
      <c r="C40" s="13">
        <v>0</v>
      </c>
    </row>
    <row r="41" spans="1:3" x14ac:dyDescent="0.15">
      <c r="A41" s="12" t="s">
        <v>164</v>
      </c>
      <c r="B41" s="13">
        <v>228149.45</v>
      </c>
      <c r="C41" s="13">
        <v>0</v>
      </c>
    </row>
    <row r="42" spans="1:3" x14ac:dyDescent="0.15">
      <c r="A42" s="12" t="s">
        <v>440</v>
      </c>
      <c r="B42" s="13">
        <v>19142.699999999997</v>
      </c>
      <c r="C42" s="13">
        <v>0</v>
      </c>
    </row>
    <row r="43" spans="1:3" x14ac:dyDescent="0.15">
      <c r="A43" s="12" t="s">
        <v>116</v>
      </c>
      <c r="B43" s="13">
        <v>9535.9</v>
      </c>
      <c r="C43" s="13">
        <v>0</v>
      </c>
    </row>
    <row r="44" spans="1:3" x14ac:dyDescent="0.15">
      <c r="A44" s="12" t="s">
        <v>119</v>
      </c>
      <c r="B44" s="13">
        <v>2309.1999999999998</v>
      </c>
      <c r="C44" s="13">
        <v>0</v>
      </c>
    </row>
    <row r="45" spans="1:3" x14ac:dyDescent="0.15">
      <c r="A45" s="12" t="s">
        <v>113</v>
      </c>
      <c r="B45" s="13">
        <v>73180.200000000012</v>
      </c>
      <c r="C45" s="13">
        <v>0</v>
      </c>
    </row>
    <row r="46" spans="1:3" x14ac:dyDescent="0.15">
      <c r="A46" s="12" t="s">
        <v>155</v>
      </c>
      <c r="B46" s="13">
        <v>25096.2</v>
      </c>
      <c r="C46" s="13">
        <v>0</v>
      </c>
    </row>
    <row r="47" spans="1:3" x14ac:dyDescent="0.15">
      <c r="A47" s="12" t="s">
        <v>215</v>
      </c>
      <c r="B47" s="13">
        <v>403</v>
      </c>
      <c r="C47" s="13">
        <v>0</v>
      </c>
    </row>
    <row r="48" spans="1:3" x14ac:dyDescent="0.15">
      <c r="A48" s="12" t="s">
        <v>234</v>
      </c>
      <c r="B48" s="13">
        <v>30465.809999999998</v>
      </c>
      <c r="C48" s="13">
        <v>0</v>
      </c>
    </row>
    <row r="49" spans="1:3" x14ac:dyDescent="0.15">
      <c r="A49" s="12" t="s">
        <v>167</v>
      </c>
      <c r="B49" s="13">
        <v>88080</v>
      </c>
      <c r="C49" s="13">
        <v>0</v>
      </c>
    </row>
    <row r="50" spans="1:3" x14ac:dyDescent="0.15">
      <c r="A50" s="12" t="s">
        <v>314</v>
      </c>
      <c r="B50" s="13">
        <v>0</v>
      </c>
      <c r="C50" s="13">
        <v>3976574.3100000005</v>
      </c>
    </row>
    <row r="51" spans="1:3" x14ac:dyDescent="0.15">
      <c r="A51" s="12" t="s">
        <v>9</v>
      </c>
      <c r="B51" s="13">
        <v>30000</v>
      </c>
      <c r="C51" s="13">
        <v>0</v>
      </c>
    </row>
    <row r="52" spans="1:3" x14ac:dyDescent="0.15">
      <c r="A52" s="12" t="s">
        <v>468</v>
      </c>
      <c r="B52" s="13">
        <v>30000</v>
      </c>
      <c r="C52" s="13">
        <v>0</v>
      </c>
    </row>
    <row r="53" spans="1:3" x14ac:dyDescent="0.15">
      <c r="A53" s="12" t="s">
        <v>6</v>
      </c>
      <c r="B53" s="13">
        <v>0</v>
      </c>
      <c r="C53" s="13">
        <v>800</v>
      </c>
    </row>
    <row r="54" spans="1:3" x14ac:dyDescent="0.15">
      <c r="A54" s="12" t="s">
        <v>323</v>
      </c>
      <c r="B54" s="13">
        <v>0</v>
      </c>
      <c r="C54" s="13">
        <v>800</v>
      </c>
    </row>
    <row r="55" spans="1:3" x14ac:dyDescent="0.15">
      <c r="A55" s="12" t="s">
        <v>10</v>
      </c>
      <c r="B55" s="13">
        <v>0</v>
      </c>
      <c r="C55" s="13">
        <v>37318.950000000004</v>
      </c>
    </row>
    <row r="56" spans="1:3" x14ac:dyDescent="0.15">
      <c r="A56" s="12" t="s">
        <v>242</v>
      </c>
      <c r="B56" s="13">
        <v>0</v>
      </c>
      <c r="C56" s="13">
        <v>1860.75</v>
      </c>
    </row>
    <row r="57" spans="1:3" x14ac:dyDescent="0.15">
      <c r="A57" s="12" t="s">
        <v>305</v>
      </c>
      <c r="B57" s="13">
        <v>0</v>
      </c>
      <c r="C57" s="13">
        <v>380</v>
      </c>
    </row>
    <row r="58" spans="1:3" x14ac:dyDescent="0.15">
      <c r="A58" s="12" t="s">
        <v>256</v>
      </c>
      <c r="B58" s="13">
        <v>0</v>
      </c>
      <c r="C58" s="13">
        <v>753.32</v>
      </c>
    </row>
    <row r="59" spans="1:3" x14ac:dyDescent="0.15">
      <c r="A59" s="12" t="s">
        <v>258</v>
      </c>
      <c r="B59" s="13">
        <v>0</v>
      </c>
      <c r="C59" s="13">
        <v>753.32</v>
      </c>
    </row>
    <row r="60" spans="1:3" x14ac:dyDescent="0.15">
      <c r="A60" s="12" t="s">
        <v>260</v>
      </c>
      <c r="B60" s="13">
        <v>0</v>
      </c>
      <c r="C60" s="13">
        <v>753.32</v>
      </c>
    </row>
    <row r="61" spans="1:3" x14ac:dyDescent="0.15">
      <c r="A61" s="12" t="s">
        <v>262</v>
      </c>
      <c r="B61" s="13">
        <v>0</v>
      </c>
      <c r="C61" s="13">
        <v>902.2</v>
      </c>
    </row>
    <row r="62" spans="1:3" x14ac:dyDescent="0.15">
      <c r="A62" s="12" t="s">
        <v>264</v>
      </c>
      <c r="B62" s="13">
        <v>0</v>
      </c>
      <c r="C62" s="13">
        <v>902.2</v>
      </c>
    </row>
    <row r="63" spans="1:3" x14ac:dyDescent="0.15">
      <c r="A63" s="12" t="s">
        <v>283</v>
      </c>
      <c r="B63" s="13">
        <v>0</v>
      </c>
      <c r="C63" s="13">
        <v>672.90000000000009</v>
      </c>
    </row>
    <row r="64" spans="1:3" x14ac:dyDescent="0.15">
      <c r="A64" s="12" t="s">
        <v>287</v>
      </c>
      <c r="B64" s="13">
        <v>0</v>
      </c>
      <c r="C64" s="13">
        <v>876.12</v>
      </c>
    </row>
    <row r="65" spans="1:3" x14ac:dyDescent="0.15">
      <c r="A65" s="12" t="s">
        <v>301</v>
      </c>
      <c r="B65" s="13">
        <v>0</v>
      </c>
      <c r="C65" s="13">
        <v>659.72</v>
      </c>
    </row>
    <row r="66" spans="1:3" x14ac:dyDescent="0.15">
      <c r="A66" s="12" t="s">
        <v>299</v>
      </c>
      <c r="B66" s="13">
        <v>0</v>
      </c>
      <c r="C66" s="13">
        <v>601.67999999999995</v>
      </c>
    </row>
    <row r="67" spans="1:3" x14ac:dyDescent="0.15">
      <c r="A67" s="12" t="s">
        <v>297</v>
      </c>
      <c r="B67" s="13">
        <v>0</v>
      </c>
      <c r="C67" s="13">
        <v>601.67999999999995</v>
      </c>
    </row>
    <row r="68" spans="1:3" x14ac:dyDescent="0.15">
      <c r="A68" s="12" t="s">
        <v>295</v>
      </c>
      <c r="B68" s="13">
        <v>0</v>
      </c>
      <c r="C68" s="13">
        <v>601.67999999999995</v>
      </c>
    </row>
    <row r="69" spans="1:3" x14ac:dyDescent="0.15">
      <c r="A69" s="12" t="s">
        <v>293</v>
      </c>
      <c r="B69" s="13">
        <v>0</v>
      </c>
      <c r="C69" s="13">
        <v>601.67999999999995</v>
      </c>
    </row>
    <row r="70" spans="1:3" x14ac:dyDescent="0.15">
      <c r="A70" s="12" t="s">
        <v>291</v>
      </c>
      <c r="B70" s="13">
        <v>0</v>
      </c>
      <c r="C70" s="13">
        <v>601.67999999999995</v>
      </c>
    </row>
    <row r="71" spans="1:3" x14ac:dyDescent="0.15">
      <c r="A71" s="12" t="s">
        <v>289</v>
      </c>
      <c r="B71" s="13">
        <v>0</v>
      </c>
      <c r="C71" s="13">
        <v>601.67999999999995</v>
      </c>
    </row>
    <row r="72" spans="1:3" x14ac:dyDescent="0.15">
      <c r="A72" s="12" t="s">
        <v>278</v>
      </c>
      <c r="B72" s="13">
        <v>0</v>
      </c>
      <c r="C72" s="13">
        <v>680.8</v>
      </c>
    </row>
    <row r="73" spans="1:3" x14ac:dyDescent="0.15">
      <c r="A73" s="12" t="s">
        <v>246</v>
      </c>
      <c r="B73" s="13">
        <v>0</v>
      </c>
      <c r="C73" s="13">
        <v>383.95000000000005</v>
      </c>
    </row>
    <row r="74" spans="1:3" x14ac:dyDescent="0.15">
      <c r="A74" s="12" t="s">
        <v>244</v>
      </c>
      <c r="B74" s="13">
        <v>0</v>
      </c>
      <c r="C74" s="13">
        <v>3214.15</v>
      </c>
    </row>
    <row r="75" spans="1:3" x14ac:dyDescent="0.15">
      <c r="A75" s="12" t="s">
        <v>266</v>
      </c>
      <c r="B75" s="13">
        <v>0</v>
      </c>
      <c r="C75" s="13">
        <v>902.2</v>
      </c>
    </row>
    <row r="76" spans="1:3" x14ac:dyDescent="0.15">
      <c r="A76" s="12" t="s">
        <v>268</v>
      </c>
      <c r="B76" s="13">
        <v>0</v>
      </c>
      <c r="C76" s="13">
        <v>902.2</v>
      </c>
    </row>
    <row r="77" spans="1:3" x14ac:dyDescent="0.15">
      <c r="A77" s="12" t="s">
        <v>238</v>
      </c>
      <c r="B77" s="13">
        <v>0</v>
      </c>
      <c r="C77" s="13">
        <v>395.7</v>
      </c>
    </row>
    <row r="78" spans="1:3" x14ac:dyDescent="0.15">
      <c r="A78" s="12" t="s">
        <v>252</v>
      </c>
      <c r="B78" s="13">
        <v>0</v>
      </c>
      <c r="C78" s="13">
        <v>766.85</v>
      </c>
    </row>
    <row r="79" spans="1:3" x14ac:dyDescent="0.15">
      <c r="A79" s="12" t="s">
        <v>285</v>
      </c>
      <c r="B79" s="13">
        <v>0</v>
      </c>
      <c r="C79" s="13">
        <v>316.56</v>
      </c>
    </row>
    <row r="80" spans="1:3" x14ac:dyDescent="0.15">
      <c r="A80" s="12" t="s">
        <v>248</v>
      </c>
      <c r="B80" s="13">
        <v>0</v>
      </c>
      <c r="C80" s="13">
        <v>13442.5</v>
      </c>
    </row>
    <row r="81" spans="1:3" x14ac:dyDescent="0.15">
      <c r="A81" s="12" t="s">
        <v>270</v>
      </c>
      <c r="B81" s="13">
        <v>0</v>
      </c>
      <c r="C81" s="13">
        <v>451</v>
      </c>
    </row>
    <row r="82" spans="1:3" x14ac:dyDescent="0.15">
      <c r="A82" s="12" t="s">
        <v>250</v>
      </c>
      <c r="B82" s="13">
        <v>0</v>
      </c>
      <c r="C82" s="13">
        <v>202.35</v>
      </c>
    </row>
    <row r="83" spans="1:3" x14ac:dyDescent="0.15">
      <c r="A83" s="12" t="s">
        <v>254</v>
      </c>
      <c r="B83" s="13">
        <v>0</v>
      </c>
      <c r="C83" s="13">
        <v>368.15</v>
      </c>
    </row>
    <row r="84" spans="1:3" x14ac:dyDescent="0.15">
      <c r="A84" s="12" t="s">
        <v>240</v>
      </c>
      <c r="B84" s="13">
        <v>0</v>
      </c>
      <c r="C84" s="13">
        <v>448.5</v>
      </c>
    </row>
    <row r="85" spans="1:3" x14ac:dyDescent="0.15">
      <c r="A85" s="12" t="s">
        <v>303</v>
      </c>
      <c r="B85" s="13">
        <v>0</v>
      </c>
      <c r="C85" s="13">
        <v>337.76</v>
      </c>
    </row>
    <row r="86" spans="1:3" x14ac:dyDescent="0.15">
      <c r="A86" s="12" t="s">
        <v>236</v>
      </c>
      <c r="B86" s="13">
        <v>0</v>
      </c>
      <c r="C86" s="13">
        <v>486.59999999999997</v>
      </c>
    </row>
    <row r="87" spans="1:3" x14ac:dyDescent="0.15">
      <c r="A87" s="12" t="s">
        <v>276</v>
      </c>
      <c r="B87" s="13">
        <v>0</v>
      </c>
      <c r="C87" s="13">
        <v>617.5</v>
      </c>
    </row>
    <row r="88" spans="1:3" x14ac:dyDescent="0.15">
      <c r="A88" s="12" t="s">
        <v>272</v>
      </c>
      <c r="B88" s="13">
        <v>0</v>
      </c>
      <c r="C88" s="13">
        <v>802.2</v>
      </c>
    </row>
    <row r="89" spans="1:3" x14ac:dyDescent="0.15">
      <c r="A89" s="12" t="s">
        <v>274</v>
      </c>
      <c r="B89" s="13">
        <v>0</v>
      </c>
      <c r="C89" s="13">
        <v>476.04999999999995</v>
      </c>
    </row>
    <row r="90" spans="1:3" x14ac:dyDescent="0.15">
      <c r="A90" s="12" t="s">
        <v>14</v>
      </c>
      <c r="B90" s="13">
        <v>308170879.57999998</v>
      </c>
      <c r="C90" s="13">
        <v>308168582.44</v>
      </c>
    </row>
    <row r="91" spans="1:3" x14ac:dyDescent="0.15">
      <c r="A91" s="12" t="s">
        <v>142</v>
      </c>
      <c r="B91" s="13">
        <v>308000000</v>
      </c>
      <c r="C91" s="13">
        <v>308000000</v>
      </c>
    </row>
    <row r="92" spans="1:3" x14ac:dyDescent="0.15">
      <c r="A92" s="12" t="s">
        <v>82</v>
      </c>
      <c r="B92" s="13">
        <v>169.57999999999998</v>
      </c>
      <c r="C92" s="13">
        <v>183.88</v>
      </c>
    </row>
    <row r="93" spans="1:3" x14ac:dyDescent="0.15">
      <c r="A93" s="12" t="s">
        <v>80</v>
      </c>
      <c r="B93" s="13">
        <v>2886.7200000000003</v>
      </c>
      <c r="C93" s="13">
        <v>3077.76</v>
      </c>
    </row>
    <row r="94" spans="1:3" x14ac:dyDescent="0.15">
      <c r="A94" s="12" t="s">
        <v>84</v>
      </c>
      <c r="B94" s="13">
        <v>847.78</v>
      </c>
      <c r="C94" s="13">
        <v>919.3</v>
      </c>
    </row>
    <row r="95" spans="1:3" x14ac:dyDescent="0.15">
      <c r="A95" s="12" t="s">
        <v>86</v>
      </c>
      <c r="B95" s="13">
        <v>1122</v>
      </c>
      <c r="C95" s="13">
        <v>1206</v>
      </c>
    </row>
    <row r="96" spans="1:3" x14ac:dyDescent="0.15">
      <c r="A96" s="12" t="s">
        <v>96</v>
      </c>
      <c r="B96" s="13">
        <v>1520</v>
      </c>
      <c r="C96" s="13">
        <v>1468</v>
      </c>
    </row>
    <row r="97" spans="1:3" x14ac:dyDescent="0.15">
      <c r="A97" s="12" t="s">
        <v>92</v>
      </c>
      <c r="B97" s="13">
        <v>60801.2</v>
      </c>
      <c r="C97" s="13">
        <v>58721.2</v>
      </c>
    </row>
    <row r="98" spans="1:3" x14ac:dyDescent="0.15">
      <c r="A98" s="12" t="s">
        <v>104</v>
      </c>
      <c r="B98" s="13">
        <v>15452.3</v>
      </c>
      <c r="C98" s="13">
        <v>14926.3</v>
      </c>
    </row>
    <row r="99" spans="1:3" x14ac:dyDescent="0.15">
      <c r="A99" s="12" t="s">
        <v>149</v>
      </c>
      <c r="B99" s="13">
        <v>88080</v>
      </c>
      <c r="C99" s="13">
        <v>88080</v>
      </c>
    </row>
    <row r="100" spans="1:3" x14ac:dyDescent="0.15">
      <c r="A100" s="12" t="s">
        <v>8</v>
      </c>
      <c r="B100" s="13">
        <v>12560</v>
      </c>
      <c r="C100" s="13">
        <v>13760</v>
      </c>
    </row>
    <row r="101" spans="1:3" x14ac:dyDescent="0.15">
      <c r="A101" s="12" t="s">
        <v>136</v>
      </c>
      <c r="B101" s="13">
        <v>12560</v>
      </c>
      <c r="C101" s="13">
        <v>11760</v>
      </c>
    </row>
    <row r="102" spans="1:3" x14ac:dyDescent="0.15">
      <c r="A102" s="12" t="s">
        <v>456</v>
      </c>
      <c r="B102" s="13">
        <v>0</v>
      </c>
      <c r="C102" s="13">
        <v>2000</v>
      </c>
    </row>
    <row r="103" spans="1:3" x14ac:dyDescent="0.15">
      <c r="A103" s="12" t="s">
        <v>18</v>
      </c>
      <c r="B103" s="13">
        <v>26323.3</v>
      </c>
      <c r="C103" s="13">
        <v>26323.3</v>
      </c>
    </row>
    <row r="104" spans="1:3" x14ac:dyDescent="0.15">
      <c r="A104" s="12" t="s">
        <v>544</v>
      </c>
      <c r="B104" s="13">
        <v>26323.3</v>
      </c>
      <c r="C104" s="13">
        <v>0</v>
      </c>
    </row>
    <row r="105" spans="1:3" x14ac:dyDescent="0.15">
      <c r="A105" s="12" t="s">
        <v>597</v>
      </c>
      <c r="B105" s="13">
        <v>0</v>
      </c>
      <c r="C105" s="13">
        <v>26323.3</v>
      </c>
    </row>
    <row r="106" spans="1:3" x14ac:dyDescent="0.15">
      <c r="A106" s="12" t="s">
        <v>7</v>
      </c>
      <c r="B106" s="13">
        <v>308003501.20999998</v>
      </c>
      <c r="C106" s="13">
        <v>312999906.81999999</v>
      </c>
    </row>
    <row r="107" spans="1:3" x14ac:dyDescent="0.15">
      <c r="A107" s="12" t="s">
        <v>76</v>
      </c>
      <c r="B107" s="13">
        <v>3411.65</v>
      </c>
      <c r="C107" s="13">
        <v>4999806.8199999994</v>
      </c>
    </row>
    <row r="108" spans="1:3" x14ac:dyDescent="0.15">
      <c r="A108" s="12" t="s">
        <v>140</v>
      </c>
      <c r="B108" s="13">
        <v>308000089.56</v>
      </c>
      <c r="C108" s="13">
        <v>308000100</v>
      </c>
    </row>
    <row r="109" spans="1:3" x14ac:dyDescent="0.15">
      <c r="A109" s="12" t="s">
        <v>12</v>
      </c>
      <c r="B109" s="13">
        <v>2805661.87</v>
      </c>
      <c r="C109" s="13">
        <v>2798627.12</v>
      </c>
    </row>
    <row r="110" spans="1:3" x14ac:dyDescent="0.15">
      <c r="A110" s="12" t="s">
        <v>98</v>
      </c>
      <c r="B110" s="13">
        <v>3061.6</v>
      </c>
      <c r="C110" s="13">
        <v>2957.6</v>
      </c>
    </row>
    <row r="111" spans="1:3" x14ac:dyDescent="0.15">
      <c r="A111" s="12" t="s">
        <v>56</v>
      </c>
      <c r="B111" s="13">
        <v>2450972.4499999997</v>
      </c>
      <c r="C111" s="13">
        <v>2450972.4499999997</v>
      </c>
    </row>
    <row r="112" spans="1:3" x14ac:dyDescent="0.15">
      <c r="A112" s="12" t="s">
        <v>69</v>
      </c>
      <c r="B112" s="13">
        <v>120.14000000000001</v>
      </c>
      <c r="C112" s="13">
        <v>115.87</v>
      </c>
    </row>
    <row r="113" spans="1:3" x14ac:dyDescent="0.15">
      <c r="A113" s="12" t="s">
        <v>71</v>
      </c>
      <c r="B113" s="13">
        <v>339.09999999999997</v>
      </c>
      <c r="C113" s="13">
        <v>367.71</v>
      </c>
    </row>
    <row r="114" spans="1:3" x14ac:dyDescent="0.15">
      <c r="A114" s="12" t="s">
        <v>67</v>
      </c>
      <c r="B114" s="13">
        <v>254.31</v>
      </c>
      <c r="C114" s="13">
        <v>275.77</v>
      </c>
    </row>
    <row r="115" spans="1:3" x14ac:dyDescent="0.15">
      <c r="A115" s="12" t="s">
        <v>65</v>
      </c>
      <c r="B115" s="13">
        <v>6682.4400000000005</v>
      </c>
      <c r="C115" s="13">
        <v>7309.68</v>
      </c>
    </row>
    <row r="116" spans="1:3" x14ac:dyDescent="0.15">
      <c r="A116" s="12" t="s">
        <v>73</v>
      </c>
      <c r="B116" s="13">
        <v>3179.2099999999996</v>
      </c>
      <c r="C116" s="13">
        <v>3447.4199999999996</v>
      </c>
    </row>
    <row r="117" spans="1:3" x14ac:dyDescent="0.15">
      <c r="A117" s="12" t="s">
        <v>63</v>
      </c>
      <c r="B117" s="13">
        <v>1122</v>
      </c>
      <c r="C117" s="13">
        <v>1206</v>
      </c>
    </row>
    <row r="118" spans="1:3" x14ac:dyDescent="0.15">
      <c r="A118" s="12" t="s">
        <v>459</v>
      </c>
      <c r="B118" s="13">
        <v>14667</v>
      </c>
      <c r="C118" s="13">
        <v>14667</v>
      </c>
    </row>
    <row r="119" spans="1:3" x14ac:dyDescent="0.15">
      <c r="A119" s="12" t="s">
        <v>100</v>
      </c>
      <c r="B119" s="13">
        <v>6123.35</v>
      </c>
      <c r="C119" s="13">
        <v>5915.35</v>
      </c>
    </row>
    <row r="120" spans="1:3" x14ac:dyDescent="0.15">
      <c r="A120" s="12" t="s">
        <v>94</v>
      </c>
      <c r="B120" s="13">
        <v>6080.1500000000005</v>
      </c>
      <c r="C120" s="13">
        <v>5872.1500000000005</v>
      </c>
    </row>
    <row r="121" spans="1:3" x14ac:dyDescent="0.15">
      <c r="A121" s="12" t="s">
        <v>90</v>
      </c>
      <c r="B121" s="13">
        <v>144402.85</v>
      </c>
      <c r="C121" s="13">
        <v>139462.85</v>
      </c>
    </row>
    <row r="122" spans="1:3" x14ac:dyDescent="0.15">
      <c r="A122" s="12" t="s">
        <v>102</v>
      </c>
      <c r="B122" s="13">
        <v>76541.5</v>
      </c>
      <c r="C122" s="13">
        <v>73941.5</v>
      </c>
    </row>
    <row r="123" spans="1:3" x14ac:dyDescent="0.15">
      <c r="A123" s="12" t="s">
        <v>174</v>
      </c>
      <c r="B123" s="13">
        <v>4035.77</v>
      </c>
      <c r="C123" s="13">
        <v>4035.77</v>
      </c>
    </row>
    <row r="124" spans="1:3" x14ac:dyDescent="0.15">
      <c r="A124" s="12" t="s">
        <v>147</v>
      </c>
      <c r="B124" s="13">
        <v>88080</v>
      </c>
      <c r="C124" s="13">
        <v>88080</v>
      </c>
    </row>
    <row r="125" spans="1:3" x14ac:dyDescent="0.15">
      <c r="A125" s="12" t="s">
        <v>13</v>
      </c>
      <c r="B125" s="13">
        <v>1352682.7899999998</v>
      </c>
      <c r="C125" s="13">
        <v>352312.52</v>
      </c>
    </row>
    <row r="126" spans="1:3" x14ac:dyDescent="0.15">
      <c r="A126" s="12" t="s">
        <v>78</v>
      </c>
      <c r="B126" s="13">
        <v>332709.04000000004</v>
      </c>
      <c r="C126" s="13">
        <v>325989.22000000003</v>
      </c>
    </row>
    <row r="127" spans="1:3" x14ac:dyDescent="0.15">
      <c r="A127" s="12" t="s">
        <v>108</v>
      </c>
      <c r="B127" s="13">
        <v>967756.42</v>
      </c>
      <c r="C127" s="13">
        <v>26323.3</v>
      </c>
    </row>
    <row r="128" spans="1:3" x14ac:dyDescent="0.15">
      <c r="A128" s="12" t="s">
        <v>582</v>
      </c>
      <c r="B128" s="13">
        <v>280</v>
      </c>
      <c r="C128" s="13">
        <v>0</v>
      </c>
    </row>
    <row r="129" spans="1:3" x14ac:dyDescent="0.15">
      <c r="A129" s="12" t="s">
        <v>508</v>
      </c>
      <c r="B129" s="13">
        <v>321.18</v>
      </c>
      <c r="C129" s="13">
        <v>0</v>
      </c>
    </row>
    <row r="130" spans="1:3" x14ac:dyDescent="0.15">
      <c r="A130" s="12" t="s">
        <v>122</v>
      </c>
      <c r="B130" s="13">
        <v>51616.15</v>
      </c>
      <c r="C130" s="13">
        <v>0</v>
      </c>
    </row>
    <row r="131" spans="1:3" x14ac:dyDescent="0.15">
      <c r="A131" s="12" t="s">
        <v>11</v>
      </c>
      <c r="B131" s="13">
        <v>0</v>
      </c>
      <c r="C131" s="13">
        <v>4497</v>
      </c>
    </row>
    <row r="132" spans="1:3" x14ac:dyDescent="0.15">
      <c r="A132" s="12" t="s">
        <v>310</v>
      </c>
      <c r="B132" s="13">
        <v>0</v>
      </c>
      <c r="C132" s="13">
        <v>4497</v>
      </c>
    </row>
    <row r="133" spans="1:3" x14ac:dyDescent="0.15">
      <c r="A133" s="12" t="s">
        <v>758</v>
      </c>
      <c r="B133" s="13">
        <v>628376324.24999988</v>
      </c>
      <c r="C133" s="13">
        <v>628376324.25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00B0F0"/>
  </sheetPr>
  <dimension ref="A1:C26"/>
  <sheetViews>
    <sheetView workbookViewId="0">
      <selection activeCell="A26" sqref="A26:B26"/>
    </sheetView>
  </sheetViews>
  <sheetFormatPr defaultRowHeight="13.5" x14ac:dyDescent="0.15"/>
  <cols>
    <col min="1" max="1" width="10.5" style="2" bestFit="1" customWidth="1"/>
    <col min="2" max="2" width="5.25" style="2" bestFit="1" customWidth="1"/>
    <col min="3" max="3" width="9" style="4"/>
  </cols>
  <sheetData>
    <row r="1" spans="1:2" x14ac:dyDescent="0.15">
      <c r="A1" s="2" t="s">
        <v>754</v>
      </c>
      <c r="B1" s="2" t="s">
        <v>755</v>
      </c>
    </row>
    <row r="2" spans="1:2" x14ac:dyDescent="0.15">
      <c r="A2" s="3"/>
      <c r="B2" s="3"/>
    </row>
    <row r="3" spans="1:2" x14ac:dyDescent="0.15">
      <c r="A3" s="3"/>
      <c r="B3" s="3"/>
    </row>
    <row r="4" spans="1:2" x14ac:dyDescent="0.15">
      <c r="A4" s="3"/>
      <c r="B4" s="3"/>
    </row>
    <row r="5" spans="1:2" x14ac:dyDescent="0.15">
      <c r="A5" s="3"/>
      <c r="B5" s="3"/>
    </row>
    <row r="6" spans="1:2" x14ac:dyDescent="0.15">
      <c r="A6" s="3"/>
      <c r="B6" s="3"/>
    </row>
    <row r="7" spans="1:2" x14ac:dyDescent="0.15">
      <c r="A7" s="3"/>
      <c r="B7" s="3"/>
    </row>
    <row r="8" spans="1:2" x14ac:dyDescent="0.15">
      <c r="A8" s="4"/>
      <c r="B8" s="3"/>
    </row>
    <row r="9" spans="1:2" x14ac:dyDescent="0.15">
      <c r="A9" s="4"/>
      <c r="B9" s="3"/>
    </row>
    <row r="10" spans="1:2" x14ac:dyDescent="0.15">
      <c r="A10" s="4"/>
      <c r="B10" s="3"/>
    </row>
    <row r="11" spans="1:2" x14ac:dyDescent="0.15">
      <c r="A11" s="4"/>
      <c r="B11" s="3"/>
    </row>
    <row r="12" spans="1:2" x14ac:dyDescent="0.15">
      <c r="A12" s="4"/>
      <c r="B12" s="3"/>
    </row>
    <row r="13" spans="1:2" x14ac:dyDescent="0.15">
      <c r="A13" s="4"/>
      <c r="B13" s="3"/>
    </row>
    <row r="14" spans="1:2" x14ac:dyDescent="0.15">
      <c r="A14" s="4"/>
      <c r="B14" s="3"/>
    </row>
    <row r="15" spans="1:2" x14ac:dyDescent="0.15">
      <c r="A15" s="4"/>
      <c r="B15" s="3"/>
    </row>
    <row r="16" spans="1:2" x14ac:dyDescent="0.15">
      <c r="A16" s="4"/>
      <c r="B16" s="3"/>
    </row>
    <row r="17" spans="1:2" x14ac:dyDescent="0.15">
      <c r="A17" s="4"/>
      <c r="B17" s="3"/>
    </row>
    <row r="18" spans="1:2" x14ac:dyDescent="0.15">
      <c r="A18" s="4"/>
      <c r="B18" s="3"/>
    </row>
    <row r="19" spans="1:2" x14ac:dyDescent="0.15">
      <c r="A19" s="4"/>
      <c r="B19" s="3"/>
    </row>
    <row r="20" spans="1:2" x14ac:dyDescent="0.15">
      <c r="A20" s="4"/>
      <c r="B20" s="3"/>
    </row>
    <row r="21" spans="1:2" x14ac:dyDescent="0.15">
      <c r="A21" s="4"/>
      <c r="B21" s="3"/>
    </row>
    <row r="22" spans="1:2" x14ac:dyDescent="0.15">
      <c r="A22" s="4"/>
      <c r="B22" s="3"/>
    </row>
    <row r="23" spans="1:2" x14ac:dyDescent="0.15">
      <c r="A23" s="4"/>
      <c r="B23" s="3"/>
    </row>
    <row r="24" spans="1:2" x14ac:dyDescent="0.15">
      <c r="A24" s="4"/>
      <c r="B24" s="3"/>
    </row>
    <row r="25" spans="1:2" x14ac:dyDescent="0.15">
      <c r="A25" s="4"/>
      <c r="B25" s="3"/>
    </row>
    <row r="26" spans="1:2" x14ac:dyDescent="0.15">
      <c r="A26" s="4"/>
      <c r="B26" s="3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3:AP10"/>
  <sheetViews>
    <sheetView workbookViewId="0">
      <selection activeCell="AP16" sqref="AP16"/>
    </sheetView>
  </sheetViews>
  <sheetFormatPr defaultRowHeight="13.5" x14ac:dyDescent="0.15"/>
  <cols>
    <col min="1" max="1" width="13.375" style="25" customWidth="1"/>
    <col min="2" max="6" width="13.375" style="23" customWidth="1"/>
    <col min="7" max="7" width="16" style="23" customWidth="1"/>
    <col min="8" max="42" width="13.375" style="23" customWidth="1"/>
  </cols>
  <sheetData>
    <row r="3" spans="1:42" x14ac:dyDescent="0.15">
      <c r="A3" s="11" t="s">
        <v>771</v>
      </c>
      <c r="B3" s="24" t="s">
        <v>772</v>
      </c>
    </row>
    <row r="4" spans="1:42" x14ac:dyDescent="0.15">
      <c r="A4" s="11" t="s">
        <v>757</v>
      </c>
      <c r="B4" s="23" t="s">
        <v>177</v>
      </c>
      <c r="C4" s="23" t="s">
        <v>153</v>
      </c>
      <c r="D4" s="23" t="s">
        <v>564</v>
      </c>
      <c r="E4" s="23" t="s">
        <v>562</v>
      </c>
      <c r="F4" s="23" t="s">
        <v>126</v>
      </c>
      <c r="G4" s="23" t="s">
        <v>131</v>
      </c>
      <c r="H4" s="23" t="s">
        <v>372</v>
      </c>
      <c r="I4" s="23" t="s">
        <v>161</v>
      </c>
      <c r="J4" s="23" t="s">
        <v>188</v>
      </c>
      <c r="K4" s="23" t="s">
        <v>204</v>
      </c>
      <c r="L4" s="23" t="s">
        <v>198</v>
      </c>
      <c r="M4" s="23" t="s">
        <v>504</v>
      </c>
      <c r="N4" s="23" t="s">
        <v>506</v>
      </c>
      <c r="O4" s="23" t="s">
        <v>570</v>
      </c>
      <c r="P4" s="23" t="s">
        <v>206</v>
      </c>
      <c r="Q4" s="23" t="s">
        <v>54</v>
      </c>
      <c r="R4" s="23" t="s">
        <v>578</v>
      </c>
      <c r="S4" s="23" t="s">
        <v>184</v>
      </c>
      <c r="T4" s="23" t="s">
        <v>567</v>
      </c>
      <c r="U4" s="23" t="s">
        <v>59</v>
      </c>
      <c r="V4" s="23" t="s">
        <v>194</v>
      </c>
      <c r="W4" s="23" t="s">
        <v>395</v>
      </c>
      <c r="X4" s="23" t="s">
        <v>181</v>
      </c>
      <c r="Y4" s="23" t="s">
        <v>191</v>
      </c>
      <c r="Z4" s="23" t="s">
        <v>281</v>
      </c>
      <c r="AA4" s="23" t="s">
        <v>61</v>
      </c>
      <c r="AB4" s="23" t="s">
        <v>308</v>
      </c>
      <c r="AC4" s="23" t="s">
        <v>171</v>
      </c>
      <c r="AD4" s="23" t="s">
        <v>210</v>
      </c>
      <c r="AE4" s="23" t="s">
        <v>343</v>
      </c>
      <c r="AF4" s="23" t="s">
        <v>164</v>
      </c>
      <c r="AG4" s="23" t="s">
        <v>440</v>
      </c>
      <c r="AH4" s="23" t="s">
        <v>116</v>
      </c>
      <c r="AI4" s="23" t="s">
        <v>119</v>
      </c>
      <c r="AJ4" s="23" t="s">
        <v>113</v>
      </c>
      <c r="AK4" s="23" t="s">
        <v>155</v>
      </c>
      <c r="AL4" s="23" t="s">
        <v>215</v>
      </c>
      <c r="AM4" s="23" t="s">
        <v>234</v>
      </c>
      <c r="AN4" s="23" t="s">
        <v>167</v>
      </c>
      <c r="AO4" s="23" t="s">
        <v>314</v>
      </c>
      <c r="AP4" s="23" t="s">
        <v>758</v>
      </c>
    </row>
    <row r="5" spans="1:42" x14ac:dyDescent="0.15">
      <c r="A5" s="12">
        <v>1</v>
      </c>
      <c r="B5" s="23">
        <v>114.5</v>
      </c>
      <c r="C5" s="23">
        <v>1496</v>
      </c>
      <c r="F5" s="23">
        <v>155142</v>
      </c>
      <c r="G5" s="23">
        <v>1214.56</v>
      </c>
      <c r="I5" s="23">
        <v>345642.11</v>
      </c>
      <c r="J5" s="23">
        <v>300</v>
      </c>
      <c r="K5" s="23">
        <v>206.73</v>
      </c>
      <c r="L5" s="23">
        <v>1491.87</v>
      </c>
      <c r="P5" s="23">
        <v>142.86000000000001</v>
      </c>
      <c r="Q5" s="23">
        <v>84400</v>
      </c>
      <c r="S5" s="23">
        <v>1590.92</v>
      </c>
      <c r="U5" s="23">
        <v>2450.85</v>
      </c>
      <c r="V5" s="23">
        <v>651.45000000000005</v>
      </c>
      <c r="X5" s="23">
        <v>959</v>
      </c>
      <c r="Y5" s="23">
        <v>57</v>
      </c>
      <c r="Z5" s="23">
        <v>1679.64</v>
      </c>
      <c r="AA5" s="23">
        <v>258</v>
      </c>
      <c r="AB5" s="23">
        <v>1499</v>
      </c>
      <c r="AC5" s="23">
        <v>4949</v>
      </c>
      <c r="AD5" s="23">
        <v>450</v>
      </c>
      <c r="AF5" s="23">
        <v>48853.89</v>
      </c>
      <c r="AH5" s="23">
        <v>2010.09</v>
      </c>
      <c r="AI5" s="23">
        <v>625.07999999999993</v>
      </c>
      <c r="AJ5" s="23">
        <v>14636.04</v>
      </c>
      <c r="AK5" s="23">
        <v>407</v>
      </c>
      <c r="AL5" s="23">
        <v>102</v>
      </c>
      <c r="AM5" s="23">
        <v>6206.16</v>
      </c>
      <c r="AN5" s="23">
        <v>18864</v>
      </c>
      <c r="AO5" s="23">
        <v>0</v>
      </c>
      <c r="AP5" s="23">
        <v>696399.74999999988</v>
      </c>
    </row>
    <row r="6" spans="1:42" x14ac:dyDescent="0.15">
      <c r="A6" s="12">
        <v>2</v>
      </c>
      <c r="B6" s="23">
        <v>544.61</v>
      </c>
      <c r="C6" s="23">
        <v>3701</v>
      </c>
      <c r="F6" s="23">
        <v>155142</v>
      </c>
      <c r="G6" s="23">
        <v>1209.05</v>
      </c>
      <c r="H6" s="23">
        <v>718.3</v>
      </c>
      <c r="I6" s="23">
        <v>711642.11</v>
      </c>
      <c r="Q6" s="23">
        <v>84400</v>
      </c>
      <c r="U6" s="23">
        <v>2450.85</v>
      </c>
      <c r="Z6" s="23">
        <v>1679.64</v>
      </c>
      <c r="AA6" s="23">
        <v>258</v>
      </c>
      <c r="AB6" s="23">
        <v>1499</v>
      </c>
      <c r="AC6" s="23">
        <v>25106.639999999999</v>
      </c>
      <c r="AE6" s="23">
        <v>6000</v>
      </c>
      <c r="AF6" s="23">
        <v>48853.89</v>
      </c>
      <c r="AH6" s="23">
        <v>2416.15</v>
      </c>
      <c r="AI6" s="23">
        <v>506.89</v>
      </c>
      <c r="AJ6" s="23">
        <v>14636.04</v>
      </c>
      <c r="AK6" s="23">
        <v>4468.3999999999996</v>
      </c>
      <c r="AL6" s="23">
        <v>13</v>
      </c>
      <c r="AM6" s="23">
        <v>6206.16</v>
      </c>
      <c r="AN6" s="23">
        <v>18864</v>
      </c>
      <c r="AO6" s="23">
        <v>0</v>
      </c>
      <c r="AP6" s="23">
        <v>1090315.7299999997</v>
      </c>
    </row>
    <row r="7" spans="1:42" x14ac:dyDescent="0.15">
      <c r="A7" s="12">
        <v>3</v>
      </c>
      <c r="F7" s="23">
        <v>155142</v>
      </c>
      <c r="I7" s="23">
        <v>336118.3</v>
      </c>
      <c r="J7" s="23">
        <v>300</v>
      </c>
      <c r="K7" s="23">
        <v>413.46</v>
      </c>
      <c r="L7" s="23">
        <v>2546</v>
      </c>
      <c r="P7" s="23">
        <v>776.75</v>
      </c>
      <c r="Q7" s="23">
        <v>84400</v>
      </c>
      <c r="S7" s="23">
        <v>2296.66</v>
      </c>
      <c r="U7" s="23">
        <v>2450.85</v>
      </c>
      <c r="V7" s="23">
        <v>1259.25</v>
      </c>
      <c r="W7" s="23">
        <v>4436.3899999999994</v>
      </c>
      <c r="X7" s="23">
        <v>12955</v>
      </c>
      <c r="Y7" s="23">
        <v>112</v>
      </c>
      <c r="Z7" s="23">
        <v>1679.64</v>
      </c>
      <c r="AA7" s="23">
        <v>258</v>
      </c>
      <c r="AB7" s="23">
        <v>1499</v>
      </c>
      <c r="AC7" s="23">
        <v>497</v>
      </c>
      <c r="AF7" s="23">
        <v>48853.89</v>
      </c>
      <c r="AH7" s="23">
        <v>1857.21</v>
      </c>
      <c r="AI7" s="23">
        <v>79.91</v>
      </c>
      <c r="AJ7" s="23">
        <v>14636.04</v>
      </c>
      <c r="AM7" s="23">
        <v>6206.16</v>
      </c>
      <c r="AN7" s="23">
        <v>18864</v>
      </c>
      <c r="AO7" s="23">
        <v>0</v>
      </c>
      <c r="AP7" s="23">
        <v>697637.51000000013</v>
      </c>
    </row>
    <row r="8" spans="1:42" x14ac:dyDescent="0.15">
      <c r="A8" s="12">
        <v>4</v>
      </c>
      <c r="B8" s="23">
        <v>5242.72</v>
      </c>
      <c r="C8" s="23">
        <v>1837.74</v>
      </c>
      <c r="F8" s="23">
        <v>155142</v>
      </c>
      <c r="G8" s="23">
        <v>2556.02</v>
      </c>
      <c r="H8" s="23">
        <v>196.87</v>
      </c>
      <c r="I8" s="23">
        <v>334309.11</v>
      </c>
      <c r="J8" s="23">
        <v>300</v>
      </c>
      <c r="K8" s="23">
        <v>137.82</v>
      </c>
      <c r="L8" s="23">
        <v>3014</v>
      </c>
      <c r="P8" s="23">
        <v>95.24</v>
      </c>
      <c r="Q8" s="23">
        <v>84400</v>
      </c>
      <c r="S8" s="23">
        <v>2478.36</v>
      </c>
      <c r="U8" s="23">
        <v>2450.85</v>
      </c>
      <c r="X8" s="23">
        <v>1381</v>
      </c>
      <c r="Y8" s="23">
        <v>81</v>
      </c>
      <c r="Z8" s="23">
        <v>1679.64</v>
      </c>
      <c r="AA8" s="23">
        <v>258</v>
      </c>
      <c r="AC8" s="23">
        <v>16935.900000000001</v>
      </c>
      <c r="AF8" s="23">
        <v>40793.89</v>
      </c>
      <c r="AG8" s="23">
        <v>19142.699999999997</v>
      </c>
      <c r="AH8" s="23">
        <v>1630.9</v>
      </c>
      <c r="AI8" s="23">
        <v>399.52</v>
      </c>
      <c r="AJ8" s="23">
        <v>14636.04</v>
      </c>
      <c r="AK8" s="23">
        <v>2535.6999999999998</v>
      </c>
      <c r="AL8" s="23">
        <v>44</v>
      </c>
      <c r="AM8" s="23">
        <v>6206.16</v>
      </c>
      <c r="AN8" s="23">
        <v>15744</v>
      </c>
      <c r="AO8" s="23">
        <v>0</v>
      </c>
      <c r="AP8" s="23">
        <v>713629.18</v>
      </c>
    </row>
    <row r="9" spans="1:42" x14ac:dyDescent="0.15">
      <c r="A9" s="12">
        <v>5</v>
      </c>
      <c r="B9" s="23">
        <v>5501.49</v>
      </c>
      <c r="D9" s="23">
        <v>2200.5500000000002</v>
      </c>
      <c r="E9" s="23">
        <v>19575.150000000001</v>
      </c>
      <c r="F9" s="23">
        <v>155142</v>
      </c>
      <c r="G9" s="23">
        <v>2664.82</v>
      </c>
      <c r="H9" s="23">
        <v>3120.6</v>
      </c>
      <c r="I9" s="23">
        <v>319927.82</v>
      </c>
      <c r="J9" s="23">
        <v>600</v>
      </c>
      <c r="K9" s="23">
        <v>137.82</v>
      </c>
      <c r="L9" s="23">
        <v>-3014</v>
      </c>
      <c r="M9" s="23">
        <v>2673.39</v>
      </c>
      <c r="N9" s="23">
        <v>100</v>
      </c>
      <c r="O9" s="23">
        <v>54946.770000000004</v>
      </c>
      <c r="P9" s="23">
        <v>95.24</v>
      </c>
      <c r="Q9" s="23">
        <v>80400</v>
      </c>
      <c r="R9" s="23">
        <v>485.44</v>
      </c>
      <c r="T9" s="23">
        <v>26</v>
      </c>
      <c r="U9" s="23">
        <v>1713.05</v>
      </c>
      <c r="V9" s="23">
        <v>747.21</v>
      </c>
      <c r="W9" s="23">
        <v>7270.78</v>
      </c>
      <c r="X9" s="23">
        <v>1752</v>
      </c>
      <c r="Z9" s="23">
        <v>134.58000000000001</v>
      </c>
      <c r="AA9" s="23">
        <v>174</v>
      </c>
      <c r="AC9" s="23">
        <v>25153.88</v>
      </c>
      <c r="AF9" s="23">
        <v>40793.89</v>
      </c>
      <c r="AH9" s="23">
        <v>1621.55</v>
      </c>
      <c r="AI9" s="23">
        <v>697.8</v>
      </c>
      <c r="AJ9" s="23">
        <v>14636.04</v>
      </c>
      <c r="AK9" s="23">
        <v>17685.099999999999</v>
      </c>
      <c r="AL9" s="23">
        <v>244</v>
      </c>
      <c r="AM9" s="23">
        <v>5641.17</v>
      </c>
      <c r="AN9" s="23">
        <v>15744</v>
      </c>
      <c r="AO9" s="23">
        <v>0</v>
      </c>
      <c r="AP9" s="23">
        <v>778592.14000000013</v>
      </c>
    </row>
    <row r="10" spans="1:42" x14ac:dyDescent="0.15">
      <c r="A10" s="12" t="s">
        <v>758</v>
      </c>
      <c r="B10" s="23">
        <v>11403.32</v>
      </c>
      <c r="C10" s="23">
        <v>7034.74</v>
      </c>
      <c r="D10" s="23">
        <v>2200.5500000000002</v>
      </c>
      <c r="E10" s="23">
        <v>19575.150000000001</v>
      </c>
      <c r="F10" s="23">
        <v>775710</v>
      </c>
      <c r="G10" s="23">
        <v>7644.4499999999989</v>
      </c>
      <c r="H10" s="23">
        <v>4035.77</v>
      </c>
      <c r="I10" s="23">
        <v>2047639.45</v>
      </c>
      <c r="J10" s="23">
        <v>1500</v>
      </c>
      <c r="K10" s="23">
        <v>895.82999999999993</v>
      </c>
      <c r="L10" s="23">
        <v>4037.87</v>
      </c>
      <c r="M10" s="23">
        <v>2673.39</v>
      </c>
      <c r="N10" s="23">
        <v>100</v>
      </c>
      <c r="O10" s="23">
        <v>54946.770000000004</v>
      </c>
      <c r="P10" s="23">
        <v>1110.0899999999999</v>
      </c>
      <c r="Q10" s="23">
        <v>418000</v>
      </c>
      <c r="R10" s="23">
        <v>485.44</v>
      </c>
      <c r="S10" s="23">
        <v>6365.9400000000005</v>
      </c>
      <c r="T10" s="23">
        <v>26</v>
      </c>
      <c r="U10" s="23">
        <v>11516.449999999999</v>
      </c>
      <c r="V10" s="23">
        <v>2657.91</v>
      </c>
      <c r="W10" s="23">
        <v>11707.169999999998</v>
      </c>
      <c r="X10" s="23">
        <v>17047</v>
      </c>
      <c r="Y10" s="23">
        <v>250</v>
      </c>
      <c r="Z10" s="23">
        <v>6853.14</v>
      </c>
      <c r="AA10" s="23">
        <v>1206</v>
      </c>
      <c r="AB10" s="23">
        <v>4497</v>
      </c>
      <c r="AC10" s="23">
        <v>72642.42</v>
      </c>
      <c r="AD10" s="23">
        <v>450</v>
      </c>
      <c r="AE10" s="23">
        <v>6000</v>
      </c>
      <c r="AF10" s="23">
        <v>228149.45</v>
      </c>
      <c r="AG10" s="23">
        <v>19142.699999999997</v>
      </c>
      <c r="AH10" s="23">
        <v>9535.9</v>
      </c>
      <c r="AI10" s="23">
        <v>2309.1999999999998</v>
      </c>
      <c r="AJ10" s="23">
        <v>73180.200000000012</v>
      </c>
      <c r="AK10" s="23">
        <v>25096.199999999997</v>
      </c>
      <c r="AL10" s="23">
        <v>403</v>
      </c>
      <c r="AM10" s="23">
        <v>30465.809999999998</v>
      </c>
      <c r="AN10" s="23">
        <v>88080</v>
      </c>
      <c r="AO10" s="23">
        <v>0</v>
      </c>
      <c r="AP10" s="23">
        <v>3976574.31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3:E10"/>
  <sheetViews>
    <sheetView workbookViewId="0">
      <selection activeCell="D17" sqref="D17"/>
    </sheetView>
  </sheetViews>
  <sheetFormatPr defaultRowHeight="13.5" x14ac:dyDescent="0.15"/>
  <cols>
    <col min="1" max="1" width="17.625" bestFit="1" customWidth="1"/>
    <col min="2" max="2" width="20.75" bestFit="1" customWidth="1"/>
    <col min="3" max="3" width="18.625" bestFit="1" customWidth="1"/>
    <col min="4" max="4" width="20.75" bestFit="1" customWidth="1"/>
    <col min="5" max="5" width="10.75" customWidth="1"/>
  </cols>
  <sheetData>
    <row r="3" spans="1:5" x14ac:dyDescent="0.15">
      <c r="A3" s="11" t="s">
        <v>771</v>
      </c>
      <c r="B3" s="11" t="s">
        <v>772</v>
      </c>
      <c r="C3" s="25"/>
      <c r="D3" s="25"/>
      <c r="E3" s="25"/>
    </row>
    <row r="4" spans="1:5" x14ac:dyDescent="0.15">
      <c r="A4" s="11" t="s">
        <v>757</v>
      </c>
      <c r="B4" s="25" t="s">
        <v>412</v>
      </c>
      <c r="C4" s="25" t="s">
        <v>231</v>
      </c>
      <c r="D4" s="25" t="s">
        <v>316</v>
      </c>
      <c r="E4" s="25" t="s">
        <v>758</v>
      </c>
    </row>
    <row r="5" spans="1:5" x14ac:dyDescent="0.15">
      <c r="A5" s="12">
        <v>1</v>
      </c>
      <c r="B5" s="26"/>
      <c r="C5" s="26">
        <v>174</v>
      </c>
      <c r="D5" s="26">
        <v>0</v>
      </c>
      <c r="E5" s="26">
        <v>174</v>
      </c>
    </row>
    <row r="6" spans="1:5" x14ac:dyDescent="0.15">
      <c r="A6" s="12">
        <v>2</v>
      </c>
      <c r="B6" s="26"/>
      <c r="C6" s="26">
        <v>233</v>
      </c>
      <c r="D6" s="26">
        <v>0</v>
      </c>
      <c r="E6" s="26">
        <v>233</v>
      </c>
    </row>
    <row r="7" spans="1:5" x14ac:dyDescent="0.15">
      <c r="A7" s="12">
        <v>3</v>
      </c>
      <c r="B7" s="26">
        <v>-3501.21</v>
      </c>
      <c r="C7" s="26">
        <v>279</v>
      </c>
      <c r="D7" s="26">
        <v>0</v>
      </c>
      <c r="E7" s="26">
        <v>-3222.21</v>
      </c>
    </row>
    <row r="8" spans="1:5" x14ac:dyDescent="0.15">
      <c r="A8" s="12">
        <v>4</v>
      </c>
      <c r="B8" s="26"/>
      <c r="C8" s="26">
        <v>190</v>
      </c>
      <c r="D8" s="26">
        <v>0</v>
      </c>
      <c r="E8" s="26">
        <v>190</v>
      </c>
    </row>
    <row r="9" spans="1:5" x14ac:dyDescent="0.15">
      <c r="A9" s="12">
        <v>5</v>
      </c>
      <c r="B9" s="26"/>
      <c r="C9" s="26">
        <v>247</v>
      </c>
      <c r="D9" s="26">
        <v>0</v>
      </c>
      <c r="E9" s="26">
        <v>247</v>
      </c>
    </row>
    <row r="10" spans="1:5" x14ac:dyDescent="0.15">
      <c r="A10" s="12" t="s">
        <v>758</v>
      </c>
      <c r="B10" s="26">
        <v>-3501.21</v>
      </c>
      <c r="C10" s="26">
        <v>1123</v>
      </c>
      <c r="D10" s="26">
        <v>0</v>
      </c>
      <c r="E10" s="26">
        <v>-2378.21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C1:F45"/>
  <sheetViews>
    <sheetView workbookViewId="0">
      <selection activeCell="H5" sqref="H5"/>
    </sheetView>
  </sheetViews>
  <sheetFormatPr defaultRowHeight="13.5" x14ac:dyDescent="0.15"/>
  <cols>
    <col min="3" max="3" width="35.5" bestFit="1" customWidth="1"/>
    <col min="4" max="4" width="9.875" customWidth="1"/>
  </cols>
  <sheetData>
    <row r="1" spans="3:6" x14ac:dyDescent="0.15">
      <c r="D1" s="38" t="s">
        <v>1021</v>
      </c>
    </row>
    <row r="2" spans="3:6" ht="15" x14ac:dyDescent="0.25">
      <c r="C2" s="4" t="s">
        <v>802</v>
      </c>
      <c r="D2" s="4" t="s">
        <v>1022</v>
      </c>
      <c r="E2" s="29" t="s">
        <v>780</v>
      </c>
      <c r="F2" s="7">
        <v>3600</v>
      </c>
    </row>
    <row r="3" spans="3:6" ht="15" x14ac:dyDescent="0.25">
      <c r="C3" s="4" t="s">
        <v>803</v>
      </c>
      <c r="D3" s="4" t="s">
        <v>1022</v>
      </c>
      <c r="E3" s="29" t="s">
        <v>780</v>
      </c>
      <c r="F3" s="7">
        <v>3620</v>
      </c>
    </row>
    <row r="4" spans="3:6" ht="15" x14ac:dyDescent="0.25">
      <c r="C4" s="4" t="s">
        <v>804</v>
      </c>
      <c r="D4" s="4" t="s">
        <v>1022</v>
      </c>
      <c r="E4" s="29" t="s">
        <v>780</v>
      </c>
      <c r="F4" s="7">
        <v>3570</v>
      </c>
    </row>
    <row r="5" spans="3:6" ht="15" x14ac:dyDescent="0.25">
      <c r="C5" s="4" t="s">
        <v>805</v>
      </c>
      <c r="D5" s="4" t="s">
        <v>1020</v>
      </c>
      <c r="E5" s="29" t="s">
        <v>780</v>
      </c>
      <c r="F5" s="7">
        <v>2556</v>
      </c>
    </row>
    <row r="6" spans="3:6" ht="15" x14ac:dyDescent="0.25">
      <c r="C6" s="4" t="s">
        <v>806</v>
      </c>
      <c r="D6" s="4" t="s">
        <v>1022</v>
      </c>
      <c r="E6" s="29" t="s">
        <v>780</v>
      </c>
      <c r="F6" s="7">
        <v>6599</v>
      </c>
    </row>
    <row r="7" spans="3:6" ht="15" x14ac:dyDescent="0.25">
      <c r="C7" s="4" t="s">
        <v>807</v>
      </c>
      <c r="D7" s="4" t="s">
        <v>1022</v>
      </c>
      <c r="E7" s="29" t="s">
        <v>780</v>
      </c>
      <c r="F7" s="7">
        <v>5300</v>
      </c>
    </row>
    <row r="8" spans="3:6" ht="15" x14ac:dyDescent="0.25">
      <c r="C8" s="4" t="s">
        <v>808</v>
      </c>
      <c r="D8" s="4" t="s">
        <v>1022</v>
      </c>
      <c r="E8" s="29" t="s">
        <v>780</v>
      </c>
      <c r="F8" s="7">
        <v>44020</v>
      </c>
    </row>
    <row r="9" spans="3:6" ht="15" x14ac:dyDescent="0.25">
      <c r="C9" s="4" t="s">
        <v>809</v>
      </c>
      <c r="D9" s="4" t="s">
        <v>1022</v>
      </c>
      <c r="E9" s="29" t="s">
        <v>780</v>
      </c>
      <c r="F9" s="7">
        <v>2205</v>
      </c>
    </row>
    <row r="10" spans="3:6" ht="15" x14ac:dyDescent="0.25">
      <c r="C10" s="4" t="s">
        <v>810</v>
      </c>
      <c r="D10" s="4" t="s">
        <v>1020</v>
      </c>
      <c r="E10" s="29" t="s">
        <v>780</v>
      </c>
      <c r="F10" s="7">
        <v>169800</v>
      </c>
    </row>
    <row r="11" spans="3:6" ht="15" x14ac:dyDescent="0.25">
      <c r="C11" s="4" t="s">
        <v>811</v>
      </c>
      <c r="D11" s="4" t="s">
        <v>1022</v>
      </c>
      <c r="E11" s="29" t="s">
        <v>780</v>
      </c>
      <c r="F11" s="7">
        <v>3200</v>
      </c>
    </row>
    <row r="12" spans="3:6" ht="15" x14ac:dyDescent="0.25">
      <c r="C12" s="4" t="s">
        <v>812</v>
      </c>
      <c r="D12" s="4" t="s">
        <v>1022</v>
      </c>
      <c r="E12" s="29" t="s">
        <v>780</v>
      </c>
      <c r="F12" s="7">
        <v>3999</v>
      </c>
    </row>
    <row r="13" spans="3:6" ht="15" x14ac:dyDescent="0.25">
      <c r="C13" s="4" t="s">
        <v>813</v>
      </c>
      <c r="D13" s="4" t="s">
        <v>1020</v>
      </c>
      <c r="E13" s="29" t="s">
        <v>780</v>
      </c>
      <c r="F13" s="7">
        <v>4850</v>
      </c>
    </row>
    <row r="14" spans="3:6" ht="15" x14ac:dyDescent="0.25">
      <c r="C14" s="4" t="s">
        <v>814</v>
      </c>
      <c r="D14" s="4" t="s">
        <v>1020</v>
      </c>
      <c r="E14" s="29" t="s">
        <v>780</v>
      </c>
      <c r="F14" s="7">
        <v>40600</v>
      </c>
    </row>
    <row r="15" spans="3:6" ht="15" x14ac:dyDescent="0.25">
      <c r="C15" s="4" t="s">
        <v>815</v>
      </c>
      <c r="D15" s="4" t="s">
        <v>1022</v>
      </c>
      <c r="E15" s="29" t="s">
        <v>780</v>
      </c>
      <c r="F15" s="7">
        <v>3600</v>
      </c>
    </row>
    <row r="16" spans="3:6" ht="15" x14ac:dyDescent="0.25">
      <c r="C16" s="4" t="s">
        <v>816</v>
      </c>
      <c r="D16" s="4" t="s">
        <v>1022</v>
      </c>
      <c r="E16" s="29" t="s">
        <v>780</v>
      </c>
      <c r="F16" s="7">
        <v>3200</v>
      </c>
    </row>
    <row r="17" spans="3:6" ht="15" x14ac:dyDescent="0.25">
      <c r="C17" s="4" t="s">
        <v>817</v>
      </c>
      <c r="D17" s="4" t="s">
        <v>1022</v>
      </c>
      <c r="E17" s="29" t="s">
        <v>780</v>
      </c>
      <c r="F17" s="7">
        <v>6250</v>
      </c>
    </row>
    <row r="18" spans="3:6" ht="15" x14ac:dyDescent="0.25">
      <c r="C18" s="4" t="s">
        <v>818</v>
      </c>
      <c r="D18" s="4" t="s">
        <v>1022</v>
      </c>
      <c r="E18" s="29" t="s">
        <v>780</v>
      </c>
      <c r="F18" s="7">
        <v>5700</v>
      </c>
    </row>
    <row r="19" spans="3:6" ht="15" x14ac:dyDescent="0.25">
      <c r="C19" s="4" t="s">
        <v>819</v>
      </c>
      <c r="D19" s="4" t="s">
        <v>1022</v>
      </c>
      <c r="E19" s="29" t="s">
        <v>780</v>
      </c>
      <c r="F19" s="7">
        <v>5700</v>
      </c>
    </row>
    <row r="20" spans="3:6" ht="15" x14ac:dyDescent="0.25">
      <c r="C20" s="4" t="s">
        <v>820</v>
      </c>
      <c r="D20" s="4" t="s">
        <v>1022</v>
      </c>
      <c r="E20" s="29" t="s">
        <v>780</v>
      </c>
      <c r="F20" s="7">
        <v>5700</v>
      </c>
    </row>
    <row r="21" spans="3:6" ht="15" x14ac:dyDescent="0.25">
      <c r="C21" s="4" t="s">
        <v>821</v>
      </c>
      <c r="D21" s="4" t="s">
        <v>1022</v>
      </c>
      <c r="E21" s="29" t="s">
        <v>780</v>
      </c>
      <c r="F21" s="7">
        <v>5700</v>
      </c>
    </row>
    <row r="22" spans="3:6" ht="15" x14ac:dyDescent="0.25">
      <c r="C22" s="4" t="s">
        <v>822</v>
      </c>
      <c r="D22" s="4" t="s">
        <v>1022</v>
      </c>
      <c r="E22" s="29" t="s">
        <v>780</v>
      </c>
      <c r="F22" s="7">
        <v>5700</v>
      </c>
    </row>
    <row r="23" spans="3:6" ht="15" x14ac:dyDescent="0.25">
      <c r="C23" s="4" t="s">
        <v>823</v>
      </c>
      <c r="D23" s="4" t="s">
        <v>1022</v>
      </c>
      <c r="E23" s="29" t="s">
        <v>780</v>
      </c>
      <c r="F23" s="7">
        <v>5700</v>
      </c>
    </row>
    <row r="24" spans="3:6" ht="15" x14ac:dyDescent="0.25">
      <c r="C24" s="4" t="s">
        <v>824</v>
      </c>
      <c r="D24" s="4" t="s">
        <v>1022</v>
      </c>
      <c r="E24" s="29" t="s">
        <v>780</v>
      </c>
      <c r="F24" s="7">
        <v>8300</v>
      </c>
    </row>
    <row r="25" spans="3:6" ht="15" x14ac:dyDescent="0.25">
      <c r="C25" s="4" t="s">
        <v>825</v>
      </c>
      <c r="D25" s="4" t="s">
        <v>1022</v>
      </c>
      <c r="E25" s="29" t="s">
        <v>780</v>
      </c>
      <c r="F25" s="7">
        <v>2999</v>
      </c>
    </row>
    <row r="26" spans="3:6" ht="15" x14ac:dyDescent="0.25">
      <c r="C26" s="4" t="s">
        <v>826</v>
      </c>
      <c r="D26" s="4" t="s">
        <v>1022</v>
      </c>
      <c r="E26" s="29" t="s">
        <v>780</v>
      </c>
      <c r="F26" s="7">
        <v>14102.56</v>
      </c>
    </row>
    <row r="27" spans="3:6" ht="15" x14ac:dyDescent="0.25">
      <c r="C27" s="4" t="s">
        <v>827</v>
      </c>
      <c r="D27" s="4" t="s">
        <v>1022</v>
      </c>
      <c r="E27" s="29" t="s">
        <v>780</v>
      </c>
      <c r="F27" s="7">
        <v>5100</v>
      </c>
    </row>
    <row r="28" spans="3:6" ht="15" x14ac:dyDescent="0.25">
      <c r="C28" s="4" t="s">
        <v>828</v>
      </c>
      <c r="D28" s="4" t="s">
        <v>1022</v>
      </c>
      <c r="E28" s="29" t="s">
        <v>780</v>
      </c>
      <c r="F28" s="7">
        <v>3399</v>
      </c>
    </row>
    <row r="29" spans="3:6" ht="15" x14ac:dyDescent="0.25">
      <c r="C29" s="4" t="s">
        <v>829</v>
      </c>
      <c r="D29" s="4" t="s">
        <v>1022</v>
      </c>
      <c r="E29" s="29" t="s">
        <v>780</v>
      </c>
      <c r="F29" s="7">
        <v>2999</v>
      </c>
    </row>
    <row r="30" spans="3:6" ht="15" x14ac:dyDescent="0.25">
      <c r="C30" s="4" t="s">
        <v>830</v>
      </c>
      <c r="D30" s="4" t="s">
        <v>1022</v>
      </c>
      <c r="E30" s="29" t="s">
        <v>780</v>
      </c>
      <c r="F30" s="7">
        <v>3688</v>
      </c>
    </row>
    <row r="31" spans="3:6" ht="15" x14ac:dyDescent="0.25">
      <c r="C31" s="4" t="s">
        <v>831</v>
      </c>
      <c r="D31" s="4" t="s">
        <v>1020</v>
      </c>
      <c r="E31" s="29" t="s">
        <v>780</v>
      </c>
      <c r="F31" s="7">
        <v>5811.96</v>
      </c>
    </row>
    <row r="32" spans="3:6" ht="15" x14ac:dyDescent="0.25">
      <c r="C32" s="4" t="s">
        <v>832</v>
      </c>
      <c r="D32" s="4" t="s">
        <v>1020</v>
      </c>
      <c r="E32" s="29" t="s">
        <v>780</v>
      </c>
      <c r="F32" s="7">
        <v>2790</v>
      </c>
    </row>
    <row r="33" spans="3:6" ht="15" x14ac:dyDescent="0.25">
      <c r="C33" s="4" t="s">
        <v>833</v>
      </c>
      <c r="D33" s="4" t="s">
        <v>1022</v>
      </c>
      <c r="E33" s="29" t="s">
        <v>780</v>
      </c>
      <c r="F33" s="7">
        <v>359.1</v>
      </c>
    </row>
    <row r="34" spans="3:6" ht="15" x14ac:dyDescent="0.25">
      <c r="C34" s="4" t="s">
        <v>834</v>
      </c>
      <c r="D34" s="4" t="s">
        <v>1022</v>
      </c>
      <c r="E34" s="29" t="s">
        <v>780</v>
      </c>
      <c r="F34" s="7">
        <v>1298.52</v>
      </c>
    </row>
    <row r="35" spans="3:6" ht="15" x14ac:dyDescent="0.25">
      <c r="C35" s="4" t="s">
        <v>835</v>
      </c>
      <c r="D35" s="4" t="s">
        <v>1022</v>
      </c>
      <c r="E35" s="29" t="s">
        <v>780</v>
      </c>
      <c r="F35" s="7">
        <v>1298.52</v>
      </c>
    </row>
    <row r="36" spans="3:6" ht="15" x14ac:dyDescent="0.25">
      <c r="C36" s="4" t="s">
        <v>836</v>
      </c>
      <c r="D36" s="4" t="s">
        <v>1022</v>
      </c>
      <c r="E36" s="29" t="s">
        <v>780</v>
      </c>
      <c r="F36" s="7">
        <v>1298.52</v>
      </c>
    </row>
    <row r="37" spans="3:6" ht="15" x14ac:dyDescent="0.25">
      <c r="C37" s="4" t="s">
        <v>837</v>
      </c>
      <c r="D37" s="4" t="s">
        <v>1022</v>
      </c>
      <c r="E37" s="29" t="s">
        <v>780</v>
      </c>
      <c r="F37" s="7">
        <v>2146.16</v>
      </c>
    </row>
    <row r="38" spans="3:6" ht="15" x14ac:dyDescent="0.25">
      <c r="C38" s="4" t="s">
        <v>838</v>
      </c>
      <c r="D38" s="4" t="s">
        <v>1022</v>
      </c>
      <c r="E38" s="29" t="s">
        <v>780</v>
      </c>
      <c r="F38" s="7">
        <v>2146.17</v>
      </c>
    </row>
    <row r="39" spans="3:6" ht="15" x14ac:dyDescent="0.25">
      <c r="C39" s="4" t="s">
        <v>839</v>
      </c>
      <c r="D39" s="4" t="s">
        <v>1022</v>
      </c>
      <c r="E39" s="29" t="s">
        <v>780</v>
      </c>
      <c r="F39" s="7">
        <v>2326.61</v>
      </c>
    </row>
    <row r="40" spans="3:6" ht="15" x14ac:dyDescent="0.25">
      <c r="C40" s="4" t="s">
        <v>840</v>
      </c>
      <c r="D40" s="4" t="s">
        <v>1022</v>
      </c>
      <c r="E40" s="29" t="s">
        <v>780</v>
      </c>
      <c r="F40" s="7">
        <v>2326.6</v>
      </c>
    </row>
    <row r="41" spans="3:6" ht="15" x14ac:dyDescent="0.25">
      <c r="C41" s="4" t="s">
        <v>841</v>
      </c>
      <c r="D41" s="4" t="s">
        <v>1022</v>
      </c>
      <c r="E41" s="29" t="s">
        <v>780</v>
      </c>
      <c r="F41" s="7">
        <v>1794.35</v>
      </c>
    </row>
    <row r="42" spans="3:6" ht="15" x14ac:dyDescent="0.25">
      <c r="C42" s="4" t="s">
        <v>842</v>
      </c>
      <c r="D42" s="4" t="s">
        <v>1020</v>
      </c>
      <c r="E42" s="29" t="s">
        <v>780</v>
      </c>
      <c r="F42" s="7">
        <v>7245.41</v>
      </c>
    </row>
    <row r="43" spans="3:6" ht="15" x14ac:dyDescent="0.25">
      <c r="C43" s="4" t="s">
        <v>843</v>
      </c>
      <c r="D43" s="4" t="s">
        <v>1020</v>
      </c>
      <c r="E43" s="29" t="s">
        <v>780</v>
      </c>
      <c r="F43" s="7">
        <v>4490.32</v>
      </c>
    </row>
    <row r="44" spans="3:6" ht="15" x14ac:dyDescent="0.25">
      <c r="C44" s="4" t="s">
        <v>844</v>
      </c>
      <c r="D44" s="4" t="s">
        <v>1020</v>
      </c>
      <c r="E44" s="29" t="s">
        <v>780</v>
      </c>
      <c r="F44" s="7">
        <v>5824</v>
      </c>
    </row>
    <row r="45" spans="3:6" ht="15" x14ac:dyDescent="0.25">
      <c r="C45" s="4" t="s">
        <v>845</v>
      </c>
      <c r="D45" s="4" t="s">
        <v>1020</v>
      </c>
      <c r="E45" s="29" t="s">
        <v>780</v>
      </c>
      <c r="F45" s="7">
        <v>6421.44</v>
      </c>
    </row>
  </sheetData>
  <autoFilter ref="C1:F45" xr:uid="{00000000-0009-0000-0000-00000B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K30"/>
  <sheetViews>
    <sheetView topLeftCell="B1" workbookViewId="0">
      <pane ySplit="1" topLeftCell="A2" activePane="bottomLeft" state="frozenSplit"/>
      <selection pane="bottomLeft" activeCell="F19" sqref="F19"/>
    </sheetView>
  </sheetViews>
  <sheetFormatPr defaultRowHeight="15" x14ac:dyDescent="0.25"/>
  <cols>
    <col min="1" max="1" width="9.125" style="5" bestFit="1" customWidth="1"/>
    <col min="2" max="2" width="17.25" style="6" bestFit="1" customWidth="1"/>
    <col min="3" max="3" width="8.875" style="6"/>
    <col min="4" max="4" width="17.25" style="7" bestFit="1" customWidth="1"/>
    <col min="5" max="5" width="16.25" style="7" bestFit="1" customWidth="1"/>
    <col min="6" max="7" width="18.5" style="7" bestFit="1" customWidth="1"/>
    <col min="8" max="8" width="17.25" style="7" bestFit="1" customWidth="1"/>
    <col min="10" max="10" width="16.125" style="27" bestFit="1" customWidth="1"/>
    <col min="11" max="11" width="13.875" bestFit="1" customWidth="1"/>
  </cols>
  <sheetData>
    <row r="1" spans="1:11" ht="13.5" x14ac:dyDescent="0.15">
      <c r="A1" s="16" t="s">
        <v>19</v>
      </c>
      <c r="B1" s="16" t="s">
        <v>20</v>
      </c>
      <c r="C1" s="16" t="s">
        <v>21</v>
      </c>
      <c r="D1" s="17" t="s">
        <v>1023</v>
      </c>
      <c r="E1" s="17" t="s">
        <v>22</v>
      </c>
      <c r="F1" s="17" t="s">
        <v>23</v>
      </c>
      <c r="G1" s="17" t="s">
        <v>24</v>
      </c>
      <c r="H1" s="17" t="s">
        <v>25</v>
      </c>
    </row>
    <row r="2" spans="1:11" ht="13.5" x14ac:dyDescent="0.15">
      <c r="A2" s="5">
        <v>1001</v>
      </c>
      <c r="B2" s="18" t="s">
        <v>26</v>
      </c>
      <c r="C2" s="5" t="s">
        <v>27</v>
      </c>
      <c r="D2" s="19">
        <v>28292.44</v>
      </c>
      <c r="E2" s="19">
        <v>29092.44</v>
      </c>
      <c r="F2" s="19"/>
      <c r="G2" s="19">
        <v>800</v>
      </c>
      <c r="H2" s="19">
        <v>28292.44</v>
      </c>
    </row>
    <row r="3" spans="1:11" ht="13.5" x14ac:dyDescent="0.15">
      <c r="A3" s="5">
        <v>1002</v>
      </c>
      <c r="B3" s="18" t="s">
        <v>28</v>
      </c>
      <c r="C3" s="5" t="s">
        <v>27</v>
      </c>
      <c r="D3" s="19">
        <v>1244741.2400000095</v>
      </c>
      <c r="E3" s="19">
        <v>6241146.8499999996</v>
      </c>
      <c r="F3" s="19">
        <v>308003501.20999998</v>
      </c>
      <c r="G3" s="19">
        <v>312999906.81999999</v>
      </c>
      <c r="H3" s="19">
        <f>E3+F3-G3</f>
        <v>1244741.2400000095</v>
      </c>
    </row>
    <row r="4" spans="1:11" ht="13.5" x14ac:dyDescent="0.15">
      <c r="A4" s="5">
        <v>1133</v>
      </c>
      <c r="B4" s="18" t="s">
        <v>29</v>
      </c>
      <c r="C4" s="5" t="s">
        <v>27</v>
      </c>
      <c r="D4" s="19">
        <v>875587.9</v>
      </c>
      <c r="E4" s="19">
        <v>876787.9</v>
      </c>
      <c r="F4" s="19">
        <v>12560</v>
      </c>
      <c r="G4" s="19">
        <v>13760</v>
      </c>
      <c r="H4" s="19">
        <f>E4+F4-G4</f>
        <v>875587.9</v>
      </c>
    </row>
    <row r="5" spans="1:11" ht="13.5" x14ac:dyDescent="0.15">
      <c r="A5" s="5">
        <v>1141</v>
      </c>
      <c r="B5" s="18" t="s">
        <v>30</v>
      </c>
      <c r="C5" s="5" t="s">
        <v>31</v>
      </c>
      <c r="D5" s="19">
        <v>43839.4</v>
      </c>
      <c r="E5" s="19">
        <v>43839.4</v>
      </c>
      <c r="F5" s="19"/>
      <c r="G5" s="19"/>
      <c r="H5" s="19">
        <v>43839.4</v>
      </c>
      <c r="J5" s="27">
        <v>1125329.9099999999</v>
      </c>
    </row>
    <row r="6" spans="1:11" ht="13.5" x14ac:dyDescent="0.15">
      <c r="A6" s="5">
        <v>1403</v>
      </c>
      <c r="B6" s="41" t="s">
        <v>1026</v>
      </c>
      <c r="C6" s="5" t="s">
        <v>27</v>
      </c>
      <c r="D6" s="19">
        <v>705294</v>
      </c>
      <c r="E6" s="19">
        <v>675294</v>
      </c>
      <c r="F6" s="19">
        <v>30000</v>
      </c>
      <c r="G6" s="19"/>
      <c r="H6" s="19">
        <f>E6+F6-G6</f>
        <v>705294</v>
      </c>
      <c r="J6" s="27">
        <v>119411.33</v>
      </c>
    </row>
    <row r="7" spans="1:11" ht="13.5" x14ac:dyDescent="0.15">
      <c r="A7" s="5">
        <v>1501</v>
      </c>
      <c r="B7" s="18" t="s">
        <v>33</v>
      </c>
      <c r="C7" s="5" t="s">
        <v>27</v>
      </c>
      <c r="D7" s="19">
        <v>429334.24</v>
      </c>
      <c r="E7" s="19">
        <v>429334.24</v>
      </c>
      <c r="F7" s="19"/>
      <c r="G7" s="19"/>
      <c r="H7" s="19">
        <f>E7+F7-G7</f>
        <v>429334.24</v>
      </c>
    </row>
    <row r="8" spans="1:11" ht="13.5" x14ac:dyDescent="0.15">
      <c r="A8" s="5">
        <v>1502</v>
      </c>
      <c r="B8" s="18" t="s">
        <v>34</v>
      </c>
      <c r="C8" s="5" t="s">
        <v>31</v>
      </c>
      <c r="D8" s="19">
        <v>315119.47000000003</v>
      </c>
      <c r="E8" s="19">
        <v>277800.52</v>
      </c>
      <c r="F8" s="19"/>
      <c r="G8" s="19">
        <v>37318.949999999997</v>
      </c>
      <c r="H8" s="19">
        <f>E8+G8-F8</f>
        <v>315119.47000000003</v>
      </c>
    </row>
    <row r="9" spans="1:11" ht="13.5" x14ac:dyDescent="0.15">
      <c r="A9" s="5">
        <v>1901</v>
      </c>
      <c r="B9" s="18" t="s">
        <v>35</v>
      </c>
      <c r="C9" s="5" t="s">
        <v>27</v>
      </c>
      <c r="D9" s="19">
        <v>0</v>
      </c>
      <c r="E9" s="19">
        <v>4497</v>
      </c>
      <c r="F9" s="19"/>
      <c r="G9" s="19">
        <v>4497</v>
      </c>
      <c r="H9" s="19">
        <f>E9+F9-G9</f>
        <v>0</v>
      </c>
      <c r="K9" s="21"/>
    </row>
    <row r="10" spans="1:11" ht="13.5" x14ac:dyDescent="0.15">
      <c r="A10" s="5">
        <v>1912</v>
      </c>
      <c r="B10" s="18" t="s">
        <v>36</v>
      </c>
      <c r="C10" s="5" t="s">
        <v>27</v>
      </c>
      <c r="D10" s="19">
        <v>10959.86</v>
      </c>
      <c r="E10" s="19">
        <v>10959.86</v>
      </c>
      <c r="F10" s="19"/>
      <c r="G10" s="19"/>
      <c r="H10" s="19">
        <f>E10+F10-G10</f>
        <v>10959.86</v>
      </c>
    </row>
    <row r="11" spans="1:11" ht="13.5" x14ac:dyDescent="0.15">
      <c r="A11" s="5">
        <v>2151</v>
      </c>
      <c r="B11" s="18" t="s">
        <v>37</v>
      </c>
      <c r="C11" s="5" t="s">
        <v>31</v>
      </c>
      <c r="D11" s="19">
        <v>41819.14000000013</v>
      </c>
      <c r="E11" s="19">
        <v>48853.89</v>
      </c>
      <c r="F11" s="19">
        <v>2805661.87</v>
      </c>
      <c r="G11" s="19">
        <v>2798627.12</v>
      </c>
      <c r="H11" s="19">
        <f t="shared" ref="H11:H16" si="0">E11+G11-F11</f>
        <v>41819.14000000013</v>
      </c>
    </row>
    <row r="12" spans="1:11" ht="13.5" x14ac:dyDescent="0.15">
      <c r="A12" s="5">
        <v>2171</v>
      </c>
      <c r="B12" s="18" t="s">
        <v>38</v>
      </c>
      <c r="C12" s="5" t="s">
        <v>31</v>
      </c>
      <c r="D12" s="19">
        <v>-66264.790000000037</v>
      </c>
      <c r="E12" s="19">
        <v>934105.48</v>
      </c>
      <c r="F12" s="19">
        <v>1352682.79</v>
      </c>
      <c r="G12" s="19">
        <v>352312.52</v>
      </c>
      <c r="H12" s="19">
        <f t="shared" si="0"/>
        <v>-66264.790000000037</v>
      </c>
    </row>
    <row r="13" spans="1:11" ht="13.5" x14ac:dyDescent="0.15">
      <c r="A13" s="5">
        <v>2181</v>
      </c>
      <c r="B13" s="18" t="s">
        <v>39</v>
      </c>
      <c r="C13" s="5" t="s">
        <v>31</v>
      </c>
      <c r="D13" s="19">
        <v>38381.060000002384</v>
      </c>
      <c r="E13" s="19">
        <v>40678.199999999997</v>
      </c>
      <c r="F13" s="19">
        <v>308170879.57999998</v>
      </c>
      <c r="G13" s="19">
        <v>308168582.44</v>
      </c>
      <c r="H13" s="19">
        <f t="shared" si="0"/>
        <v>38381.060000002384</v>
      </c>
    </row>
    <row r="14" spans="1:11" ht="13.5" x14ac:dyDescent="0.15">
      <c r="A14" s="5">
        <v>3101</v>
      </c>
      <c r="B14" s="18" t="s">
        <v>40</v>
      </c>
      <c r="C14" s="5" t="s">
        <v>31</v>
      </c>
      <c r="D14" s="19">
        <v>10000</v>
      </c>
      <c r="E14" s="19">
        <v>10000</v>
      </c>
      <c r="F14" s="19"/>
      <c r="G14" s="19"/>
      <c r="H14" s="19">
        <f t="shared" si="0"/>
        <v>10000</v>
      </c>
    </row>
    <row r="15" spans="1:11" ht="13.5" x14ac:dyDescent="0.15">
      <c r="A15" s="5">
        <v>3121</v>
      </c>
      <c r="B15" s="18" t="s">
        <v>41</v>
      </c>
      <c r="C15" s="5" t="s">
        <v>31</v>
      </c>
      <c r="D15" s="19">
        <v>3513183.49</v>
      </c>
      <c r="E15" s="19">
        <v>3513183.49</v>
      </c>
      <c r="F15" s="19"/>
      <c r="G15" s="19"/>
      <c r="H15" s="19">
        <f t="shared" si="0"/>
        <v>3513183.49</v>
      </c>
    </row>
    <row r="16" spans="1:11" ht="13.5" x14ac:dyDescent="0.15">
      <c r="A16" s="5">
        <v>3131</v>
      </c>
      <c r="B16" s="41" t="s">
        <v>1024</v>
      </c>
      <c r="C16" s="5" t="s">
        <v>31</v>
      </c>
      <c r="D16" s="39">
        <v>-4000519.4</v>
      </c>
      <c r="E16" s="39"/>
      <c r="F16" s="19">
        <v>4000519.4</v>
      </c>
      <c r="G16" s="19"/>
      <c r="H16" s="19">
        <f t="shared" si="0"/>
        <v>-4000519.4</v>
      </c>
    </row>
    <row r="17" spans="1:8" ht="13.5" x14ac:dyDescent="0.15">
      <c r="A17" s="5">
        <v>3141</v>
      </c>
      <c r="B17" s="41" t="s">
        <v>1025</v>
      </c>
      <c r="C17" s="5" t="s">
        <v>31</v>
      </c>
      <c r="D17" s="19">
        <v>3398651.31</v>
      </c>
      <c r="E17" s="19">
        <v>3398651.31</v>
      </c>
      <c r="F17" s="19"/>
      <c r="G17" s="19"/>
      <c r="H17" s="19">
        <v>3398651.31</v>
      </c>
    </row>
    <row r="18" spans="1:8" ht="13.5" x14ac:dyDescent="0.15">
      <c r="A18" s="5">
        <v>5101</v>
      </c>
      <c r="B18" s="18" t="s">
        <v>44</v>
      </c>
      <c r="C18" s="5" t="s">
        <v>31</v>
      </c>
      <c r="D18" s="19"/>
      <c r="E18" s="19"/>
      <c r="F18" s="19"/>
      <c r="G18" s="19"/>
      <c r="H18" s="19"/>
    </row>
    <row r="19" spans="1:8" ht="13.5" x14ac:dyDescent="0.15">
      <c r="A19" s="5">
        <v>5502</v>
      </c>
      <c r="B19" s="18" t="s">
        <v>45</v>
      </c>
      <c r="C19" s="5" t="s">
        <v>27</v>
      </c>
      <c r="D19" s="19"/>
      <c r="E19" s="19"/>
      <c r="F19" s="19">
        <v>3976574.31</v>
      </c>
      <c r="G19" s="19">
        <v>3976574.31</v>
      </c>
      <c r="H19" s="19"/>
    </row>
    <row r="20" spans="1:8" ht="13.5" x14ac:dyDescent="0.15">
      <c r="A20" s="5">
        <v>5503</v>
      </c>
      <c r="B20" s="18" t="s">
        <v>46</v>
      </c>
      <c r="C20" s="5" t="s">
        <v>27</v>
      </c>
      <c r="D20" s="19"/>
      <c r="E20" s="19"/>
      <c r="F20" s="19">
        <v>-2378.21</v>
      </c>
      <c r="G20" s="19">
        <v>-2378.21</v>
      </c>
      <c r="H20" s="19"/>
    </row>
    <row r="21" spans="1:8" ht="13.5" x14ac:dyDescent="0.15">
      <c r="A21" s="5">
        <v>5701</v>
      </c>
      <c r="B21" s="18" t="s">
        <v>47</v>
      </c>
      <c r="C21" s="5" t="s">
        <v>27</v>
      </c>
      <c r="D21" s="19"/>
      <c r="E21" s="19"/>
      <c r="F21" s="19">
        <v>26323.3</v>
      </c>
      <c r="G21" s="19">
        <v>26323.3</v>
      </c>
      <c r="H21" s="19"/>
    </row>
    <row r="26" spans="1:8" ht="13.5" x14ac:dyDescent="0.15">
      <c r="A26" s="16" t="s">
        <v>19</v>
      </c>
      <c r="B26" s="16" t="s">
        <v>20</v>
      </c>
      <c r="C26" s="16" t="s">
        <v>21</v>
      </c>
      <c r="D26" s="17" t="s">
        <v>1023</v>
      </c>
      <c r="E26" s="17" t="s">
        <v>22</v>
      </c>
      <c r="F26" s="17" t="s">
        <v>23</v>
      </c>
      <c r="G26" s="17" t="s">
        <v>24</v>
      </c>
      <c r="H26" s="17" t="s">
        <v>25</v>
      </c>
    </row>
    <row r="27" spans="1:8" ht="13.5" x14ac:dyDescent="0.15">
      <c r="A27" s="5">
        <v>2171</v>
      </c>
      <c r="B27" s="18" t="s">
        <v>38</v>
      </c>
      <c r="C27" s="5" t="s">
        <v>31</v>
      </c>
      <c r="D27" s="19">
        <v>-66264.790000000037</v>
      </c>
      <c r="E27" s="19">
        <v>934105.48</v>
      </c>
      <c r="F27" s="19">
        <v>1352682.79</v>
      </c>
      <c r="G27" s="19">
        <v>352312.52</v>
      </c>
      <c r="H27" s="19">
        <f>E27+G27-F27</f>
        <v>-66264.790000000037</v>
      </c>
    </row>
    <row r="28" spans="1:8" x14ac:dyDescent="0.25">
      <c r="B28" s="22" t="s">
        <v>762</v>
      </c>
      <c r="C28" s="5" t="s">
        <v>31</v>
      </c>
      <c r="D28" s="7">
        <v>0</v>
      </c>
      <c r="E28" s="7">
        <v>941433.12</v>
      </c>
      <c r="F28" s="7">
        <v>967756.42</v>
      </c>
      <c r="G28" s="7">
        <v>26323.3</v>
      </c>
      <c r="H28" s="7">
        <f>E28+G28-F28</f>
        <v>0</v>
      </c>
    </row>
    <row r="29" spans="1:8" x14ac:dyDescent="0.25">
      <c r="B29" s="22" t="s">
        <v>764</v>
      </c>
      <c r="C29" s="5" t="s">
        <v>31</v>
      </c>
      <c r="D29" s="7">
        <v>72316.169999999984</v>
      </c>
      <c r="E29" s="7">
        <v>79035.990000000005</v>
      </c>
      <c r="F29" s="7">
        <v>332709.04000000004</v>
      </c>
      <c r="G29" s="7">
        <v>325989.22000000003</v>
      </c>
      <c r="H29" s="7">
        <f>E29+G29-F29</f>
        <v>72316.169999999984</v>
      </c>
    </row>
    <row r="30" spans="1:8" x14ac:dyDescent="0.25">
      <c r="B30" s="22" t="s">
        <v>763</v>
      </c>
      <c r="C30" s="5" t="s">
        <v>31</v>
      </c>
      <c r="D30" s="7">
        <v>-138580.96000000002</v>
      </c>
      <c r="E30" s="7">
        <v>-86363.63</v>
      </c>
      <c r="F30" s="7">
        <v>52217.33</v>
      </c>
      <c r="H30" s="7">
        <f>E30+G30-F30</f>
        <v>-138580.96000000002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30"/>
  <sheetViews>
    <sheetView workbookViewId="0">
      <pane ySplit="1" topLeftCell="A2" activePane="bottomLeft" state="frozenSplit"/>
      <selection pane="bottomLeft" activeCell="C41" sqref="C41"/>
    </sheetView>
  </sheetViews>
  <sheetFormatPr defaultRowHeight="15" x14ac:dyDescent="0.25"/>
  <cols>
    <col min="1" max="1" width="9.125" style="5" bestFit="1" customWidth="1"/>
    <col min="2" max="2" width="17.25" style="6" bestFit="1" customWidth="1"/>
    <col min="3" max="3" width="9" style="6"/>
    <col min="4" max="4" width="16.25" style="7" bestFit="1" customWidth="1"/>
    <col min="5" max="6" width="18.5" style="7" bestFit="1" customWidth="1"/>
    <col min="7" max="7" width="17.25" style="7" bestFit="1" customWidth="1"/>
    <col min="9" max="9" width="16.125" style="27" bestFit="1" customWidth="1"/>
    <col min="10" max="10" width="13.875" bestFit="1" customWidth="1"/>
  </cols>
  <sheetData>
    <row r="1" spans="1:10" ht="13.5" x14ac:dyDescent="0.15">
      <c r="A1" s="16" t="s">
        <v>19</v>
      </c>
      <c r="B1" s="16" t="s">
        <v>20</v>
      </c>
      <c r="C1" s="16" t="s">
        <v>21</v>
      </c>
      <c r="D1" s="17" t="s">
        <v>22</v>
      </c>
      <c r="E1" s="17" t="s">
        <v>23</v>
      </c>
      <c r="F1" s="17" t="s">
        <v>24</v>
      </c>
      <c r="G1" s="17" t="s">
        <v>25</v>
      </c>
    </row>
    <row r="2" spans="1:10" ht="13.5" x14ac:dyDescent="0.15">
      <c r="A2" s="5">
        <v>1001</v>
      </c>
      <c r="B2" s="18" t="s">
        <v>26</v>
      </c>
      <c r="C2" s="5" t="s">
        <v>27</v>
      </c>
      <c r="D2" s="19">
        <v>29092.44</v>
      </c>
      <c r="E2" s="19"/>
      <c r="F2" s="19">
        <v>800</v>
      </c>
      <c r="G2" s="19">
        <v>28292.44</v>
      </c>
    </row>
    <row r="3" spans="1:10" ht="13.5" x14ac:dyDescent="0.15">
      <c r="A3" s="5">
        <v>1002</v>
      </c>
      <c r="B3" s="18" t="s">
        <v>28</v>
      </c>
      <c r="C3" s="5" t="s">
        <v>27</v>
      </c>
      <c r="D3" s="19">
        <v>6241146.8499999996</v>
      </c>
      <c r="E3" s="19">
        <v>308003501.20999998</v>
      </c>
      <c r="F3" s="19">
        <v>312999906.81999999</v>
      </c>
      <c r="G3" s="19">
        <f>D3+E3-F3</f>
        <v>1244741.2400000095</v>
      </c>
    </row>
    <row r="4" spans="1:10" ht="13.5" x14ac:dyDescent="0.15">
      <c r="A4" s="5">
        <v>1133</v>
      </c>
      <c r="B4" s="18" t="s">
        <v>29</v>
      </c>
      <c r="C4" s="5" t="s">
        <v>27</v>
      </c>
      <c r="D4" s="19">
        <v>876787.9</v>
      </c>
      <c r="E4" s="19">
        <v>12560</v>
      </c>
      <c r="F4" s="19">
        <v>13760</v>
      </c>
      <c r="G4" s="19">
        <f>D4+E4-F4</f>
        <v>875587.9</v>
      </c>
    </row>
    <row r="5" spans="1:10" ht="13.5" x14ac:dyDescent="0.15">
      <c r="A5" s="5">
        <v>1141</v>
      </c>
      <c r="B5" s="18" t="s">
        <v>30</v>
      </c>
      <c r="C5" s="5" t="s">
        <v>31</v>
      </c>
      <c r="D5" s="19">
        <v>43839.4</v>
      </c>
      <c r="E5" s="19"/>
      <c r="F5" s="19"/>
      <c r="G5" s="19">
        <v>43839.4</v>
      </c>
      <c r="I5" s="27">
        <v>1125329.9099999999</v>
      </c>
    </row>
    <row r="6" spans="1:10" ht="13.5" x14ac:dyDescent="0.15">
      <c r="A6" s="5">
        <v>1403</v>
      </c>
      <c r="B6" s="18" t="s">
        <v>32</v>
      </c>
      <c r="C6" s="5" t="s">
        <v>27</v>
      </c>
      <c r="D6" s="19">
        <v>675294</v>
      </c>
      <c r="E6" s="19">
        <v>30000</v>
      </c>
      <c r="F6" s="19"/>
      <c r="G6" s="19">
        <f>D6+E6-F6</f>
        <v>705294</v>
      </c>
      <c r="I6" s="27">
        <v>119411.33</v>
      </c>
    </row>
    <row r="7" spans="1:10" ht="13.5" x14ac:dyDescent="0.15">
      <c r="A7" s="5">
        <v>1501</v>
      </c>
      <c r="B7" s="18" t="s">
        <v>33</v>
      </c>
      <c r="C7" s="5" t="s">
        <v>27</v>
      </c>
      <c r="D7" s="19">
        <v>429334.24</v>
      </c>
      <c r="E7" s="19"/>
      <c r="F7" s="19"/>
      <c r="G7" s="19">
        <f>D7+E7-F7</f>
        <v>429334.24</v>
      </c>
    </row>
    <row r="8" spans="1:10" ht="13.5" x14ac:dyDescent="0.15">
      <c r="A8" s="5">
        <v>1502</v>
      </c>
      <c r="B8" s="18" t="s">
        <v>34</v>
      </c>
      <c r="C8" s="5" t="s">
        <v>31</v>
      </c>
      <c r="D8" s="19">
        <v>277800.52</v>
      </c>
      <c r="E8" s="19"/>
      <c r="F8" s="19">
        <v>37318.949999999997</v>
      </c>
      <c r="G8" s="19">
        <f>D8+F8-E8</f>
        <v>315119.47000000003</v>
      </c>
    </row>
    <row r="9" spans="1:10" ht="13.5" x14ac:dyDescent="0.15">
      <c r="A9" s="5">
        <v>1901</v>
      </c>
      <c r="B9" s="18" t="s">
        <v>35</v>
      </c>
      <c r="C9" s="5" t="s">
        <v>27</v>
      </c>
      <c r="D9" s="19">
        <v>4497</v>
      </c>
      <c r="E9" s="19"/>
      <c r="F9" s="19">
        <v>4497</v>
      </c>
      <c r="G9" s="19">
        <f>D9+E9-F9</f>
        <v>0</v>
      </c>
      <c r="J9" s="21"/>
    </row>
    <row r="10" spans="1:10" ht="13.5" x14ac:dyDescent="0.15">
      <c r="A10" s="5">
        <v>1912</v>
      </c>
      <c r="B10" s="18" t="s">
        <v>36</v>
      </c>
      <c r="C10" s="5" t="s">
        <v>27</v>
      </c>
      <c r="D10" s="19">
        <v>10959.86</v>
      </c>
      <c r="E10" s="19"/>
      <c r="F10" s="19"/>
      <c r="G10" s="19">
        <f>D10+E10-F10</f>
        <v>10959.86</v>
      </c>
    </row>
    <row r="11" spans="1:10" ht="13.5" x14ac:dyDescent="0.15">
      <c r="A11" s="5">
        <v>2151</v>
      </c>
      <c r="B11" s="18" t="s">
        <v>37</v>
      </c>
      <c r="C11" s="5" t="s">
        <v>31</v>
      </c>
      <c r="D11" s="19">
        <v>48853.89</v>
      </c>
      <c r="E11" s="19">
        <v>2805661.87</v>
      </c>
      <c r="F11" s="19">
        <v>2798627.12</v>
      </c>
      <c r="G11" s="19">
        <f t="shared" ref="G11:G16" si="0">D11+F11-E11</f>
        <v>41819.14000000013</v>
      </c>
    </row>
    <row r="12" spans="1:10" ht="13.5" x14ac:dyDescent="0.15">
      <c r="A12" s="5">
        <v>2171</v>
      </c>
      <c r="B12" s="18" t="s">
        <v>38</v>
      </c>
      <c r="C12" s="5" t="s">
        <v>31</v>
      </c>
      <c r="D12" s="19">
        <v>934105.48</v>
      </c>
      <c r="E12" s="19">
        <v>1352682.79</v>
      </c>
      <c r="F12" s="19">
        <v>352312.52</v>
      </c>
      <c r="G12" s="19">
        <f t="shared" si="0"/>
        <v>-66264.790000000037</v>
      </c>
    </row>
    <row r="13" spans="1:10" ht="13.5" x14ac:dyDescent="0.15">
      <c r="A13" s="5">
        <v>2181</v>
      </c>
      <c r="B13" s="18" t="s">
        <v>39</v>
      </c>
      <c r="C13" s="5" t="s">
        <v>31</v>
      </c>
      <c r="D13" s="19">
        <v>40678.199999999997</v>
      </c>
      <c r="E13" s="19">
        <v>308170879.57999998</v>
      </c>
      <c r="F13" s="19">
        <v>308168582.44</v>
      </c>
      <c r="G13" s="19">
        <f t="shared" si="0"/>
        <v>38381.060000002384</v>
      </c>
    </row>
    <row r="14" spans="1:10" ht="13.5" x14ac:dyDescent="0.15">
      <c r="A14" s="5">
        <v>3101</v>
      </c>
      <c r="B14" s="18" t="s">
        <v>40</v>
      </c>
      <c r="C14" s="5" t="s">
        <v>31</v>
      </c>
      <c r="D14" s="19">
        <v>10000</v>
      </c>
      <c r="E14" s="19"/>
      <c r="F14" s="19"/>
      <c r="G14" s="19">
        <f t="shared" si="0"/>
        <v>10000</v>
      </c>
    </row>
    <row r="15" spans="1:10" ht="13.5" x14ac:dyDescent="0.15">
      <c r="A15" s="5">
        <v>3121</v>
      </c>
      <c r="B15" s="18" t="s">
        <v>41</v>
      </c>
      <c r="C15" s="5" t="s">
        <v>31</v>
      </c>
      <c r="D15" s="19">
        <v>3513183.49</v>
      </c>
      <c r="E15" s="19"/>
      <c r="F15" s="19"/>
      <c r="G15" s="19">
        <f t="shared" si="0"/>
        <v>3513183.49</v>
      </c>
    </row>
    <row r="16" spans="1:10" ht="13.5" x14ac:dyDescent="0.15">
      <c r="A16" s="5">
        <v>3131</v>
      </c>
      <c r="B16" s="18" t="s">
        <v>42</v>
      </c>
      <c r="C16" s="5" t="s">
        <v>31</v>
      </c>
      <c r="D16" s="40"/>
      <c r="E16" s="40">
        <v>4000519.4</v>
      </c>
      <c r="F16" s="19"/>
      <c r="G16" s="19">
        <f t="shared" si="0"/>
        <v>-4000519.4</v>
      </c>
    </row>
    <row r="17" spans="1:7" ht="13.5" x14ac:dyDescent="0.15">
      <c r="A17" s="5">
        <v>3141</v>
      </c>
      <c r="B17" s="18" t="s">
        <v>43</v>
      </c>
      <c r="C17" s="5" t="s">
        <v>31</v>
      </c>
      <c r="D17" s="19">
        <v>3398651.31</v>
      </c>
      <c r="E17" s="19"/>
      <c r="F17" s="19"/>
      <c r="G17" s="19">
        <v>3398651.31</v>
      </c>
    </row>
    <row r="18" spans="1:7" ht="13.5" x14ac:dyDescent="0.15">
      <c r="A18" s="5">
        <v>5101</v>
      </c>
      <c r="B18" s="18" t="s">
        <v>44</v>
      </c>
      <c r="C18" s="5" t="s">
        <v>31</v>
      </c>
      <c r="D18" s="19"/>
      <c r="E18" s="19"/>
      <c r="F18" s="19"/>
      <c r="G18" s="19"/>
    </row>
    <row r="19" spans="1:7" ht="13.5" x14ac:dyDescent="0.15">
      <c r="A19" s="5">
        <v>5502</v>
      </c>
      <c r="B19" s="18" t="s">
        <v>45</v>
      </c>
      <c r="C19" s="5" t="s">
        <v>27</v>
      </c>
      <c r="D19" s="19"/>
      <c r="E19" s="19">
        <v>3976574.31</v>
      </c>
      <c r="F19" s="19">
        <v>3976574.31</v>
      </c>
      <c r="G19" s="19"/>
    </row>
    <row r="20" spans="1:7" ht="13.5" x14ac:dyDescent="0.15">
      <c r="A20" s="5">
        <v>5503</v>
      </c>
      <c r="B20" s="18" t="s">
        <v>46</v>
      </c>
      <c r="C20" s="5" t="s">
        <v>27</v>
      </c>
      <c r="D20" s="19"/>
      <c r="E20" s="19">
        <v>-2378.21</v>
      </c>
      <c r="F20" s="19">
        <v>-2378.21</v>
      </c>
      <c r="G20" s="19"/>
    </row>
    <row r="21" spans="1:7" ht="13.5" x14ac:dyDescent="0.15">
      <c r="A21" s="5">
        <v>5701</v>
      </c>
      <c r="B21" s="18" t="s">
        <v>47</v>
      </c>
      <c r="C21" s="5" t="s">
        <v>27</v>
      </c>
      <c r="D21" s="19"/>
      <c r="E21" s="19">
        <v>26323.3</v>
      </c>
      <c r="F21" s="19">
        <v>26323.3</v>
      </c>
      <c r="G21" s="19"/>
    </row>
    <row r="26" spans="1:7" ht="13.5" x14ac:dyDescent="0.15">
      <c r="A26" s="16" t="s">
        <v>19</v>
      </c>
      <c r="B26" s="16" t="s">
        <v>20</v>
      </c>
      <c r="C26" s="16" t="s">
        <v>21</v>
      </c>
      <c r="D26" s="17" t="s">
        <v>22</v>
      </c>
      <c r="E26" s="17" t="s">
        <v>23</v>
      </c>
      <c r="F26" s="17" t="s">
        <v>24</v>
      </c>
      <c r="G26" s="17" t="s">
        <v>25</v>
      </c>
    </row>
    <row r="27" spans="1:7" ht="13.5" x14ac:dyDescent="0.15">
      <c r="A27" s="5">
        <v>2171</v>
      </c>
      <c r="B27" s="18" t="s">
        <v>38</v>
      </c>
      <c r="C27" s="5" t="s">
        <v>31</v>
      </c>
      <c r="D27" s="19">
        <v>934105.48</v>
      </c>
      <c r="E27" s="19">
        <v>1352682.79</v>
      </c>
      <c r="F27" s="19">
        <v>352312.52</v>
      </c>
      <c r="G27" s="19">
        <f t="shared" ref="G27" si="1">D27+F27-E27</f>
        <v>-66264.790000000037</v>
      </c>
    </row>
    <row r="28" spans="1:7" x14ac:dyDescent="0.25">
      <c r="B28" s="22" t="s">
        <v>762</v>
      </c>
      <c r="C28" s="5" t="s">
        <v>31</v>
      </c>
      <c r="D28" s="7">
        <v>941433.12</v>
      </c>
      <c r="E28" s="7">
        <v>967756.42</v>
      </c>
      <c r="F28" s="7">
        <v>26323.3</v>
      </c>
      <c r="G28" s="7">
        <f>D28+F28-E28</f>
        <v>0</v>
      </c>
    </row>
    <row r="29" spans="1:7" x14ac:dyDescent="0.25">
      <c r="B29" s="22" t="s">
        <v>764</v>
      </c>
      <c r="C29" s="5" t="s">
        <v>31</v>
      </c>
      <c r="D29" s="7">
        <v>79035.990000000005</v>
      </c>
      <c r="E29" s="7">
        <v>332709.04000000004</v>
      </c>
      <c r="F29" s="7">
        <v>325989.22000000003</v>
      </c>
      <c r="G29" s="7">
        <f t="shared" ref="G29:G30" si="2">D29+F29-E29</f>
        <v>72316.169999999984</v>
      </c>
    </row>
    <row r="30" spans="1:7" x14ac:dyDescent="0.25">
      <c r="B30" s="22" t="s">
        <v>763</v>
      </c>
      <c r="C30" s="5" t="s">
        <v>31</v>
      </c>
      <c r="D30" s="7">
        <v>-86363.63</v>
      </c>
      <c r="E30" s="7">
        <v>52217.33</v>
      </c>
      <c r="G30" s="7">
        <f t="shared" si="2"/>
        <v>-138580.96000000002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G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36"/>
  <sheetViews>
    <sheetView workbookViewId="0">
      <pane ySplit="1" topLeftCell="A2" activePane="bottomLeft" state="frozenSplit"/>
      <selection pane="bottomLeft" activeCell="H5" sqref="H5"/>
    </sheetView>
  </sheetViews>
  <sheetFormatPr defaultRowHeight="13.5" x14ac:dyDescent="0.15"/>
  <cols>
    <col min="1" max="1" width="30.875" customWidth="1"/>
    <col min="2" max="2" width="10.5" customWidth="1"/>
    <col min="3" max="3" width="3.75" style="30" customWidth="1"/>
    <col min="4" max="7" width="14.75" style="1" customWidth="1"/>
  </cols>
  <sheetData>
    <row r="1" spans="1:7" x14ac:dyDescent="0.15">
      <c r="A1" s="2" t="s">
        <v>773</v>
      </c>
      <c r="B1" s="2" t="s">
        <v>1013</v>
      </c>
      <c r="C1" s="2" t="s">
        <v>774</v>
      </c>
      <c r="D1" s="28" t="s">
        <v>775</v>
      </c>
      <c r="E1" s="28" t="s">
        <v>776</v>
      </c>
      <c r="F1" s="28" t="s">
        <v>777</v>
      </c>
      <c r="G1" s="28" t="s">
        <v>778</v>
      </c>
    </row>
    <row r="2" spans="1:7" ht="15" x14ac:dyDescent="0.25">
      <c r="A2" s="4" t="s">
        <v>779</v>
      </c>
      <c r="B2" s="4" t="str">
        <f>LEFT(A2,4)</f>
        <v>1001</v>
      </c>
      <c r="C2" s="29" t="s">
        <v>780</v>
      </c>
      <c r="D2" s="7">
        <v>29092.44</v>
      </c>
      <c r="E2" s="7"/>
      <c r="F2" s="7">
        <v>800</v>
      </c>
      <c r="G2" s="7">
        <v>28292.44</v>
      </c>
    </row>
    <row r="3" spans="1:7" ht="15" x14ac:dyDescent="0.25">
      <c r="A3" s="4" t="s">
        <v>781</v>
      </c>
      <c r="B3" s="4" t="str">
        <f t="shared" ref="B3:B66" si="0">LEFT(A3,4)</f>
        <v>1002</v>
      </c>
      <c r="C3" s="29" t="s">
        <v>780</v>
      </c>
      <c r="D3" s="7">
        <v>6241146.8499999996</v>
      </c>
      <c r="E3" s="7">
        <v>308003501.20999998</v>
      </c>
      <c r="F3" s="7">
        <v>312999906.81999999</v>
      </c>
      <c r="G3" s="7">
        <v>1244741.24</v>
      </c>
    </row>
    <row r="4" spans="1:7" ht="15" x14ac:dyDescent="0.25">
      <c r="A4" s="4" t="s">
        <v>1012</v>
      </c>
      <c r="B4" s="4" t="str">
        <f t="shared" si="0"/>
        <v xml:space="preserve">    </v>
      </c>
      <c r="C4" s="29" t="s">
        <v>780</v>
      </c>
      <c r="D4" s="7">
        <v>6121725.0800000001</v>
      </c>
      <c r="E4" s="7">
        <v>3411.65</v>
      </c>
      <c r="F4" s="7">
        <v>4999806.82</v>
      </c>
      <c r="G4" s="7">
        <v>1125329.9099999999</v>
      </c>
    </row>
    <row r="5" spans="1:7" ht="15" x14ac:dyDescent="0.25">
      <c r="A5" s="4" t="s">
        <v>782</v>
      </c>
      <c r="B5" s="4" t="str">
        <f t="shared" si="0"/>
        <v xml:space="preserve">    </v>
      </c>
      <c r="C5" s="29" t="s">
        <v>780</v>
      </c>
      <c r="D5" s="7">
        <v>119421.77</v>
      </c>
      <c r="E5" s="7">
        <v>308000089.56</v>
      </c>
      <c r="F5" s="7">
        <v>308000100</v>
      </c>
      <c r="G5" s="7">
        <v>119411.33</v>
      </c>
    </row>
    <row r="6" spans="1:7" ht="15" x14ac:dyDescent="0.25">
      <c r="A6" s="4" t="s">
        <v>783</v>
      </c>
      <c r="B6" s="4" t="str">
        <f t="shared" si="0"/>
        <v>1133</v>
      </c>
      <c r="C6" s="29" t="s">
        <v>780</v>
      </c>
      <c r="D6" s="7">
        <v>876787.9</v>
      </c>
      <c r="E6" s="7">
        <v>12560</v>
      </c>
      <c r="F6" s="7">
        <v>13760</v>
      </c>
      <c r="G6" s="7">
        <v>875587.9</v>
      </c>
    </row>
    <row r="7" spans="1:7" ht="15" x14ac:dyDescent="0.25">
      <c r="A7" s="4" t="s">
        <v>784</v>
      </c>
      <c r="B7" s="4" t="str">
        <f t="shared" si="0"/>
        <v xml:space="preserve">    </v>
      </c>
      <c r="C7" s="29" t="s">
        <v>780</v>
      </c>
      <c r="D7" s="7">
        <v>535239.9</v>
      </c>
      <c r="E7" s="7"/>
      <c r="F7" s="7"/>
      <c r="G7" s="7">
        <v>535239.9</v>
      </c>
    </row>
    <row r="8" spans="1:7" ht="15" x14ac:dyDescent="0.25">
      <c r="A8" s="4" t="s">
        <v>785</v>
      </c>
      <c r="B8" s="4" t="str">
        <f t="shared" si="0"/>
        <v xml:space="preserve">    </v>
      </c>
      <c r="C8" s="29" t="s">
        <v>780</v>
      </c>
      <c r="D8" s="7">
        <v>300720</v>
      </c>
      <c r="E8" s="7">
        <v>12560</v>
      </c>
      <c r="F8" s="7">
        <v>11760</v>
      </c>
      <c r="G8" s="7">
        <v>301520</v>
      </c>
    </row>
    <row r="9" spans="1:7" ht="15" x14ac:dyDescent="0.25">
      <c r="A9" s="4" t="s">
        <v>786</v>
      </c>
      <c r="B9" s="4" t="str">
        <f t="shared" si="0"/>
        <v xml:space="preserve">    </v>
      </c>
      <c r="C9" s="29" t="s">
        <v>780</v>
      </c>
      <c r="D9" s="7">
        <v>27528</v>
      </c>
      <c r="E9" s="7"/>
      <c r="F9" s="7"/>
      <c r="G9" s="7">
        <v>27528</v>
      </c>
    </row>
    <row r="10" spans="1:7" ht="15" x14ac:dyDescent="0.25">
      <c r="A10" s="4" t="s">
        <v>787</v>
      </c>
      <c r="B10" s="4" t="str">
        <f t="shared" si="0"/>
        <v xml:space="preserve">    </v>
      </c>
      <c r="C10" s="29" t="s">
        <v>780</v>
      </c>
      <c r="D10" s="7">
        <v>2000</v>
      </c>
      <c r="E10" s="7"/>
      <c r="F10" s="7"/>
      <c r="G10" s="7">
        <v>2000</v>
      </c>
    </row>
    <row r="11" spans="1:7" ht="15" x14ac:dyDescent="0.25">
      <c r="A11" s="4" t="s">
        <v>788</v>
      </c>
      <c r="B11" s="4" t="str">
        <f t="shared" si="0"/>
        <v xml:space="preserve">    </v>
      </c>
      <c r="C11" s="29" t="s">
        <v>780</v>
      </c>
      <c r="D11" s="7">
        <v>745</v>
      </c>
      <c r="E11" s="7"/>
      <c r="F11" s="7"/>
      <c r="G11" s="7">
        <v>745</v>
      </c>
    </row>
    <row r="12" spans="1:7" ht="15" x14ac:dyDescent="0.25">
      <c r="A12" s="4" t="s">
        <v>789</v>
      </c>
      <c r="B12" s="4" t="str">
        <f t="shared" si="0"/>
        <v xml:space="preserve">    </v>
      </c>
      <c r="C12" s="29" t="s">
        <v>780</v>
      </c>
      <c r="D12" s="7">
        <v>455</v>
      </c>
      <c r="E12" s="7"/>
      <c r="F12" s="7"/>
      <c r="G12" s="7">
        <v>455</v>
      </c>
    </row>
    <row r="13" spans="1:7" ht="15" x14ac:dyDescent="0.25">
      <c r="A13" s="4" t="s">
        <v>790</v>
      </c>
      <c r="B13" s="4" t="str">
        <f t="shared" si="0"/>
        <v xml:space="preserve">    </v>
      </c>
      <c r="C13" s="29" t="s">
        <v>780</v>
      </c>
      <c r="D13" s="7">
        <v>800</v>
      </c>
      <c r="E13" s="7"/>
      <c r="F13" s="7"/>
      <c r="G13" s="7">
        <v>800</v>
      </c>
    </row>
    <row r="14" spans="1:7" ht="15" x14ac:dyDescent="0.25">
      <c r="A14" s="4" t="s">
        <v>791</v>
      </c>
      <c r="B14" s="4" t="str">
        <f t="shared" si="0"/>
        <v xml:space="preserve">    </v>
      </c>
      <c r="C14" s="29" t="s">
        <v>780</v>
      </c>
      <c r="D14" s="7">
        <v>5000</v>
      </c>
      <c r="E14" s="7"/>
      <c r="F14" s="7"/>
      <c r="G14" s="7">
        <v>5000</v>
      </c>
    </row>
    <row r="15" spans="1:7" ht="15" x14ac:dyDescent="0.25">
      <c r="A15" s="4" t="s">
        <v>792</v>
      </c>
      <c r="B15" s="4" t="str">
        <f t="shared" si="0"/>
        <v xml:space="preserve">    </v>
      </c>
      <c r="C15" s="29" t="s">
        <v>780</v>
      </c>
      <c r="D15" s="7">
        <v>800</v>
      </c>
      <c r="E15" s="7"/>
      <c r="F15" s="7"/>
      <c r="G15" s="7">
        <v>800</v>
      </c>
    </row>
    <row r="16" spans="1:7" ht="15" x14ac:dyDescent="0.25">
      <c r="A16" s="4" t="s">
        <v>793</v>
      </c>
      <c r="B16" s="4" t="str">
        <f t="shared" si="0"/>
        <v xml:space="preserve">    </v>
      </c>
      <c r="C16" s="29" t="s">
        <v>780</v>
      </c>
      <c r="D16" s="7">
        <v>1500</v>
      </c>
      <c r="E16" s="7"/>
      <c r="F16" s="7"/>
      <c r="G16" s="7">
        <v>1500</v>
      </c>
    </row>
    <row r="17" spans="1:7" ht="15" x14ac:dyDescent="0.25">
      <c r="A17" s="4" t="s">
        <v>794</v>
      </c>
      <c r="B17" s="4" t="str">
        <f t="shared" si="0"/>
        <v xml:space="preserve">    </v>
      </c>
      <c r="C17" s="29" t="s">
        <v>780</v>
      </c>
      <c r="D17" s="7">
        <v>2000</v>
      </c>
      <c r="E17" s="7"/>
      <c r="F17" s="7">
        <v>2000</v>
      </c>
      <c r="G17" s="7"/>
    </row>
    <row r="18" spans="1:7" ht="15" x14ac:dyDescent="0.25">
      <c r="A18" s="4" t="s">
        <v>795</v>
      </c>
      <c r="B18" s="4" t="str">
        <f t="shared" si="0"/>
        <v>1141</v>
      </c>
      <c r="C18" s="29" t="s">
        <v>796</v>
      </c>
      <c r="D18" s="7">
        <v>43839.4</v>
      </c>
      <c r="E18" s="7"/>
      <c r="F18" s="7"/>
      <c r="G18" s="7">
        <v>43839.4</v>
      </c>
    </row>
    <row r="19" spans="1:7" s="34" customFormat="1" ht="15" x14ac:dyDescent="0.25">
      <c r="A19" s="31" t="s">
        <v>797</v>
      </c>
      <c r="B19" s="31" t="str">
        <f t="shared" si="0"/>
        <v>1403</v>
      </c>
      <c r="C19" s="32" t="s">
        <v>780</v>
      </c>
      <c r="D19" s="33">
        <v>675294</v>
      </c>
      <c r="E19" s="33">
        <v>30000</v>
      </c>
      <c r="F19" s="33"/>
      <c r="G19" s="33">
        <v>705294</v>
      </c>
    </row>
    <row r="20" spans="1:7" s="34" customFormat="1" ht="15" x14ac:dyDescent="0.25">
      <c r="A20" s="31" t="s">
        <v>1014</v>
      </c>
      <c r="B20" s="31" t="str">
        <f t="shared" si="0"/>
        <v xml:space="preserve">    </v>
      </c>
      <c r="C20" s="32" t="s">
        <v>780</v>
      </c>
      <c r="D20" s="33">
        <v>30000</v>
      </c>
      <c r="E20" s="33"/>
      <c r="F20" s="33"/>
      <c r="G20" s="33">
        <v>30000</v>
      </c>
    </row>
    <row r="21" spans="1:7" s="34" customFormat="1" ht="15" x14ac:dyDescent="0.25">
      <c r="A21" s="31" t="s">
        <v>798</v>
      </c>
      <c r="B21" s="31" t="str">
        <f t="shared" si="0"/>
        <v xml:space="preserve">    </v>
      </c>
      <c r="C21" s="32" t="s">
        <v>780</v>
      </c>
      <c r="D21" s="33">
        <v>30000</v>
      </c>
      <c r="E21" s="33"/>
      <c r="F21" s="33"/>
      <c r="G21" s="33">
        <v>30000</v>
      </c>
    </row>
    <row r="22" spans="1:7" s="34" customFormat="1" ht="15" x14ac:dyDescent="0.25">
      <c r="A22" s="31" t="s">
        <v>1019</v>
      </c>
      <c r="B22" s="31" t="str">
        <f t="shared" si="0"/>
        <v xml:space="preserve">    </v>
      </c>
      <c r="C22" s="32" t="s">
        <v>780</v>
      </c>
      <c r="D22" s="33">
        <v>407794</v>
      </c>
      <c r="E22" s="33">
        <v>30000</v>
      </c>
      <c r="F22" s="33"/>
      <c r="G22" s="33">
        <v>437794</v>
      </c>
    </row>
    <row r="23" spans="1:7" s="34" customFormat="1" ht="15" x14ac:dyDescent="0.25">
      <c r="A23" s="31" t="s">
        <v>799</v>
      </c>
      <c r="B23" s="31" t="str">
        <f t="shared" si="0"/>
        <v xml:space="preserve">    </v>
      </c>
      <c r="C23" s="32" t="s">
        <v>780</v>
      </c>
      <c r="D23" s="33">
        <v>407794</v>
      </c>
      <c r="E23" s="33">
        <v>30000</v>
      </c>
      <c r="F23" s="33"/>
      <c r="G23" s="33">
        <v>437794</v>
      </c>
    </row>
    <row r="24" spans="1:7" s="34" customFormat="1" ht="15" x14ac:dyDescent="0.25">
      <c r="A24" s="31" t="s">
        <v>1015</v>
      </c>
      <c r="B24" s="31" t="str">
        <f t="shared" si="0"/>
        <v xml:space="preserve">    </v>
      </c>
      <c r="C24" s="32" t="s">
        <v>780</v>
      </c>
      <c r="D24" s="33">
        <v>237500</v>
      </c>
      <c r="E24" s="33"/>
      <c r="F24" s="33"/>
      <c r="G24" s="33">
        <v>237500</v>
      </c>
    </row>
    <row r="25" spans="1:7" s="34" customFormat="1" ht="15" x14ac:dyDescent="0.25">
      <c r="A25" s="31" t="s">
        <v>800</v>
      </c>
      <c r="B25" s="31" t="str">
        <f t="shared" si="0"/>
        <v xml:space="preserve">    </v>
      </c>
      <c r="C25" s="32" t="s">
        <v>780</v>
      </c>
      <c r="D25" s="33">
        <v>237500</v>
      </c>
      <c r="E25" s="33"/>
      <c r="F25" s="33"/>
      <c r="G25" s="33">
        <v>237500</v>
      </c>
    </row>
    <row r="26" spans="1:7" ht="15" x14ac:dyDescent="0.25">
      <c r="A26" s="4" t="s">
        <v>801</v>
      </c>
      <c r="B26" s="4" t="str">
        <f t="shared" si="0"/>
        <v>1501</v>
      </c>
      <c r="C26" s="29" t="s">
        <v>780</v>
      </c>
      <c r="D26" s="7">
        <v>429334.24</v>
      </c>
      <c r="E26" s="7"/>
      <c r="F26" s="7"/>
      <c r="G26" s="7">
        <v>429334.24</v>
      </c>
    </row>
    <row r="27" spans="1:7" ht="15" x14ac:dyDescent="0.25">
      <c r="A27" s="4" t="s">
        <v>802</v>
      </c>
      <c r="B27" s="4" t="str">
        <f t="shared" si="0"/>
        <v xml:space="preserve">    </v>
      </c>
      <c r="C27" s="29" t="s">
        <v>780</v>
      </c>
      <c r="D27" s="7">
        <v>3600</v>
      </c>
      <c r="E27" s="7"/>
      <c r="F27" s="7"/>
      <c r="G27" s="7">
        <v>3600</v>
      </c>
    </row>
    <row r="28" spans="1:7" ht="15" x14ac:dyDescent="0.25">
      <c r="A28" s="4" t="s">
        <v>803</v>
      </c>
      <c r="B28" s="4" t="str">
        <f t="shared" si="0"/>
        <v xml:space="preserve">    </v>
      </c>
      <c r="C28" s="29" t="s">
        <v>780</v>
      </c>
      <c r="D28" s="7">
        <v>3620</v>
      </c>
      <c r="E28" s="7"/>
      <c r="F28" s="7"/>
      <c r="G28" s="7">
        <v>3620</v>
      </c>
    </row>
    <row r="29" spans="1:7" ht="15" x14ac:dyDescent="0.25">
      <c r="A29" s="4" t="s">
        <v>804</v>
      </c>
      <c r="B29" s="4" t="str">
        <f t="shared" si="0"/>
        <v xml:space="preserve">    </v>
      </c>
      <c r="C29" s="29" t="s">
        <v>780</v>
      </c>
      <c r="D29" s="7">
        <v>3570</v>
      </c>
      <c r="E29" s="7"/>
      <c r="F29" s="7"/>
      <c r="G29" s="7">
        <v>3570</v>
      </c>
    </row>
    <row r="30" spans="1:7" ht="15" x14ac:dyDescent="0.25">
      <c r="A30" s="4" t="s">
        <v>805</v>
      </c>
      <c r="B30" s="4" t="str">
        <f t="shared" si="0"/>
        <v xml:space="preserve">    </v>
      </c>
      <c r="C30" s="29" t="s">
        <v>780</v>
      </c>
      <c r="D30" s="7">
        <v>2556</v>
      </c>
      <c r="E30" s="7"/>
      <c r="F30" s="7"/>
      <c r="G30" s="7">
        <v>2556</v>
      </c>
    </row>
    <row r="31" spans="1:7" ht="15" x14ac:dyDescent="0.25">
      <c r="A31" s="4" t="s">
        <v>806</v>
      </c>
      <c r="B31" s="4" t="str">
        <f t="shared" si="0"/>
        <v xml:space="preserve">    </v>
      </c>
      <c r="C31" s="29" t="s">
        <v>780</v>
      </c>
      <c r="D31" s="7">
        <v>6599</v>
      </c>
      <c r="E31" s="7"/>
      <c r="F31" s="7"/>
      <c r="G31" s="7">
        <v>6599</v>
      </c>
    </row>
    <row r="32" spans="1:7" ht="15" x14ac:dyDescent="0.25">
      <c r="A32" s="4" t="s">
        <v>807</v>
      </c>
      <c r="B32" s="4" t="str">
        <f t="shared" si="0"/>
        <v xml:space="preserve">    </v>
      </c>
      <c r="C32" s="29" t="s">
        <v>780</v>
      </c>
      <c r="D32" s="7">
        <v>5300</v>
      </c>
      <c r="E32" s="7"/>
      <c r="F32" s="7"/>
      <c r="G32" s="7">
        <v>5300</v>
      </c>
    </row>
    <row r="33" spans="1:7" ht="15" x14ac:dyDescent="0.25">
      <c r="A33" s="4" t="s">
        <v>808</v>
      </c>
      <c r="B33" s="4" t="str">
        <f t="shared" si="0"/>
        <v xml:space="preserve">    </v>
      </c>
      <c r="C33" s="29" t="s">
        <v>780</v>
      </c>
      <c r="D33" s="7">
        <v>44020</v>
      </c>
      <c r="E33" s="7"/>
      <c r="F33" s="7"/>
      <c r="G33" s="7">
        <v>44020</v>
      </c>
    </row>
    <row r="34" spans="1:7" ht="15" x14ac:dyDescent="0.25">
      <c r="A34" s="4" t="s">
        <v>809</v>
      </c>
      <c r="B34" s="4" t="str">
        <f t="shared" si="0"/>
        <v xml:space="preserve">    </v>
      </c>
      <c r="C34" s="29" t="s">
        <v>780</v>
      </c>
      <c r="D34" s="7">
        <v>2205</v>
      </c>
      <c r="E34" s="7"/>
      <c r="F34" s="7"/>
      <c r="G34" s="7">
        <v>2205</v>
      </c>
    </row>
    <row r="35" spans="1:7" ht="15" x14ac:dyDescent="0.25">
      <c r="A35" s="4" t="s">
        <v>810</v>
      </c>
      <c r="B35" s="4" t="str">
        <f t="shared" si="0"/>
        <v xml:space="preserve">    </v>
      </c>
      <c r="C35" s="29" t="s">
        <v>780</v>
      </c>
      <c r="D35" s="7">
        <v>169800</v>
      </c>
      <c r="E35" s="7"/>
      <c r="F35" s="7"/>
      <c r="G35" s="7">
        <v>169800</v>
      </c>
    </row>
    <row r="36" spans="1:7" ht="15" x14ac:dyDescent="0.25">
      <c r="A36" s="4" t="s">
        <v>811</v>
      </c>
      <c r="B36" s="4" t="str">
        <f t="shared" si="0"/>
        <v xml:space="preserve">    </v>
      </c>
      <c r="C36" s="29" t="s">
        <v>780</v>
      </c>
      <c r="D36" s="7">
        <v>3200</v>
      </c>
      <c r="E36" s="7"/>
      <c r="F36" s="7"/>
      <c r="G36" s="7">
        <v>3200</v>
      </c>
    </row>
    <row r="37" spans="1:7" ht="15" x14ac:dyDescent="0.25">
      <c r="A37" s="4" t="s">
        <v>812</v>
      </c>
      <c r="B37" s="4" t="str">
        <f t="shared" si="0"/>
        <v xml:space="preserve">    </v>
      </c>
      <c r="C37" s="29" t="s">
        <v>780</v>
      </c>
      <c r="D37" s="7">
        <v>3999</v>
      </c>
      <c r="E37" s="7"/>
      <c r="F37" s="7"/>
      <c r="G37" s="7">
        <v>3999</v>
      </c>
    </row>
    <row r="38" spans="1:7" ht="15" x14ac:dyDescent="0.25">
      <c r="A38" s="4" t="s">
        <v>813</v>
      </c>
      <c r="B38" s="4" t="str">
        <f t="shared" si="0"/>
        <v xml:space="preserve">    </v>
      </c>
      <c r="C38" s="29" t="s">
        <v>780</v>
      </c>
      <c r="D38" s="7">
        <v>4850</v>
      </c>
      <c r="E38" s="7"/>
      <c r="F38" s="7"/>
      <c r="G38" s="7">
        <v>4850</v>
      </c>
    </row>
    <row r="39" spans="1:7" ht="15" x14ac:dyDescent="0.25">
      <c r="A39" s="4" t="s">
        <v>814</v>
      </c>
      <c r="B39" s="4" t="str">
        <f t="shared" si="0"/>
        <v xml:space="preserve">    </v>
      </c>
      <c r="C39" s="29" t="s">
        <v>780</v>
      </c>
      <c r="D39" s="7">
        <v>40600</v>
      </c>
      <c r="E39" s="7"/>
      <c r="F39" s="7"/>
      <c r="G39" s="7">
        <v>40600</v>
      </c>
    </row>
    <row r="40" spans="1:7" ht="15" x14ac:dyDescent="0.25">
      <c r="A40" s="4" t="s">
        <v>815</v>
      </c>
      <c r="B40" s="4" t="str">
        <f t="shared" si="0"/>
        <v xml:space="preserve">    </v>
      </c>
      <c r="C40" s="29" t="s">
        <v>780</v>
      </c>
      <c r="D40" s="7">
        <v>3600</v>
      </c>
      <c r="E40" s="7"/>
      <c r="F40" s="7"/>
      <c r="G40" s="7">
        <v>3600</v>
      </c>
    </row>
    <row r="41" spans="1:7" ht="15" x14ac:dyDescent="0.25">
      <c r="A41" s="4" t="s">
        <v>816</v>
      </c>
      <c r="B41" s="4" t="str">
        <f t="shared" si="0"/>
        <v xml:space="preserve">    </v>
      </c>
      <c r="C41" s="29" t="s">
        <v>780</v>
      </c>
      <c r="D41" s="7">
        <v>3200</v>
      </c>
      <c r="E41" s="7"/>
      <c r="F41" s="7"/>
      <c r="G41" s="7">
        <v>3200</v>
      </c>
    </row>
    <row r="42" spans="1:7" ht="15" x14ac:dyDescent="0.25">
      <c r="A42" s="4" t="s">
        <v>817</v>
      </c>
      <c r="B42" s="4" t="str">
        <f t="shared" si="0"/>
        <v xml:space="preserve">    </v>
      </c>
      <c r="C42" s="29" t="s">
        <v>780</v>
      </c>
      <c r="D42" s="7">
        <v>6250</v>
      </c>
      <c r="E42" s="7"/>
      <c r="F42" s="7"/>
      <c r="G42" s="7">
        <v>6250</v>
      </c>
    </row>
    <row r="43" spans="1:7" ht="15" x14ac:dyDescent="0.25">
      <c r="A43" s="4" t="s">
        <v>818</v>
      </c>
      <c r="B43" s="4" t="str">
        <f t="shared" si="0"/>
        <v xml:space="preserve">    </v>
      </c>
      <c r="C43" s="29" t="s">
        <v>780</v>
      </c>
      <c r="D43" s="7">
        <v>5700</v>
      </c>
      <c r="E43" s="7"/>
      <c r="F43" s="7"/>
      <c r="G43" s="7">
        <v>5700</v>
      </c>
    </row>
    <row r="44" spans="1:7" ht="15" x14ac:dyDescent="0.25">
      <c r="A44" s="4" t="s">
        <v>819</v>
      </c>
      <c r="B44" s="4" t="str">
        <f t="shared" si="0"/>
        <v xml:space="preserve">    </v>
      </c>
      <c r="C44" s="29" t="s">
        <v>780</v>
      </c>
      <c r="D44" s="7">
        <v>5700</v>
      </c>
      <c r="E44" s="7"/>
      <c r="F44" s="7"/>
      <c r="G44" s="7">
        <v>5700</v>
      </c>
    </row>
    <row r="45" spans="1:7" ht="15" x14ac:dyDescent="0.25">
      <c r="A45" s="4" t="s">
        <v>820</v>
      </c>
      <c r="B45" s="4" t="str">
        <f t="shared" si="0"/>
        <v xml:space="preserve">    </v>
      </c>
      <c r="C45" s="29" t="s">
        <v>780</v>
      </c>
      <c r="D45" s="7">
        <v>5700</v>
      </c>
      <c r="E45" s="7"/>
      <c r="F45" s="7"/>
      <c r="G45" s="7">
        <v>5700</v>
      </c>
    </row>
    <row r="46" spans="1:7" ht="15" x14ac:dyDescent="0.25">
      <c r="A46" s="4" t="s">
        <v>821</v>
      </c>
      <c r="B46" s="4" t="str">
        <f t="shared" si="0"/>
        <v xml:space="preserve">    </v>
      </c>
      <c r="C46" s="29" t="s">
        <v>780</v>
      </c>
      <c r="D46" s="7">
        <v>5700</v>
      </c>
      <c r="E46" s="7"/>
      <c r="F46" s="7"/>
      <c r="G46" s="7">
        <v>5700</v>
      </c>
    </row>
    <row r="47" spans="1:7" ht="15" x14ac:dyDescent="0.25">
      <c r="A47" s="4" t="s">
        <v>822</v>
      </c>
      <c r="B47" s="4" t="str">
        <f t="shared" si="0"/>
        <v xml:space="preserve">    </v>
      </c>
      <c r="C47" s="29" t="s">
        <v>780</v>
      </c>
      <c r="D47" s="7">
        <v>5700</v>
      </c>
      <c r="E47" s="7"/>
      <c r="F47" s="7"/>
      <c r="G47" s="7">
        <v>5700</v>
      </c>
    </row>
    <row r="48" spans="1:7" ht="15" x14ac:dyDescent="0.25">
      <c r="A48" s="4" t="s">
        <v>823</v>
      </c>
      <c r="B48" s="4" t="str">
        <f t="shared" si="0"/>
        <v xml:space="preserve">    </v>
      </c>
      <c r="C48" s="29" t="s">
        <v>780</v>
      </c>
      <c r="D48" s="7">
        <v>5700</v>
      </c>
      <c r="E48" s="7"/>
      <c r="F48" s="7"/>
      <c r="G48" s="7">
        <v>5700</v>
      </c>
    </row>
    <row r="49" spans="1:7" ht="15" x14ac:dyDescent="0.25">
      <c r="A49" s="4" t="s">
        <v>824</v>
      </c>
      <c r="B49" s="4" t="str">
        <f t="shared" si="0"/>
        <v xml:space="preserve">    </v>
      </c>
      <c r="C49" s="29" t="s">
        <v>780</v>
      </c>
      <c r="D49" s="7">
        <v>8300</v>
      </c>
      <c r="E49" s="7"/>
      <c r="F49" s="7"/>
      <c r="G49" s="7">
        <v>8300</v>
      </c>
    </row>
    <row r="50" spans="1:7" ht="15" x14ac:dyDescent="0.25">
      <c r="A50" s="4" t="s">
        <v>825</v>
      </c>
      <c r="B50" s="4" t="str">
        <f t="shared" si="0"/>
        <v xml:space="preserve">    </v>
      </c>
      <c r="C50" s="29" t="s">
        <v>780</v>
      </c>
      <c r="D50" s="7">
        <v>2999</v>
      </c>
      <c r="E50" s="7"/>
      <c r="F50" s="7"/>
      <c r="G50" s="7">
        <v>2999</v>
      </c>
    </row>
    <row r="51" spans="1:7" ht="15" x14ac:dyDescent="0.25">
      <c r="A51" s="4" t="s">
        <v>826</v>
      </c>
      <c r="B51" s="4" t="str">
        <f t="shared" si="0"/>
        <v xml:space="preserve">    </v>
      </c>
      <c r="C51" s="29" t="s">
        <v>780</v>
      </c>
      <c r="D51" s="7">
        <v>14102.56</v>
      </c>
      <c r="E51" s="7"/>
      <c r="F51" s="7"/>
      <c r="G51" s="7">
        <v>14102.56</v>
      </c>
    </row>
    <row r="52" spans="1:7" ht="15" x14ac:dyDescent="0.25">
      <c r="A52" s="4" t="s">
        <v>827</v>
      </c>
      <c r="B52" s="4" t="str">
        <f t="shared" si="0"/>
        <v xml:space="preserve">    </v>
      </c>
      <c r="C52" s="29" t="s">
        <v>780</v>
      </c>
      <c r="D52" s="7">
        <v>5100</v>
      </c>
      <c r="E52" s="7"/>
      <c r="F52" s="7"/>
      <c r="G52" s="7">
        <v>5100</v>
      </c>
    </row>
    <row r="53" spans="1:7" ht="15" x14ac:dyDescent="0.25">
      <c r="A53" s="4" t="s">
        <v>828</v>
      </c>
      <c r="B53" s="4" t="str">
        <f t="shared" si="0"/>
        <v xml:space="preserve">    </v>
      </c>
      <c r="C53" s="29" t="s">
        <v>780</v>
      </c>
      <c r="D53" s="7">
        <v>3399</v>
      </c>
      <c r="E53" s="7"/>
      <c r="F53" s="7"/>
      <c r="G53" s="7">
        <v>3399</v>
      </c>
    </row>
    <row r="54" spans="1:7" ht="15" x14ac:dyDescent="0.25">
      <c r="A54" s="4" t="s">
        <v>829</v>
      </c>
      <c r="B54" s="4" t="str">
        <f t="shared" si="0"/>
        <v xml:space="preserve">    </v>
      </c>
      <c r="C54" s="29" t="s">
        <v>780</v>
      </c>
      <c r="D54" s="7">
        <v>2999</v>
      </c>
      <c r="E54" s="7"/>
      <c r="F54" s="7"/>
      <c r="G54" s="7">
        <v>2999</v>
      </c>
    </row>
    <row r="55" spans="1:7" ht="15" x14ac:dyDescent="0.25">
      <c r="A55" s="4" t="s">
        <v>830</v>
      </c>
      <c r="B55" s="4" t="str">
        <f t="shared" si="0"/>
        <v xml:space="preserve">    </v>
      </c>
      <c r="C55" s="29" t="s">
        <v>780</v>
      </c>
      <c r="D55" s="7">
        <v>3688</v>
      </c>
      <c r="E55" s="7"/>
      <c r="F55" s="7"/>
      <c r="G55" s="7">
        <v>3688</v>
      </c>
    </row>
    <row r="56" spans="1:7" ht="15" x14ac:dyDescent="0.25">
      <c r="A56" s="4" t="s">
        <v>831</v>
      </c>
      <c r="B56" s="4" t="str">
        <f t="shared" si="0"/>
        <v xml:space="preserve">    </v>
      </c>
      <c r="C56" s="29" t="s">
        <v>780</v>
      </c>
      <c r="D56" s="7">
        <v>5811.96</v>
      </c>
      <c r="E56" s="7"/>
      <c r="F56" s="7"/>
      <c r="G56" s="7">
        <v>5811.96</v>
      </c>
    </row>
    <row r="57" spans="1:7" ht="15" x14ac:dyDescent="0.25">
      <c r="A57" s="4" t="s">
        <v>832</v>
      </c>
      <c r="B57" s="4" t="str">
        <f t="shared" si="0"/>
        <v xml:space="preserve">    </v>
      </c>
      <c r="C57" s="29" t="s">
        <v>780</v>
      </c>
      <c r="D57" s="7">
        <v>2790</v>
      </c>
      <c r="E57" s="7"/>
      <c r="F57" s="7"/>
      <c r="G57" s="7">
        <v>2790</v>
      </c>
    </row>
    <row r="58" spans="1:7" ht="15" x14ac:dyDescent="0.25">
      <c r="A58" s="4" t="s">
        <v>833</v>
      </c>
      <c r="B58" s="4" t="str">
        <f t="shared" si="0"/>
        <v xml:space="preserve">    </v>
      </c>
      <c r="C58" s="29" t="s">
        <v>780</v>
      </c>
      <c r="D58" s="7">
        <v>359.1</v>
      </c>
      <c r="E58" s="7"/>
      <c r="F58" s="7"/>
      <c r="G58" s="7">
        <v>359.1</v>
      </c>
    </row>
    <row r="59" spans="1:7" ht="15" x14ac:dyDescent="0.25">
      <c r="A59" s="4" t="s">
        <v>834</v>
      </c>
      <c r="B59" s="4" t="str">
        <f t="shared" si="0"/>
        <v xml:space="preserve">    </v>
      </c>
      <c r="C59" s="29" t="s">
        <v>780</v>
      </c>
      <c r="D59" s="7">
        <v>1298.52</v>
      </c>
      <c r="E59" s="7"/>
      <c r="F59" s="7"/>
      <c r="G59" s="7">
        <v>1298.52</v>
      </c>
    </row>
    <row r="60" spans="1:7" ht="15" x14ac:dyDescent="0.25">
      <c r="A60" s="4" t="s">
        <v>835</v>
      </c>
      <c r="B60" s="4" t="str">
        <f t="shared" si="0"/>
        <v xml:space="preserve">    </v>
      </c>
      <c r="C60" s="29" t="s">
        <v>780</v>
      </c>
      <c r="D60" s="7">
        <v>1298.52</v>
      </c>
      <c r="E60" s="7"/>
      <c r="F60" s="7"/>
      <c r="G60" s="7">
        <v>1298.52</v>
      </c>
    </row>
    <row r="61" spans="1:7" ht="15" x14ac:dyDescent="0.25">
      <c r="A61" s="4" t="s">
        <v>836</v>
      </c>
      <c r="B61" s="4" t="str">
        <f t="shared" si="0"/>
        <v xml:space="preserve">    </v>
      </c>
      <c r="C61" s="29" t="s">
        <v>780</v>
      </c>
      <c r="D61" s="7">
        <v>1298.52</v>
      </c>
      <c r="E61" s="7"/>
      <c r="F61" s="7"/>
      <c r="G61" s="7">
        <v>1298.52</v>
      </c>
    </row>
    <row r="62" spans="1:7" ht="15" x14ac:dyDescent="0.25">
      <c r="A62" s="4" t="s">
        <v>837</v>
      </c>
      <c r="B62" s="4" t="str">
        <f t="shared" si="0"/>
        <v xml:space="preserve">    </v>
      </c>
      <c r="C62" s="29" t="s">
        <v>780</v>
      </c>
      <c r="D62" s="7">
        <v>2146.16</v>
      </c>
      <c r="E62" s="7"/>
      <c r="F62" s="7"/>
      <c r="G62" s="7">
        <v>2146.16</v>
      </c>
    </row>
    <row r="63" spans="1:7" ht="15" x14ac:dyDescent="0.25">
      <c r="A63" s="4" t="s">
        <v>838</v>
      </c>
      <c r="B63" s="4" t="str">
        <f t="shared" si="0"/>
        <v xml:space="preserve">    </v>
      </c>
      <c r="C63" s="29" t="s">
        <v>780</v>
      </c>
      <c r="D63" s="7">
        <v>2146.17</v>
      </c>
      <c r="E63" s="7"/>
      <c r="F63" s="7"/>
      <c r="G63" s="7">
        <v>2146.17</v>
      </c>
    </row>
    <row r="64" spans="1:7" ht="15" x14ac:dyDescent="0.25">
      <c r="A64" s="4" t="s">
        <v>839</v>
      </c>
      <c r="B64" s="4" t="str">
        <f t="shared" si="0"/>
        <v xml:space="preserve">    </v>
      </c>
      <c r="C64" s="29" t="s">
        <v>780</v>
      </c>
      <c r="D64" s="7">
        <v>2326.61</v>
      </c>
      <c r="E64" s="7"/>
      <c r="F64" s="7"/>
      <c r="G64" s="7">
        <v>2326.61</v>
      </c>
    </row>
    <row r="65" spans="1:7" ht="15" x14ac:dyDescent="0.25">
      <c r="A65" s="4" t="s">
        <v>840</v>
      </c>
      <c r="B65" s="4" t="str">
        <f t="shared" si="0"/>
        <v xml:space="preserve">    </v>
      </c>
      <c r="C65" s="29" t="s">
        <v>780</v>
      </c>
      <c r="D65" s="7">
        <v>2326.6</v>
      </c>
      <c r="E65" s="7"/>
      <c r="F65" s="7"/>
      <c r="G65" s="7">
        <v>2326.6</v>
      </c>
    </row>
    <row r="66" spans="1:7" ht="15" x14ac:dyDescent="0.25">
      <c r="A66" s="4" t="s">
        <v>841</v>
      </c>
      <c r="B66" s="4" t="str">
        <f t="shared" si="0"/>
        <v xml:space="preserve">    </v>
      </c>
      <c r="C66" s="29" t="s">
        <v>780</v>
      </c>
      <c r="D66" s="7">
        <v>1794.35</v>
      </c>
      <c r="E66" s="7"/>
      <c r="F66" s="7"/>
      <c r="G66" s="7">
        <v>1794.35</v>
      </c>
    </row>
    <row r="67" spans="1:7" ht="15" x14ac:dyDescent="0.25">
      <c r="A67" s="4" t="s">
        <v>842</v>
      </c>
      <c r="B67" s="4" t="str">
        <f t="shared" ref="B67:B130" si="1">LEFT(A67,4)</f>
        <v xml:space="preserve">    </v>
      </c>
      <c r="C67" s="29" t="s">
        <v>780</v>
      </c>
      <c r="D67" s="7">
        <v>7245.41</v>
      </c>
      <c r="E67" s="7"/>
      <c r="F67" s="7"/>
      <c r="G67" s="7">
        <v>7245.41</v>
      </c>
    </row>
    <row r="68" spans="1:7" ht="15" x14ac:dyDescent="0.25">
      <c r="A68" s="4" t="s">
        <v>843</v>
      </c>
      <c r="B68" s="4" t="str">
        <f t="shared" si="1"/>
        <v xml:space="preserve">    </v>
      </c>
      <c r="C68" s="29" t="s">
        <v>780</v>
      </c>
      <c r="D68" s="7">
        <v>4490.32</v>
      </c>
      <c r="E68" s="7"/>
      <c r="F68" s="7"/>
      <c r="G68" s="7">
        <v>4490.32</v>
      </c>
    </row>
    <row r="69" spans="1:7" ht="15" x14ac:dyDescent="0.25">
      <c r="A69" s="4" t="s">
        <v>844</v>
      </c>
      <c r="B69" s="4" t="str">
        <f t="shared" si="1"/>
        <v xml:space="preserve">    </v>
      </c>
      <c r="C69" s="29" t="s">
        <v>780</v>
      </c>
      <c r="D69" s="7">
        <v>5824</v>
      </c>
      <c r="E69" s="7"/>
      <c r="F69" s="7"/>
      <c r="G69" s="7">
        <v>5824</v>
      </c>
    </row>
    <row r="70" spans="1:7" ht="15" x14ac:dyDescent="0.25">
      <c r="A70" s="4" t="s">
        <v>845</v>
      </c>
      <c r="B70" s="4" t="str">
        <f t="shared" si="1"/>
        <v xml:space="preserve">    </v>
      </c>
      <c r="C70" s="29" t="s">
        <v>780</v>
      </c>
      <c r="D70" s="7">
        <v>6421.44</v>
      </c>
      <c r="E70" s="7"/>
      <c r="F70" s="7"/>
      <c r="G70" s="7">
        <v>6421.44</v>
      </c>
    </row>
    <row r="71" spans="1:7" ht="15" x14ac:dyDescent="0.25">
      <c r="A71" s="4" t="s">
        <v>846</v>
      </c>
      <c r="B71" s="4" t="str">
        <f t="shared" si="1"/>
        <v>1502</v>
      </c>
      <c r="C71" s="29" t="s">
        <v>796</v>
      </c>
      <c r="D71" s="7">
        <v>277800.52</v>
      </c>
      <c r="E71" s="7"/>
      <c r="F71" s="7">
        <v>37318.949999999997</v>
      </c>
      <c r="G71" s="7">
        <v>315119.46999999997</v>
      </c>
    </row>
    <row r="72" spans="1:7" ht="15" x14ac:dyDescent="0.25">
      <c r="A72" s="4" t="s">
        <v>847</v>
      </c>
      <c r="B72" s="4" t="str">
        <f t="shared" si="1"/>
        <v xml:space="preserve">    </v>
      </c>
      <c r="C72" s="29" t="s">
        <v>796</v>
      </c>
      <c r="D72" s="7">
        <v>3420</v>
      </c>
      <c r="E72" s="7"/>
      <c r="F72" s="7"/>
      <c r="G72" s="7">
        <v>3420</v>
      </c>
    </row>
    <row r="73" spans="1:7" ht="15" x14ac:dyDescent="0.25">
      <c r="A73" s="4" t="s">
        <v>848</v>
      </c>
      <c r="B73" s="4" t="str">
        <f t="shared" si="1"/>
        <v xml:space="preserve">    </v>
      </c>
      <c r="C73" s="29" t="s">
        <v>796</v>
      </c>
      <c r="D73" s="7">
        <v>3439.08</v>
      </c>
      <c r="E73" s="7"/>
      <c r="F73" s="7"/>
      <c r="G73" s="7">
        <v>3439.08</v>
      </c>
    </row>
    <row r="74" spans="1:7" ht="15" x14ac:dyDescent="0.25">
      <c r="A74" s="4" t="s">
        <v>849</v>
      </c>
      <c r="B74" s="4" t="str">
        <f t="shared" si="1"/>
        <v xml:space="preserve">    </v>
      </c>
      <c r="C74" s="29" t="s">
        <v>796</v>
      </c>
      <c r="D74" s="7">
        <v>3391.56</v>
      </c>
      <c r="E74" s="7"/>
      <c r="F74" s="7"/>
      <c r="G74" s="7">
        <v>3391.56</v>
      </c>
    </row>
    <row r="75" spans="1:7" ht="15" x14ac:dyDescent="0.25">
      <c r="A75" s="4" t="s">
        <v>850</v>
      </c>
      <c r="B75" s="4" t="str">
        <f t="shared" si="1"/>
        <v xml:space="preserve">    </v>
      </c>
      <c r="C75" s="29" t="s">
        <v>796</v>
      </c>
      <c r="D75" s="7">
        <v>1942.56</v>
      </c>
      <c r="E75" s="7"/>
      <c r="F75" s="7">
        <v>202.35</v>
      </c>
      <c r="G75" s="7">
        <v>2144.91</v>
      </c>
    </row>
    <row r="76" spans="1:7" ht="15" x14ac:dyDescent="0.25">
      <c r="A76" s="4" t="s">
        <v>851</v>
      </c>
      <c r="B76" s="4" t="str">
        <f t="shared" si="1"/>
        <v xml:space="preserve">    </v>
      </c>
      <c r="C76" s="29" t="s">
        <v>796</v>
      </c>
      <c r="D76" s="7">
        <v>6271.07</v>
      </c>
      <c r="E76" s="7"/>
      <c r="F76" s="7"/>
      <c r="G76" s="7">
        <v>6271.07</v>
      </c>
    </row>
    <row r="77" spans="1:7" ht="15" x14ac:dyDescent="0.25">
      <c r="A77" s="4" t="s">
        <v>852</v>
      </c>
      <c r="B77" s="4" t="str">
        <f t="shared" si="1"/>
        <v xml:space="preserve">    </v>
      </c>
      <c r="C77" s="29" t="s">
        <v>796</v>
      </c>
      <c r="D77" s="7">
        <v>5036.6400000000003</v>
      </c>
      <c r="E77" s="7"/>
      <c r="F77" s="7"/>
      <c r="G77" s="7">
        <v>5036.6400000000003</v>
      </c>
    </row>
    <row r="78" spans="1:7" ht="15" x14ac:dyDescent="0.25">
      <c r="A78" s="4" t="s">
        <v>853</v>
      </c>
      <c r="B78" s="4" t="str">
        <f t="shared" si="1"/>
        <v xml:space="preserve">    </v>
      </c>
      <c r="C78" s="29" t="s">
        <v>796</v>
      </c>
      <c r="D78" s="7">
        <v>41832.269999999997</v>
      </c>
      <c r="E78" s="7"/>
      <c r="F78" s="7"/>
      <c r="G78" s="7">
        <v>41832.269999999997</v>
      </c>
    </row>
    <row r="79" spans="1:7" ht="15" x14ac:dyDescent="0.25">
      <c r="A79" s="4" t="s">
        <v>854</v>
      </c>
      <c r="B79" s="4" t="str">
        <f t="shared" si="1"/>
        <v xml:space="preserve">    </v>
      </c>
      <c r="C79" s="29" t="s">
        <v>796</v>
      </c>
      <c r="D79" s="7">
        <v>2095.38</v>
      </c>
      <c r="E79" s="7"/>
      <c r="F79" s="7"/>
      <c r="G79" s="7">
        <v>2095.38</v>
      </c>
    </row>
    <row r="80" spans="1:7" ht="15" x14ac:dyDescent="0.25">
      <c r="A80" s="4" t="s">
        <v>855</v>
      </c>
      <c r="B80" s="4" t="str">
        <f t="shared" si="1"/>
        <v xml:space="preserve">    </v>
      </c>
      <c r="C80" s="29" t="s">
        <v>796</v>
      </c>
      <c r="D80" s="7">
        <v>104851.5</v>
      </c>
      <c r="E80" s="7"/>
      <c r="F80" s="7">
        <v>13442.5</v>
      </c>
      <c r="G80" s="7">
        <v>118294</v>
      </c>
    </row>
    <row r="81" spans="1:7" ht="15" x14ac:dyDescent="0.25">
      <c r="A81" s="4" t="s">
        <v>856</v>
      </c>
      <c r="B81" s="4" t="str">
        <f t="shared" si="1"/>
        <v xml:space="preserve">    </v>
      </c>
      <c r="C81" s="29" t="s">
        <v>796</v>
      </c>
      <c r="D81" s="7">
        <v>3039.84</v>
      </c>
      <c r="E81" s="7"/>
      <c r="F81" s="7"/>
      <c r="G81" s="7">
        <v>3039.84</v>
      </c>
    </row>
    <row r="82" spans="1:7" ht="15" x14ac:dyDescent="0.25">
      <c r="A82" s="4" t="s">
        <v>857</v>
      </c>
      <c r="B82" s="4" t="str">
        <f t="shared" si="1"/>
        <v xml:space="preserve">    </v>
      </c>
      <c r="C82" s="29" t="s">
        <v>796</v>
      </c>
      <c r="D82" s="7">
        <v>3799.08</v>
      </c>
      <c r="E82" s="7"/>
      <c r="F82" s="7"/>
      <c r="G82" s="7">
        <v>3799.08</v>
      </c>
    </row>
    <row r="83" spans="1:7" ht="15" x14ac:dyDescent="0.25">
      <c r="A83" s="4" t="s">
        <v>858</v>
      </c>
      <c r="B83" s="4" t="str">
        <f t="shared" si="1"/>
        <v xml:space="preserve">    </v>
      </c>
      <c r="C83" s="29" t="s">
        <v>796</v>
      </c>
      <c r="D83" s="7">
        <v>2687.65</v>
      </c>
      <c r="E83" s="7"/>
      <c r="F83" s="7">
        <v>383.95</v>
      </c>
      <c r="G83" s="7">
        <v>3071.6</v>
      </c>
    </row>
    <row r="84" spans="1:7" ht="15" x14ac:dyDescent="0.25">
      <c r="A84" s="4" t="s">
        <v>859</v>
      </c>
      <c r="B84" s="4" t="str">
        <f t="shared" si="1"/>
        <v xml:space="preserve">    </v>
      </c>
      <c r="C84" s="29" t="s">
        <v>796</v>
      </c>
      <c r="D84" s="7">
        <v>19487.55</v>
      </c>
      <c r="E84" s="7"/>
      <c r="F84" s="7">
        <v>3214.15</v>
      </c>
      <c r="G84" s="7">
        <v>22701.7</v>
      </c>
    </row>
    <row r="85" spans="1:7" ht="15" x14ac:dyDescent="0.25">
      <c r="A85" s="4" t="s">
        <v>860</v>
      </c>
      <c r="B85" s="4" t="str">
        <f t="shared" si="1"/>
        <v xml:space="preserve">    </v>
      </c>
      <c r="C85" s="29" t="s">
        <v>796</v>
      </c>
      <c r="D85" s="7">
        <v>3040</v>
      </c>
      <c r="E85" s="7"/>
      <c r="F85" s="7">
        <v>380</v>
      </c>
      <c r="G85" s="7">
        <v>3420</v>
      </c>
    </row>
    <row r="86" spans="1:7" ht="15" x14ac:dyDescent="0.25">
      <c r="A86" s="4" t="s">
        <v>861</v>
      </c>
      <c r="B86" s="4" t="str">
        <f t="shared" si="1"/>
        <v xml:space="preserve">    </v>
      </c>
      <c r="C86" s="29" t="s">
        <v>796</v>
      </c>
      <c r="D86" s="7">
        <v>2702.08</v>
      </c>
      <c r="E86" s="7"/>
      <c r="F86" s="7">
        <v>337.76</v>
      </c>
      <c r="G86" s="7">
        <v>3039.84</v>
      </c>
    </row>
    <row r="87" spans="1:7" ht="15" x14ac:dyDescent="0.25">
      <c r="A87" s="4" t="s">
        <v>862</v>
      </c>
      <c r="B87" s="4" t="str">
        <f t="shared" si="1"/>
        <v xml:space="preserve">    </v>
      </c>
      <c r="C87" s="29" t="s">
        <v>796</v>
      </c>
      <c r="D87" s="7">
        <v>5277.76</v>
      </c>
      <c r="E87" s="7"/>
      <c r="F87" s="7">
        <v>659.72</v>
      </c>
      <c r="G87" s="7">
        <v>5937.48</v>
      </c>
    </row>
    <row r="88" spans="1:7" ht="15" x14ac:dyDescent="0.25">
      <c r="A88" s="4" t="s">
        <v>863</v>
      </c>
      <c r="B88" s="4" t="str">
        <f t="shared" si="1"/>
        <v xml:space="preserve">    </v>
      </c>
      <c r="C88" s="29" t="s">
        <v>796</v>
      </c>
      <c r="D88" s="7">
        <v>4813.4399999999996</v>
      </c>
      <c r="E88" s="7"/>
      <c r="F88" s="7">
        <v>601.67999999999995</v>
      </c>
      <c r="G88" s="7">
        <v>5415.12</v>
      </c>
    </row>
    <row r="89" spans="1:7" ht="15" x14ac:dyDescent="0.25">
      <c r="A89" s="4" t="s">
        <v>864</v>
      </c>
      <c r="B89" s="4" t="str">
        <f t="shared" si="1"/>
        <v xml:space="preserve">    </v>
      </c>
      <c r="C89" s="29" t="s">
        <v>796</v>
      </c>
      <c r="D89" s="7">
        <v>4813.4399999999996</v>
      </c>
      <c r="E89" s="7"/>
      <c r="F89" s="7">
        <v>601.67999999999995</v>
      </c>
      <c r="G89" s="7">
        <v>5415.12</v>
      </c>
    </row>
    <row r="90" spans="1:7" ht="15" x14ac:dyDescent="0.25">
      <c r="A90" s="4" t="s">
        <v>865</v>
      </c>
      <c r="B90" s="4" t="str">
        <f t="shared" si="1"/>
        <v xml:space="preserve">    </v>
      </c>
      <c r="C90" s="29" t="s">
        <v>796</v>
      </c>
      <c r="D90" s="7">
        <v>4813.4399999999996</v>
      </c>
      <c r="E90" s="7"/>
      <c r="F90" s="7">
        <v>601.67999999999995</v>
      </c>
      <c r="G90" s="7">
        <v>5415.12</v>
      </c>
    </row>
    <row r="91" spans="1:7" ht="15" x14ac:dyDescent="0.25">
      <c r="A91" s="4" t="s">
        <v>866</v>
      </c>
      <c r="B91" s="4" t="str">
        <f t="shared" si="1"/>
        <v xml:space="preserve">    </v>
      </c>
      <c r="C91" s="29" t="s">
        <v>796</v>
      </c>
      <c r="D91" s="7">
        <v>4813.4399999999996</v>
      </c>
      <c r="E91" s="7"/>
      <c r="F91" s="7">
        <v>601.67999999999995</v>
      </c>
      <c r="G91" s="7">
        <v>5415.12</v>
      </c>
    </row>
    <row r="92" spans="1:7" ht="15" x14ac:dyDescent="0.25">
      <c r="A92" s="4" t="s">
        <v>867</v>
      </c>
      <c r="B92" s="4" t="str">
        <f t="shared" si="1"/>
        <v xml:space="preserve">    </v>
      </c>
      <c r="C92" s="29" t="s">
        <v>796</v>
      </c>
      <c r="D92" s="7">
        <v>4813.4399999999996</v>
      </c>
      <c r="E92" s="7"/>
      <c r="F92" s="7">
        <v>601.67999999999995</v>
      </c>
      <c r="G92" s="7">
        <v>5415.12</v>
      </c>
    </row>
    <row r="93" spans="1:7" ht="15" x14ac:dyDescent="0.25">
      <c r="A93" s="4" t="s">
        <v>868</v>
      </c>
      <c r="B93" s="4" t="str">
        <f t="shared" si="1"/>
        <v xml:space="preserve">    </v>
      </c>
      <c r="C93" s="29" t="s">
        <v>796</v>
      </c>
      <c r="D93" s="7">
        <v>4813.4399999999996</v>
      </c>
      <c r="E93" s="7"/>
      <c r="F93" s="7">
        <v>601.67999999999995</v>
      </c>
      <c r="G93" s="7">
        <v>5415.12</v>
      </c>
    </row>
    <row r="94" spans="1:7" ht="15" x14ac:dyDescent="0.25">
      <c r="A94" s="4" t="s">
        <v>869</v>
      </c>
      <c r="B94" s="4" t="str">
        <f t="shared" si="1"/>
        <v xml:space="preserve">    </v>
      </c>
      <c r="C94" s="29" t="s">
        <v>796</v>
      </c>
      <c r="D94" s="7">
        <v>7008.96</v>
      </c>
      <c r="E94" s="7"/>
      <c r="F94" s="7">
        <v>876.12</v>
      </c>
      <c r="G94" s="7">
        <v>7885.08</v>
      </c>
    </row>
    <row r="95" spans="1:7" ht="15" x14ac:dyDescent="0.25">
      <c r="A95" s="4" t="s">
        <v>870</v>
      </c>
      <c r="B95" s="4" t="str">
        <f t="shared" si="1"/>
        <v xml:space="preserve">    </v>
      </c>
      <c r="C95" s="29" t="s">
        <v>796</v>
      </c>
      <c r="D95" s="7">
        <v>2532.48</v>
      </c>
      <c r="E95" s="7"/>
      <c r="F95" s="7">
        <v>316.56</v>
      </c>
      <c r="G95" s="7">
        <v>2849.04</v>
      </c>
    </row>
    <row r="96" spans="1:7" ht="15" x14ac:dyDescent="0.25">
      <c r="A96" s="4" t="s">
        <v>871</v>
      </c>
      <c r="B96" s="4" t="str">
        <f t="shared" si="1"/>
        <v xml:space="preserve">    </v>
      </c>
      <c r="C96" s="29" t="s">
        <v>796</v>
      </c>
      <c r="D96" s="7">
        <v>11536.65</v>
      </c>
      <c r="E96" s="7"/>
      <c r="F96" s="7">
        <v>1860.75</v>
      </c>
      <c r="G96" s="7">
        <v>13397.4</v>
      </c>
    </row>
    <row r="97" spans="1:7" ht="15" x14ac:dyDescent="0.25">
      <c r="A97" s="4" t="s">
        <v>872</v>
      </c>
      <c r="B97" s="4" t="str">
        <f t="shared" si="1"/>
        <v xml:space="preserve">    </v>
      </c>
      <c r="C97" s="29" t="s">
        <v>796</v>
      </c>
      <c r="D97" s="7">
        <v>3902.82</v>
      </c>
      <c r="E97" s="7"/>
      <c r="F97" s="7">
        <v>672.9</v>
      </c>
      <c r="G97" s="7">
        <v>4575.72</v>
      </c>
    </row>
    <row r="98" spans="1:7" ht="15" x14ac:dyDescent="0.25">
      <c r="A98" s="4" t="s">
        <v>873</v>
      </c>
      <c r="B98" s="4" t="str">
        <f t="shared" si="1"/>
        <v xml:space="preserve">    </v>
      </c>
      <c r="C98" s="29" t="s">
        <v>796</v>
      </c>
      <c r="D98" s="7">
        <v>2601.3000000000002</v>
      </c>
      <c r="E98" s="7"/>
      <c r="F98" s="7">
        <v>448.5</v>
      </c>
      <c r="G98" s="7">
        <v>3049.8</v>
      </c>
    </row>
    <row r="99" spans="1:7" ht="15" x14ac:dyDescent="0.25">
      <c r="A99" s="4" t="s">
        <v>874</v>
      </c>
      <c r="B99" s="4" t="str">
        <f t="shared" si="1"/>
        <v xml:space="preserve">    </v>
      </c>
      <c r="C99" s="29" t="s">
        <v>796</v>
      </c>
      <c r="D99" s="7">
        <v>2215.92</v>
      </c>
      <c r="E99" s="7"/>
      <c r="F99" s="7">
        <v>395.7</v>
      </c>
      <c r="G99" s="7">
        <v>2611.62</v>
      </c>
    </row>
    <row r="100" spans="1:7" ht="15" x14ac:dyDescent="0.25">
      <c r="A100" s="4" t="s">
        <v>875</v>
      </c>
      <c r="B100" s="4" t="str">
        <f t="shared" si="1"/>
        <v xml:space="preserve">    </v>
      </c>
      <c r="C100" s="29" t="s">
        <v>796</v>
      </c>
      <c r="D100" s="7">
        <v>2141.04</v>
      </c>
      <c r="E100" s="7"/>
      <c r="F100" s="7">
        <v>486.6</v>
      </c>
      <c r="G100" s="7">
        <v>2627.64</v>
      </c>
    </row>
    <row r="101" spans="1:7" ht="15" x14ac:dyDescent="0.25">
      <c r="A101" s="4" t="s">
        <v>876</v>
      </c>
      <c r="B101" s="4" t="str">
        <f t="shared" si="1"/>
        <v xml:space="preserve">    </v>
      </c>
      <c r="C101" s="29" t="s">
        <v>796</v>
      </c>
      <c r="D101" s="7">
        <v>1840.44</v>
      </c>
      <c r="E101" s="7"/>
      <c r="F101" s="7">
        <v>766.85</v>
      </c>
      <c r="G101" s="7">
        <v>2607.29</v>
      </c>
    </row>
    <row r="102" spans="1:7" ht="15" x14ac:dyDescent="0.25">
      <c r="A102" s="4" t="s">
        <v>877</v>
      </c>
      <c r="B102" s="4" t="str">
        <f t="shared" si="1"/>
        <v xml:space="preserve">    </v>
      </c>
      <c r="C102" s="29" t="s">
        <v>796</v>
      </c>
      <c r="D102" s="7">
        <v>809.93</v>
      </c>
      <c r="E102" s="7"/>
      <c r="F102" s="7">
        <v>368.15</v>
      </c>
      <c r="G102" s="7">
        <v>1178.08</v>
      </c>
    </row>
    <row r="103" spans="1:7" ht="15" x14ac:dyDescent="0.25">
      <c r="A103" s="4" t="s">
        <v>878</v>
      </c>
      <c r="B103" s="4" t="str">
        <f t="shared" si="1"/>
        <v xml:space="preserve">    </v>
      </c>
      <c r="C103" s="29" t="s">
        <v>796</v>
      </c>
      <c r="D103" s="7">
        <v>124.06</v>
      </c>
      <c r="E103" s="7"/>
      <c r="F103" s="7"/>
      <c r="G103" s="7">
        <v>124.06</v>
      </c>
    </row>
    <row r="104" spans="1:7" ht="15" x14ac:dyDescent="0.25">
      <c r="A104" s="4" t="s">
        <v>879</v>
      </c>
      <c r="B104" s="4" t="str">
        <f t="shared" si="1"/>
        <v xml:space="preserve">    </v>
      </c>
      <c r="C104" s="29" t="s">
        <v>796</v>
      </c>
      <c r="D104" s="7">
        <v>188.33</v>
      </c>
      <c r="E104" s="7"/>
      <c r="F104" s="7">
        <v>753.32</v>
      </c>
      <c r="G104" s="7">
        <v>941.65</v>
      </c>
    </row>
    <row r="105" spans="1:7" ht="15" x14ac:dyDescent="0.25">
      <c r="A105" s="4" t="s">
        <v>880</v>
      </c>
      <c r="B105" s="4" t="str">
        <f t="shared" si="1"/>
        <v xml:space="preserve">    </v>
      </c>
      <c r="C105" s="29" t="s">
        <v>796</v>
      </c>
      <c r="D105" s="7">
        <v>188.33</v>
      </c>
      <c r="E105" s="7"/>
      <c r="F105" s="7">
        <v>753.32</v>
      </c>
      <c r="G105" s="7">
        <v>941.65</v>
      </c>
    </row>
    <row r="106" spans="1:7" ht="15" x14ac:dyDescent="0.25">
      <c r="A106" s="4" t="s">
        <v>881</v>
      </c>
      <c r="B106" s="4" t="str">
        <f t="shared" si="1"/>
        <v xml:space="preserve">    </v>
      </c>
      <c r="C106" s="29" t="s">
        <v>796</v>
      </c>
      <c r="D106" s="7">
        <v>188.33</v>
      </c>
      <c r="E106" s="7"/>
      <c r="F106" s="7">
        <v>753.32</v>
      </c>
      <c r="G106" s="7">
        <v>941.65</v>
      </c>
    </row>
    <row r="107" spans="1:7" ht="15" x14ac:dyDescent="0.25">
      <c r="A107" s="4" t="s">
        <v>882</v>
      </c>
      <c r="B107" s="4" t="str">
        <f t="shared" si="1"/>
        <v xml:space="preserve">    </v>
      </c>
      <c r="C107" s="29" t="s">
        <v>796</v>
      </c>
      <c r="D107" s="7">
        <v>180.44</v>
      </c>
      <c r="E107" s="7"/>
      <c r="F107" s="7">
        <v>902.2</v>
      </c>
      <c r="G107" s="7">
        <v>1082.6400000000001</v>
      </c>
    </row>
    <row r="108" spans="1:7" ht="15" x14ac:dyDescent="0.25">
      <c r="A108" s="4" t="s">
        <v>883</v>
      </c>
      <c r="B108" s="4" t="str">
        <f t="shared" si="1"/>
        <v xml:space="preserve">    </v>
      </c>
      <c r="C108" s="29" t="s">
        <v>796</v>
      </c>
      <c r="D108" s="7">
        <v>180.44</v>
      </c>
      <c r="E108" s="7"/>
      <c r="F108" s="7">
        <v>902.2</v>
      </c>
      <c r="G108" s="7">
        <v>1082.6400000000001</v>
      </c>
    </row>
    <row r="109" spans="1:7" ht="15" x14ac:dyDescent="0.25">
      <c r="A109" s="4" t="s">
        <v>884</v>
      </c>
      <c r="B109" s="4" t="str">
        <f t="shared" si="1"/>
        <v xml:space="preserve">    </v>
      </c>
      <c r="C109" s="29" t="s">
        <v>796</v>
      </c>
      <c r="D109" s="7">
        <v>180.44</v>
      </c>
      <c r="E109" s="7"/>
      <c r="F109" s="7">
        <v>902.2</v>
      </c>
      <c r="G109" s="7">
        <v>1082.6400000000001</v>
      </c>
    </row>
    <row r="110" spans="1:7" ht="15" x14ac:dyDescent="0.25">
      <c r="A110" s="4" t="s">
        <v>885</v>
      </c>
      <c r="B110" s="4" t="str">
        <f t="shared" si="1"/>
        <v xml:space="preserve">    </v>
      </c>
      <c r="C110" s="29" t="s">
        <v>796</v>
      </c>
      <c r="D110" s="7">
        <v>180.44</v>
      </c>
      <c r="E110" s="7"/>
      <c r="F110" s="7">
        <v>902.2</v>
      </c>
      <c r="G110" s="7">
        <v>1082.6400000000001</v>
      </c>
    </row>
    <row r="111" spans="1:7" ht="15" x14ac:dyDescent="0.25">
      <c r="A111" s="4" t="s">
        <v>886</v>
      </c>
      <c r="B111" s="4" t="str">
        <f t="shared" si="1"/>
        <v xml:space="preserve">    </v>
      </c>
      <c r="C111" s="29" t="s">
        <v>796</v>
      </c>
      <c r="D111" s="7">
        <v>90.2</v>
      </c>
      <c r="E111" s="7"/>
      <c r="F111" s="7">
        <v>451</v>
      </c>
      <c r="G111" s="7">
        <v>541.20000000000005</v>
      </c>
    </row>
    <row r="112" spans="1:7" ht="15" x14ac:dyDescent="0.25">
      <c r="A112" s="4" t="s">
        <v>887</v>
      </c>
      <c r="B112" s="4" t="str">
        <f t="shared" si="1"/>
        <v xml:space="preserve">    </v>
      </c>
      <c r="C112" s="29" t="s">
        <v>796</v>
      </c>
      <c r="D112" s="7">
        <v>160.44</v>
      </c>
      <c r="E112" s="7"/>
      <c r="F112" s="7">
        <v>802.2</v>
      </c>
      <c r="G112" s="7">
        <v>962.64</v>
      </c>
    </row>
    <row r="113" spans="1:7" ht="15" x14ac:dyDescent="0.25">
      <c r="A113" s="4" t="s">
        <v>888</v>
      </c>
      <c r="B113" s="4" t="str">
        <f t="shared" si="1"/>
        <v xml:space="preserve">    </v>
      </c>
      <c r="C113" s="29" t="s">
        <v>796</v>
      </c>
      <c r="D113" s="7">
        <v>95.21</v>
      </c>
      <c r="E113" s="7"/>
      <c r="F113" s="7">
        <v>476.05</v>
      </c>
      <c r="G113" s="7">
        <v>571.26</v>
      </c>
    </row>
    <row r="114" spans="1:7" ht="15" x14ac:dyDescent="0.25">
      <c r="A114" s="4" t="s">
        <v>889</v>
      </c>
      <c r="B114" s="4" t="str">
        <f t="shared" si="1"/>
        <v xml:space="preserve">    </v>
      </c>
      <c r="C114" s="29" t="s">
        <v>796</v>
      </c>
      <c r="D114" s="7">
        <v>123.5</v>
      </c>
      <c r="E114" s="7"/>
      <c r="F114" s="7">
        <v>617.5</v>
      </c>
      <c r="G114" s="7">
        <v>741</v>
      </c>
    </row>
    <row r="115" spans="1:7" ht="15" x14ac:dyDescent="0.25">
      <c r="A115" s="4" t="s">
        <v>890</v>
      </c>
      <c r="B115" s="4" t="str">
        <f t="shared" si="1"/>
        <v xml:space="preserve">    </v>
      </c>
      <c r="C115" s="29" t="s">
        <v>796</v>
      </c>
      <c r="D115" s="7">
        <v>136.16</v>
      </c>
      <c r="E115" s="7"/>
      <c r="F115" s="7">
        <v>680.8</v>
      </c>
      <c r="G115" s="7">
        <v>816.96</v>
      </c>
    </row>
    <row r="116" spans="1:7" ht="15" x14ac:dyDescent="0.25">
      <c r="A116" s="4" t="s">
        <v>891</v>
      </c>
      <c r="B116" s="4" t="str">
        <f t="shared" si="1"/>
        <v>1901</v>
      </c>
      <c r="C116" s="29" t="s">
        <v>780</v>
      </c>
      <c r="D116" s="7">
        <v>4497</v>
      </c>
      <c r="E116" s="7"/>
      <c r="F116" s="7">
        <v>4497</v>
      </c>
      <c r="G116" s="7"/>
    </row>
    <row r="117" spans="1:7" ht="15" x14ac:dyDescent="0.25">
      <c r="A117" s="4" t="s">
        <v>892</v>
      </c>
      <c r="B117" s="4" t="str">
        <f t="shared" si="1"/>
        <v xml:space="preserve">    </v>
      </c>
      <c r="C117" s="29" t="s">
        <v>780</v>
      </c>
      <c r="D117" s="7">
        <v>4497</v>
      </c>
      <c r="E117" s="7"/>
      <c r="F117" s="7">
        <v>4497</v>
      </c>
      <c r="G117" s="7"/>
    </row>
    <row r="118" spans="1:7" ht="15" x14ac:dyDescent="0.25">
      <c r="A118" s="4" t="s">
        <v>893</v>
      </c>
      <c r="B118" s="4" t="str">
        <f t="shared" si="1"/>
        <v>1912</v>
      </c>
      <c r="C118" s="29" t="s">
        <v>780</v>
      </c>
      <c r="D118" s="7">
        <v>10959.86</v>
      </c>
      <c r="E118" s="7"/>
      <c r="F118" s="7"/>
      <c r="G118" s="7">
        <v>10959.86</v>
      </c>
    </row>
    <row r="119" spans="1:7" ht="15" x14ac:dyDescent="0.25">
      <c r="A119" s="4" t="s">
        <v>894</v>
      </c>
      <c r="B119" s="4" t="str">
        <f t="shared" si="1"/>
        <v>2151</v>
      </c>
      <c r="C119" s="29" t="s">
        <v>796</v>
      </c>
      <c r="D119" s="7">
        <v>48853.89</v>
      </c>
      <c r="E119" s="7">
        <v>2805661.87</v>
      </c>
      <c r="F119" s="7">
        <v>2798627.12</v>
      </c>
      <c r="G119" s="7">
        <v>41819.14</v>
      </c>
    </row>
    <row r="120" spans="1:7" ht="15" x14ac:dyDescent="0.25">
      <c r="A120" s="4" t="s">
        <v>895</v>
      </c>
      <c r="B120" s="4" t="str">
        <f t="shared" si="1"/>
        <v xml:space="preserve">    </v>
      </c>
      <c r="C120" s="29" t="s">
        <v>796</v>
      </c>
      <c r="D120" s="7">
        <v>29868.57</v>
      </c>
      <c r="E120" s="7">
        <v>144402.85</v>
      </c>
      <c r="F120" s="7">
        <v>139462.85</v>
      </c>
      <c r="G120" s="7">
        <v>24928.57</v>
      </c>
    </row>
    <row r="121" spans="1:7" ht="15" x14ac:dyDescent="0.25">
      <c r="A121" s="4" t="s">
        <v>896</v>
      </c>
      <c r="B121" s="4" t="str">
        <f t="shared" si="1"/>
        <v xml:space="preserve">    </v>
      </c>
      <c r="C121" s="29" t="s">
        <v>796</v>
      </c>
      <c r="D121" s="7">
        <v>1257.6300000000001</v>
      </c>
      <c r="E121" s="7">
        <v>6080.15</v>
      </c>
      <c r="F121" s="7">
        <v>5872.15</v>
      </c>
      <c r="G121" s="7">
        <v>1049.6300000000001</v>
      </c>
    </row>
    <row r="122" spans="1:7" ht="15" x14ac:dyDescent="0.25">
      <c r="A122" s="4" t="s">
        <v>897</v>
      </c>
      <c r="B122" s="4" t="str">
        <f t="shared" si="1"/>
        <v xml:space="preserve">    </v>
      </c>
      <c r="C122" s="29" t="s">
        <v>796</v>
      </c>
      <c r="D122" s="7">
        <v>633.12</v>
      </c>
      <c r="E122" s="7">
        <v>3061.6</v>
      </c>
      <c r="F122" s="7">
        <v>2957.6</v>
      </c>
      <c r="G122" s="7">
        <v>529.12</v>
      </c>
    </row>
    <row r="123" spans="1:7" ht="15" x14ac:dyDescent="0.25">
      <c r="A123" s="4" t="s">
        <v>898</v>
      </c>
      <c r="B123" s="4" t="str">
        <f t="shared" si="1"/>
        <v xml:space="preserve">    </v>
      </c>
      <c r="C123" s="29" t="s">
        <v>796</v>
      </c>
      <c r="D123" s="7">
        <v>1266.27</v>
      </c>
      <c r="E123" s="7">
        <v>6123.35</v>
      </c>
      <c r="F123" s="7">
        <v>5915.35</v>
      </c>
      <c r="G123" s="7">
        <v>1058.27</v>
      </c>
    </row>
    <row r="124" spans="1:7" ht="15" x14ac:dyDescent="0.25">
      <c r="A124" s="4" t="s">
        <v>899</v>
      </c>
      <c r="B124" s="4" t="str">
        <f t="shared" si="1"/>
        <v xml:space="preserve">    </v>
      </c>
      <c r="C124" s="29" t="s">
        <v>796</v>
      </c>
      <c r="D124" s="7">
        <v>15828.3</v>
      </c>
      <c r="E124" s="7">
        <v>76541.5</v>
      </c>
      <c r="F124" s="7">
        <v>73941.5</v>
      </c>
      <c r="G124" s="7">
        <v>13228.3</v>
      </c>
    </row>
    <row r="125" spans="1:7" ht="15" x14ac:dyDescent="0.25">
      <c r="A125" s="4" t="s">
        <v>900</v>
      </c>
      <c r="B125" s="4" t="str">
        <f t="shared" si="1"/>
        <v xml:space="preserve">    </v>
      </c>
      <c r="C125" s="29" t="s">
        <v>796</v>
      </c>
      <c r="D125" s="7"/>
      <c r="E125" s="7">
        <v>88080</v>
      </c>
      <c r="F125" s="7">
        <v>88080</v>
      </c>
      <c r="G125" s="7"/>
    </row>
    <row r="126" spans="1:7" ht="15" x14ac:dyDescent="0.25">
      <c r="A126" s="4" t="s">
        <v>901</v>
      </c>
      <c r="B126" s="4" t="str">
        <f t="shared" si="1"/>
        <v xml:space="preserve">    </v>
      </c>
      <c r="C126" s="29" t="s">
        <v>796</v>
      </c>
      <c r="D126" s="7"/>
      <c r="E126" s="7">
        <v>2450972.4500000002</v>
      </c>
      <c r="F126" s="7">
        <v>2450972.4500000002</v>
      </c>
      <c r="G126" s="7"/>
    </row>
    <row r="127" spans="1:7" ht="15" x14ac:dyDescent="0.25">
      <c r="A127" s="4" t="s">
        <v>902</v>
      </c>
      <c r="B127" s="4" t="str">
        <f t="shared" si="1"/>
        <v xml:space="preserve">    </v>
      </c>
      <c r="C127" s="29" t="s">
        <v>796</v>
      </c>
      <c r="D127" s="7"/>
      <c r="E127" s="7">
        <v>4035.77</v>
      </c>
      <c r="F127" s="7">
        <v>4035.77</v>
      </c>
      <c r="G127" s="7"/>
    </row>
    <row r="128" spans="1:7" ht="15" x14ac:dyDescent="0.25">
      <c r="A128" s="4" t="s">
        <v>903</v>
      </c>
      <c r="B128" s="4" t="str">
        <f t="shared" si="1"/>
        <v xml:space="preserve">    </v>
      </c>
      <c r="C128" s="29" t="s">
        <v>796</v>
      </c>
      <c r="D128" s="7"/>
      <c r="E128" s="7">
        <v>11697.2</v>
      </c>
      <c r="F128" s="7">
        <v>12722.45</v>
      </c>
      <c r="G128" s="7">
        <v>1025.25</v>
      </c>
    </row>
    <row r="129" spans="1:7" ht="15" x14ac:dyDescent="0.25">
      <c r="A129" s="4" t="s">
        <v>904</v>
      </c>
      <c r="B129" s="4" t="str">
        <f t="shared" si="1"/>
        <v xml:space="preserve">    </v>
      </c>
      <c r="C129" s="29" t="s">
        <v>796</v>
      </c>
      <c r="D129" s="7"/>
      <c r="E129" s="7">
        <v>6682.44</v>
      </c>
      <c r="F129" s="7">
        <v>7309.68</v>
      </c>
      <c r="G129" s="7">
        <v>627.24</v>
      </c>
    </row>
    <row r="130" spans="1:7" ht="15" x14ac:dyDescent="0.25">
      <c r="A130" s="4" t="s">
        <v>905</v>
      </c>
      <c r="B130" s="4" t="str">
        <f t="shared" si="1"/>
        <v xml:space="preserve">    </v>
      </c>
      <c r="C130" s="29" t="s">
        <v>796</v>
      </c>
      <c r="D130" s="7"/>
      <c r="E130" s="7">
        <v>254.31</v>
      </c>
      <c r="F130" s="7">
        <v>275.77</v>
      </c>
      <c r="G130" s="7">
        <v>21.46</v>
      </c>
    </row>
    <row r="131" spans="1:7" ht="15" x14ac:dyDescent="0.25">
      <c r="A131" s="4" t="s">
        <v>906</v>
      </c>
      <c r="B131" s="4" t="str">
        <f t="shared" ref="B131:B194" si="2">LEFT(A131,4)</f>
        <v xml:space="preserve">    </v>
      </c>
      <c r="C131" s="29" t="s">
        <v>796</v>
      </c>
      <c r="D131" s="7"/>
      <c r="E131" s="7">
        <v>120.14</v>
      </c>
      <c r="F131" s="7">
        <v>115.87</v>
      </c>
      <c r="G131" s="7">
        <v>-4.2699999999999996</v>
      </c>
    </row>
    <row r="132" spans="1:7" ht="15" x14ac:dyDescent="0.25">
      <c r="A132" s="4" t="s">
        <v>907</v>
      </c>
      <c r="B132" s="4" t="str">
        <f t="shared" si="2"/>
        <v xml:space="preserve">    </v>
      </c>
      <c r="C132" s="29" t="s">
        <v>796</v>
      </c>
      <c r="D132" s="7"/>
      <c r="E132" s="7">
        <v>339.1</v>
      </c>
      <c r="F132" s="7">
        <v>367.71</v>
      </c>
      <c r="G132" s="7">
        <v>28.61</v>
      </c>
    </row>
    <row r="133" spans="1:7" ht="15" x14ac:dyDescent="0.25">
      <c r="A133" s="4" t="s">
        <v>908</v>
      </c>
      <c r="B133" s="4" t="str">
        <f t="shared" si="2"/>
        <v xml:space="preserve">    </v>
      </c>
      <c r="C133" s="29" t="s">
        <v>796</v>
      </c>
      <c r="D133" s="7"/>
      <c r="E133" s="7">
        <v>3179.21</v>
      </c>
      <c r="F133" s="7">
        <v>3447.42</v>
      </c>
      <c r="G133" s="7">
        <v>268.20999999999998</v>
      </c>
    </row>
    <row r="134" spans="1:7" ht="15" x14ac:dyDescent="0.25">
      <c r="A134" s="4" t="s">
        <v>909</v>
      </c>
      <c r="B134" s="4" t="str">
        <f t="shared" si="2"/>
        <v xml:space="preserve">    </v>
      </c>
      <c r="C134" s="29" t="s">
        <v>796</v>
      </c>
      <c r="D134" s="7"/>
      <c r="E134" s="7">
        <v>1122</v>
      </c>
      <c r="F134" s="7">
        <v>1206</v>
      </c>
      <c r="G134" s="7">
        <v>84</v>
      </c>
    </row>
    <row r="135" spans="1:7" ht="15" x14ac:dyDescent="0.25">
      <c r="A135" s="4" t="s">
        <v>910</v>
      </c>
      <c r="B135" s="4" t="str">
        <f t="shared" si="2"/>
        <v xml:space="preserve">    </v>
      </c>
      <c r="C135" s="29" t="s">
        <v>796</v>
      </c>
      <c r="D135" s="7"/>
      <c r="E135" s="7">
        <v>14667</v>
      </c>
      <c r="F135" s="7">
        <v>14667</v>
      </c>
      <c r="G135" s="7"/>
    </row>
    <row r="136" spans="1:7" ht="15" x14ac:dyDescent="0.25">
      <c r="A136" s="4" t="s">
        <v>911</v>
      </c>
      <c r="B136" s="4" t="str">
        <f t="shared" si="2"/>
        <v>2171</v>
      </c>
      <c r="C136" s="29" t="s">
        <v>796</v>
      </c>
      <c r="D136" s="7">
        <v>934105.48</v>
      </c>
      <c r="E136" s="7">
        <v>1352682.79</v>
      </c>
      <c r="F136" s="7">
        <v>352312.52</v>
      </c>
      <c r="G136" s="7">
        <v>-66264.789999999994</v>
      </c>
    </row>
    <row r="137" spans="1:7" ht="15" x14ac:dyDescent="0.25">
      <c r="A137" s="4" t="s">
        <v>912</v>
      </c>
      <c r="B137" s="4" t="str">
        <f t="shared" si="2"/>
        <v xml:space="preserve">    </v>
      </c>
      <c r="C137" s="29" t="s">
        <v>796</v>
      </c>
      <c r="D137" s="7">
        <v>-86363.63</v>
      </c>
      <c r="E137" s="7">
        <v>52217.33</v>
      </c>
      <c r="F137" s="7"/>
      <c r="G137" s="7">
        <v>-138580.96</v>
      </c>
    </row>
    <row r="138" spans="1:7" ht="15" x14ac:dyDescent="0.25">
      <c r="A138" s="4" t="s">
        <v>913</v>
      </c>
      <c r="B138" s="4" t="str">
        <f t="shared" si="2"/>
        <v xml:space="preserve">    </v>
      </c>
      <c r="C138" s="29" t="s">
        <v>780</v>
      </c>
      <c r="D138" s="7">
        <v>428456.55</v>
      </c>
      <c r="E138" s="7">
        <v>51937.33</v>
      </c>
      <c r="F138" s="7"/>
      <c r="G138" s="7">
        <v>480393.88</v>
      </c>
    </row>
    <row r="139" spans="1:7" ht="15" x14ac:dyDescent="0.25">
      <c r="A139" s="4" t="s">
        <v>914</v>
      </c>
      <c r="B139" s="4" t="str">
        <f t="shared" si="2"/>
        <v xml:space="preserve">    </v>
      </c>
      <c r="C139" s="29" t="s">
        <v>780</v>
      </c>
      <c r="D139" s="7">
        <v>428456.55</v>
      </c>
      <c r="E139" s="7">
        <v>51616.15</v>
      </c>
      <c r="F139" s="7"/>
      <c r="G139" s="7">
        <v>480072.7</v>
      </c>
    </row>
    <row r="140" spans="1:7" ht="15" x14ac:dyDescent="0.25">
      <c r="A140" s="4" t="s">
        <v>915</v>
      </c>
      <c r="B140" s="4" t="str">
        <f t="shared" si="2"/>
        <v xml:space="preserve">    </v>
      </c>
      <c r="C140" s="29" t="s">
        <v>780</v>
      </c>
      <c r="D140" s="7"/>
      <c r="E140" s="7">
        <v>321.18</v>
      </c>
      <c r="F140" s="7"/>
      <c r="G140" s="7">
        <v>321.18</v>
      </c>
    </row>
    <row r="141" spans="1:7" ht="15" x14ac:dyDescent="0.25">
      <c r="A141" s="4" t="s">
        <v>916</v>
      </c>
      <c r="B141" s="4" t="str">
        <f t="shared" si="2"/>
        <v xml:space="preserve">    </v>
      </c>
      <c r="C141" s="29" t="s">
        <v>796</v>
      </c>
      <c r="D141" s="7">
        <v>-2550528.71</v>
      </c>
      <c r="E141" s="7"/>
      <c r="F141" s="7"/>
      <c r="G141" s="7">
        <v>-2550528.71</v>
      </c>
    </row>
    <row r="142" spans="1:7" ht="15" x14ac:dyDescent="0.25">
      <c r="A142" s="4" t="s">
        <v>917</v>
      </c>
      <c r="B142" s="4" t="str">
        <f t="shared" si="2"/>
        <v xml:space="preserve">    </v>
      </c>
      <c r="C142" s="29" t="s">
        <v>796</v>
      </c>
      <c r="D142" s="7">
        <v>-1380</v>
      </c>
      <c r="E142" s="7">
        <v>280</v>
      </c>
      <c r="F142" s="7"/>
      <c r="G142" s="7">
        <v>-1660</v>
      </c>
    </row>
    <row r="143" spans="1:7" ht="15" x14ac:dyDescent="0.25">
      <c r="A143" s="4" t="s">
        <v>918</v>
      </c>
      <c r="B143" s="4" t="str">
        <f t="shared" si="2"/>
        <v xml:space="preserve">    </v>
      </c>
      <c r="C143" s="29" t="s">
        <v>796</v>
      </c>
      <c r="D143" s="7">
        <v>2894001.63</v>
      </c>
      <c r="E143" s="7"/>
      <c r="F143" s="7"/>
      <c r="G143" s="7">
        <v>2894001.63</v>
      </c>
    </row>
    <row r="144" spans="1:7" ht="15" x14ac:dyDescent="0.25">
      <c r="A144" s="4" t="s">
        <v>919</v>
      </c>
      <c r="B144" s="4" t="str">
        <f t="shared" si="2"/>
        <v xml:space="preserve">    </v>
      </c>
      <c r="C144" s="29" t="s">
        <v>796</v>
      </c>
      <c r="D144" s="7">
        <v>941433.12</v>
      </c>
      <c r="E144" s="7">
        <v>967756.42</v>
      </c>
      <c r="F144" s="7">
        <v>26323.3</v>
      </c>
      <c r="G144" s="7"/>
    </row>
    <row r="145" spans="1:7" ht="15" x14ac:dyDescent="0.25">
      <c r="A145" s="4" t="s">
        <v>920</v>
      </c>
      <c r="B145" s="4" t="str">
        <f t="shared" si="2"/>
        <v xml:space="preserve">    </v>
      </c>
      <c r="C145" s="29" t="s">
        <v>796</v>
      </c>
      <c r="D145" s="7">
        <v>79035.990000000005</v>
      </c>
      <c r="E145" s="7">
        <v>332709.03999999998</v>
      </c>
      <c r="F145" s="7">
        <v>325989.21999999997</v>
      </c>
      <c r="G145" s="7">
        <v>72316.17</v>
      </c>
    </row>
    <row r="146" spans="1:7" ht="15" x14ac:dyDescent="0.25">
      <c r="A146" s="4" t="s">
        <v>921</v>
      </c>
      <c r="B146" s="4" t="str">
        <f t="shared" si="2"/>
        <v>2181</v>
      </c>
      <c r="C146" s="29" t="s">
        <v>796</v>
      </c>
      <c r="D146" s="7">
        <v>40678.199999999997</v>
      </c>
      <c r="E146" s="7">
        <v>308170879.57999998</v>
      </c>
      <c r="F146" s="7">
        <v>308168582.44</v>
      </c>
      <c r="G146" s="7">
        <v>38381.06</v>
      </c>
    </row>
    <row r="147" spans="1:7" ht="15" x14ac:dyDescent="0.25">
      <c r="A147" s="4" t="s">
        <v>922</v>
      </c>
      <c r="B147" s="4" t="str">
        <f t="shared" si="2"/>
        <v xml:space="preserve">    </v>
      </c>
      <c r="C147" s="29" t="s">
        <v>796</v>
      </c>
      <c r="D147" s="7"/>
      <c r="E147" s="7">
        <v>308000000</v>
      </c>
      <c r="F147" s="7">
        <v>308000000</v>
      </c>
      <c r="G147" s="7"/>
    </row>
    <row r="148" spans="1:7" ht="15" x14ac:dyDescent="0.25">
      <c r="A148" s="4" t="s">
        <v>923</v>
      </c>
      <c r="B148" s="4" t="str">
        <f t="shared" si="2"/>
        <v xml:space="preserve">    </v>
      </c>
      <c r="C148" s="29" t="s">
        <v>796</v>
      </c>
      <c r="D148" s="7">
        <v>19446.32</v>
      </c>
      <c r="E148" s="7">
        <v>60801.2</v>
      </c>
      <c r="F148" s="7">
        <v>58721.2</v>
      </c>
      <c r="G148" s="7">
        <v>17366.32</v>
      </c>
    </row>
    <row r="149" spans="1:7" ht="15" x14ac:dyDescent="0.25">
      <c r="A149" s="4" t="s">
        <v>924</v>
      </c>
      <c r="B149" s="4" t="str">
        <f t="shared" si="2"/>
        <v xml:space="preserve">    </v>
      </c>
      <c r="C149" s="29" t="s">
        <v>796</v>
      </c>
      <c r="D149" s="7">
        <v>507.62</v>
      </c>
      <c r="E149" s="7">
        <v>1520</v>
      </c>
      <c r="F149" s="7">
        <v>1468</v>
      </c>
      <c r="G149" s="7">
        <v>455.62</v>
      </c>
    </row>
    <row r="150" spans="1:7" ht="15" x14ac:dyDescent="0.25">
      <c r="A150" s="4" t="s">
        <v>925</v>
      </c>
      <c r="B150" s="4" t="str">
        <f t="shared" si="2"/>
        <v xml:space="preserve">    </v>
      </c>
      <c r="C150" s="29" t="s">
        <v>796</v>
      </c>
      <c r="D150" s="7">
        <v>4909.74</v>
      </c>
      <c r="E150" s="7">
        <v>15452.3</v>
      </c>
      <c r="F150" s="7">
        <v>14926.3</v>
      </c>
      <c r="G150" s="7">
        <v>4383.74</v>
      </c>
    </row>
    <row r="151" spans="1:7" ht="15" x14ac:dyDescent="0.25">
      <c r="A151" s="4" t="s">
        <v>926</v>
      </c>
      <c r="B151" s="4" t="str">
        <f t="shared" si="2"/>
        <v xml:space="preserve">    </v>
      </c>
      <c r="C151" s="29" t="s">
        <v>796</v>
      </c>
      <c r="D151" s="7">
        <v>5854</v>
      </c>
      <c r="E151" s="7">
        <v>88080</v>
      </c>
      <c r="F151" s="7">
        <v>88080</v>
      </c>
      <c r="G151" s="7">
        <v>5854</v>
      </c>
    </row>
    <row r="152" spans="1:7" ht="15" x14ac:dyDescent="0.25">
      <c r="A152" s="4" t="s">
        <v>927</v>
      </c>
      <c r="B152" s="4" t="str">
        <f t="shared" si="2"/>
        <v xml:space="preserve">    </v>
      </c>
      <c r="C152" s="29" t="s">
        <v>796</v>
      </c>
      <c r="D152" s="7">
        <v>9631.5300000000007</v>
      </c>
      <c r="E152" s="7"/>
      <c r="F152" s="7"/>
      <c r="G152" s="7">
        <v>9631.5300000000007</v>
      </c>
    </row>
    <row r="153" spans="1:7" ht="15" x14ac:dyDescent="0.25">
      <c r="A153" s="4" t="s">
        <v>928</v>
      </c>
      <c r="B153" s="4" t="str">
        <f t="shared" si="2"/>
        <v xml:space="preserve">    </v>
      </c>
      <c r="C153" s="29" t="s">
        <v>796</v>
      </c>
      <c r="D153" s="7">
        <v>328.99</v>
      </c>
      <c r="E153" s="7">
        <v>5026.08</v>
      </c>
      <c r="F153" s="7">
        <v>5386.94</v>
      </c>
      <c r="G153" s="7">
        <v>689.85</v>
      </c>
    </row>
    <row r="154" spans="1:7" ht="15" x14ac:dyDescent="0.25">
      <c r="A154" s="4" t="s">
        <v>929</v>
      </c>
      <c r="B154" s="4" t="str">
        <f t="shared" si="2"/>
        <v xml:space="preserve">    </v>
      </c>
      <c r="C154" s="29" t="s">
        <v>796</v>
      </c>
      <c r="D154" s="7">
        <v>180.4</v>
      </c>
      <c r="E154" s="7">
        <v>2886.72</v>
      </c>
      <c r="F154" s="7">
        <v>3077.76</v>
      </c>
      <c r="G154" s="7">
        <v>371.44</v>
      </c>
    </row>
    <row r="155" spans="1:7" ht="15" x14ac:dyDescent="0.25">
      <c r="A155" s="4" t="s">
        <v>930</v>
      </c>
      <c r="B155" s="4" t="str">
        <f t="shared" si="2"/>
        <v xml:space="preserve">    </v>
      </c>
      <c r="C155" s="29" t="s">
        <v>796</v>
      </c>
      <c r="D155" s="7">
        <v>10.77</v>
      </c>
      <c r="E155" s="7">
        <v>169.58</v>
      </c>
      <c r="F155" s="7">
        <v>183.88</v>
      </c>
      <c r="G155" s="7">
        <v>25.07</v>
      </c>
    </row>
    <row r="156" spans="1:7" ht="15" x14ac:dyDescent="0.25">
      <c r="A156" s="4" t="s">
        <v>931</v>
      </c>
      <c r="B156" s="4" t="str">
        <f t="shared" si="2"/>
        <v xml:space="preserve">    </v>
      </c>
      <c r="C156" s="29" t="s">
        <v>796</v>
      </c>
      <c r="D156" s="7">
        <v>53.82</v>
      </c>
      <c r="E156" s="7">
        <v>847.78</v>
      </c>
      <c r="F156" s="7">
        <v>919.3</v>
      </c>
      <c r="G156" s="7">
        <v>125.34</v>
      </c>
    </row>
    <row r="157" spans="1:7" ht="15" x14ac:dyDescent="0.25">
      <c r="A157" s="4" t="s">
        <v>932</v>
      </c>
      <c r="B157" s="4" t="str">
        <f t="shared" si="2"/>
        <v xml:space="preserve">    </v>
      </c>
      <c r="C157" s="29" t="s">
        <v>796</v>
      </c>
      <c r="D157" s="7">
        <v>84</v>
      </c>
      <c r="E157" s="7">
        <v>1122</v>
      </c>
      <c r="F157" s="7">
        <v>1206</v>
      </c>
      <c r="G157" s="7">
        <v>168</v>
      </c>
    </row>
    <row r="158" spans="1:7" ht="15" x14ac:dyDescent="0.25">
      <c r="A158" s="4" t="s">
        <v>933</v>
      </c>
      <c r="B158" s="4" t="str">
        <f t="shared" si="2"/>
        <v>3101</v>
      </c>
      <c r="C158" s="29" t="s">
        <v>796</v>
      </c>
      <c r="D158" s="7">
        <v>10000</v>
      </c>
      <c r="E158" s="7"/>
      <c r="F158" s="7"/>
      <c r="G158" s="7">
        <v>10000</v>
      </c>
    </row>
    <row r="159" spans="1:7" ht="15" x14ac:dyDescent="0.25">
      <c r="A159" s="4" t="s">
        <v>934</v>
      </c>
      <c r="B159" s="4" t="str">
        <f t="shared" si="2"/>
        <v xml:space="preserve">    </v>
      </c>
      <c r="C159" s="29" t="s">
        <v>796</v>
      </c>
      <c r="D159" s="7">
        <v>6500</v>
      </c>
      <c r="E159" s="7"/>
      <c r="F159" s="7"/>
      <c r="G159" s="7">
        <v>6500</v>
      </c>
    </row>
    <row r="160" spans="1:7" ht="15" x14ac:dyDescent="0.25">
      <c r="A160" s="4" t="s">
        <v>935</v>
      </c>
      <c r="B160" s="4" t="str">
        <f t="shared" si="2"/>
        <v xml:space="preserve">    </v>
      </c>
      <c r="C160" s="29" t="s">
        <v>796</v>
      </c>
      <c r="D160" s="7">
        <v>3500</v>
      </c>
      <c r="E160" s="7"/>
      <c r="F160" s="7"/>
      <c r="G160" s="7">
        <v>3500</v>
      </c>
    </row>
    <row r="161" spans="1:7" ht="15" x14ac:dyDescent="0.25">
      <c r="A161" s="4" t="s">
        <v>936</v>
      </c>
      <c r="B161" s="4" t="str">
        <f t="shared" si="2"/>
        <v>3121</v>
      </c>
      <c r="C161" s="29" t="s">
        <v>796</v>
      </c>
      <c r="D161" s="7">
        <v>3513183.49</v>
      </c>
      <c r="E161" s="7"/>
      <c r="F161" s="7"/>
      <c r="G161" s="7">
        <v>3513183.49</v>
      </c>
    </row>
    <row r="162" spans="1:7" ht="15" x14ac:dyDescent="0.25">
      <c r="A162" s="4" t="s">
        <v>937</v>
      </c>
      <c r="B162" s="4" t="str">
        <f t="shared" si="2"/>
        <v xml:space="preserve">    </v>
      </c>
      <c r="C162" s="29" t="s">
        <v>796</v>
      </c>
      <c r="D162" s="7">
        <v>3513183.49</v>
      </c>
      <c r="E162" s="7"/>
      <c r="F162" s="7"/>
      <c r="G162" s="7">
        <v>3513183.49</v>
      </c>
    </row>
    <row r="163" spans="1:7" ht="15" x14ac:dyDescent="0.25">
      <c r="A163" s="4" t="s">
        <v>938</v>
      </c>
      <c r="B163" s="4" t="str">
        <f t="shared" si="2"/>
        <v>3131</v>
      </c>
      <c r="C163" s="29" t="s">
        <v>796</v>
      </c>
      <c r="D163" s="7"/>
      <c r="E163" s="7">
        <v>4000519.4</v>
      </c>
      <c r="F163" s="7"/>
      <c r="G163" s="7">
        <v>-4000519.4</v>
      </c>
    </row>
    <row r="164" spans="1:7" ht="15" x14ac:dyDescent="0.25">
      <c r="A164" s="4" t="s">
        <v>939</v>
      </c>
      <c r="B164" s="4" t="str">
        <f t="shared" si="2"/>
        <v>3141</v>
      </c>
      <c r="C164" s="29" t="s">
        <v>796</v>
      </c>
      <c r="D164" s="7">
        <v>3398651.31</v>
      </c>
      <c r="E164" s="7"/>
      <c r="F164" s="7"/>
      <c r="G164" s="7">
        <v>3398651.31</v>
      </c>
    </row>
    <row r="165" spans="1:7" ht="15" x14ac:dyDescent="0.25">
      <c r="A165" s="4" t="s">
        <v>940</v>
      </c>
      <c r="B165" s="4" t="str">
        <f t="shared" si="2"/>
        <v xml:space="preserve">    </v>
      </c>
      <c r="C165" s="29" t="s">
        <v>796</v>
      </c>
      <c r="D165" s="7">
        <v>3398651.31</v>
      </c>
      <c r="E165" s="7"/>
      <c r="F165" s="7"/>
      <c r="G165" s="7">
        <v>3398651.31</v>
      </c>
    </row>
    <row r="166" spans="1:7" ht="15" x14ac:dyDescent="0.25">
      <c r="A166" s="4" t="s">
        <v>941</v>
      </c>
      <c r="B166" s="4" t="str">
        <f t="shared" si="2"/>
        <v>5101</v>
      </c>
      <c r="C166" s="29" t="s">
        <v>796</v>
      </c>
      <c r="D166" s="7"/>
      <c r="E166" s="7"/>
      <c r="F166" s="7"/>
      <c r="G166" s="7"/>
    </row>
    <row r="167" spans="1:7" ht="15" x14ac:dyDescent="0.25">
      <c r="A167" s="4" t="s">
        <v>942</v>
      </c>
      <c r="B167" s="4" t="str">
        <f t="shared" si="2"/>
        <v xml:space="preserve">    </v>
      </c>
      <c r="C167" s="29" t="s">
        <v>796</v>
      </c>
      <c r="D167" s="7">
        <v>72780857.760000005</v>
      </c>
      <c r="E167" s="7"/>
      <c r="F167" s="7"/>
      <c r="G167" s="7">
        <v>72780857.760000005</v>
      </c>
    </row>
    <row r="168" spans="1:7" ht="15" x14ac:dyDescent="0.25">
      <c r="A168" s="4" t="s">
        <v>943</v>
      </c>
      <c r="B168" s="4" t="str">
        <f t="shared" si="2"/>
        <v xml:space="preserve">    </v>
      </c>
      <c r="C168" s="29" t="s">
        <v>796</v>
      </c>
      <c r="D168" s="7">
        <v>6603773.6100000003</v>
      </c>
      <c r="E168" s="7"/>
      <c r="F168" s="7"/>
      <c r="G168" s="7">
        <v>6603773.6100000003</v>
      </c>
    </row>
    <row r="169" spans="1:7" ht="15" x14ac:dyDescent="0.25">
      <c r="A169" s="4" t="s">
        <v>944</v>
      </c>
      <c r="B169" s="4" t="str">
        <f t="shared" si="2"/>
        <v xml:space="preserve">    </v>
      </c>
      <c r="C169" s="29" t="s">
        <v>796</v>
      </c>
      <c r="D169" s="7">
        <v>-79384631.370000005</v>
      </c>
      <c r="E169" s="7"/>
      <c r="F169" s="7"/>
      <c r="G169" s="7">
        <v>-79384631.370000005</v>
      </c>
    </row>
    <row r="170" spans="1:7" ht="15" x14ac:dyDescent="0.25">
      <c r="A170" s="4" t="s">
        <v>945</v>
      </c>
      <c r="B170" s="4" t="str">
        <f t="shared" si="2"/>
        <v>5502</v>
      </c>
      <c r="C170" s="29" t="s">
        <v>780</v>
      </c>
      <c r="D170" s="7"/>
      <c r="E170" s="7">
        <v>3976574.31</v>
      </c>
      <c r="F170" s="7">
        <v>3976574.31</v>
      </c>
      <c r="G170" s="7"/>
    </row>
    <row r="171" spans="1:7" ht="15" x14ac:dyDescent="0.25">
      <c r="A171" s="4" t="s">
        <v>946</v>
      </c>
      <c r="B171" s="4" t="str">
        <f t="shared" si="2"/>
        <v xml:space="preserve">    </v>
      </c>
      <c r="C171" s="29" t="s">
        <v>780</v>
      </c>
      <c r="D171" s="7">
        <v>13571344.699999999</v>
      </c>
      <c r="E171" s="7">
        <v>2047639.45</v>
      </c>
      <c r="F171" s="7"/>
      <c r="G171" s="7">
        <v>15618984.15</v>
      </c>
    </row>
    <row r="172" spans="1:7" ht="15" x14ac:dyDescent="0.25">
      <c r="A172" s="4" t="s">
        <v>947</v>
      </c>
      <c r="B172" s="4" t="str">
        <f t="shared" si="2"/>
        <v xml:space="preserve">    </v>
      </c>
      <c r="C172" s="29" t="s">
        <v>780</v>
      </c>
      <c r="D172" s="7">
        <v>131405.78</v>
      </c>
      <c r="E172" s="7">
        <v>4035.77</v>
      </c>
      <c r="F172" s="7"/>
      <c r="G172" s="7">
        <v>135441.54999999999</v>
      </c>
    </row>
    <row r="173" spans="1:7" ht="15" x14ac:dyDescent="0.25">
      <c r="A173" s="4" t="s">
        <v>948</v>
      </c>
      <c r="B173" s="4" t="str">
        <f t="shared" si="2"/>
        <v xml:space="preserve">    </v>
      </c>
      <c r="C173" s="29" t="s">
        <v>780</v>
      </c>
      <c r="D173" s="7">
        <v>477196.42</v>
      </c>
      <c r="E173" s="7">
        <v>25096.2</v>
      </c>
      <c r="F173" s="7"/>
      <c r="G173" s="7">
        <v>502292.62</v>
      </c>
    </row>
    <row r="174" spans="1:7" ht="15" x14ac:dyDescent="0.25">
      <c r="A174" s="4" t="s">
        <v>949</v>
      </c>
      <c r="B174" s="4" t="str">
        <f t="shared" si="2"/>
        <v xml:space="preserve">    </v>
      </c>
      <c r="C174" s="29" t="s">
        <v>780</v>
      </c>
      <c r="D174" s="7">
        <v>6817652.25</v>
      </c>
      <c r="E174" s="7">
        <v>775710</v>
      </c>
      <c r="F174" s="7"/>
      <c r="G174" s="7">
        <v>7593362.25</v>
      </c>
    </row>
    <row r="175" spans="1:7" ht="15" x14ac:dyDescent="0.25">
      <c r="A175" s="4" t="s">
        <v>950</v>
      </c>
      <c r="B175" s="4" t="str">
        <f t="shared" si="2"/>
        <v xml:space="preserve">    </v>
      </c>
      <c r="C175" s="29" t="s">
        <v>780</v>
      </c>
      <c r="D175" s="7">
        <v>224455.78</v>
      </c>
      <c r="E175" s="7">
        <v>30465.81</v>
      </c>
      <c r="F175" s="7"/>
      <c r="G175" s="7">
        <v>254921.59</v>
      </c>
    </row>
    <row r="176" spans="1:7" ht="15" x14ac:dyDescent="0.25">
      <c r="A176" s="4" t="s">
        <v>951</v>
      </c>
      <c r="B176" s="4" t="str">
        <f t="shared" si="2"/>
        <v xml:space="preserve">    </v>
      </c>
      <c r="C176" s="29" t="s">
        <v>780</v>
      </c>
      <c r="D176" s="7">
        <v>6481</v>
      </c>
      <c r="E176" s="7">
        <v>403</v>
      </c>
      <c r="F176" s="7"/>
      <c r="G176" s="7">
        <v>6884</v>
      </c>
    </row>
    <row r="177" spans="1:7" ht="15" x14ac:dyDescent="0.25">
      <c r="A177" s="4" t="s">
        <v>952</v>
      </c>
      <c r="B177" s="4" t="str">
        <f t="shared" si="2"/>
        <v xml:space="preserve">    </v>
      </c>
      <c r="C177" s="29" t="s">
        <v>780</v>
      </c>
      <c r="D177" s="7">
        <v>6293.48</v>
      </c>
      <c r="E177" s="7"/>
      <c r="F177" s="7"/>
      <c r="G177" s="7">
        <v>6293.48</v>
      </c>
    </row>
    <row r="178" spans="1:7" ht="15" x14ac:dyDescent="0.25">
      <c r="A178" s="4" t="s">
        <v>953</v>
      </c>
      <c r="B178" s="4" t="str">
        <f t="shared" si="2"/>
        <v xml:space="preserve">    </v>
      </c>
      <c r="C178" s="29" t="s">
        <v>780</v>
      </c>
      <c r="D178" s="7">
        <v>287386.90999999997</v>
      </c>
      <c r="E178" s="7">
        <v>11403.32</v>
      </c>
      <c r="F178" s="7"/>
      <c r="G178" s="7">
        <v>298790.23</v>
      </c>
    </row>
    <row r="179" spans="1:7" ht="15" x14ac:dyDescent="0.25">
      <c r="A179" s="4" t="s">
        <v>954</v>
      </c>
      <c r="B179" s="4" t="str">
        <f t="shared" si="2"/>
        <v xml:space="preserve">    </v>
      </c>
      <c r="C179" s="29" t="s">
        <v>780</v>
      </c>
      <c r="D179" s="7">
        <v>60413.38</v>
      </c>
      <c r="E179" s="7">
        <v>9535.9</v>
      </c>
      <c r="F179" s="7"/>
      <c r="G179" s="7">
        <v>69949.279999999999</v>
      </c>
    </row>
    <row r="180" spans="1:7" ht="15" x14ac:dyDescent="0.25">
      <c r="A180" s="4" t="s">
        <v>955</v>
      </c>
      <c r="B180" s="4" t="str">
        <f t="shared" si="2"/>
        <v xml:space="preserve">    </v>
      </c>
      <c r="C180" s="29" t="s">
        <v>780</v>
      </c>
      <c r="D180" s="7">
        <v>790668.26</v>
      </c>
      <c r="E180" s="7">
        <v>28810.44</v>
      </c>
      <c r="F180" s="7"/>
      <c r="G180" s="7">
        <v>819478.7</v>
      </c>
    </row>
    <row r="181" spans="1:7" ht="15" x14ac:dyDescent="0.25">
      <c r="A181" s="4" t="s">
        <v>956</v>
      </c>
      <c r="B181" s="4" t="str">
        <f t="shared" si="2"/>
        <v xml:space="preserve">    </v>
      </c>
      <c r="C181" s="29" t="s">
        <v>780</v>
      </c>
      <c r="D181" s="7">
        <v>790668.26</v>
      </c>
      <c r="E181" s="7">
        <v>7034.74</v>
      </c>
      <c r="F181" s="7"/>
      <c r="G181" s="7">
        <v>797703</v>
      </c>
    </row>
    <row r="182" spans="1:7" ht="15" x14ac:dyDescent="0.25">
      <c r="A182" s="4" t="s">
        <v>957</v>
      </c>
      <c r="B182" s="4" t="str">
        <f t="shared" si="2"/>
        <v xml:space="preserve">    </v>
      </c>
      <c r="C182" s="29" t="s">
        <v>780</v>
      </c>
      <c r="D182" s="7"/>
      <c r="E182" s="7">
        <v>19575.150000000001</v>
      </c>
      <c r="F182" s="7"/>
      <c r="G182" s="7">
        <v>19575.150000000001</v>
      </c>
    </row>
    <row r="183" spans="1:7" ht="15" x14ac:dyDescent="0.25">
      <c r="A183" s="4" t="s">
        <v>958</v>
      </c>
      <c r="B183" s="4" t="str">
        <f t="shared" si="2"/>
        <v xml:space="preserve">    </v>
      </c>
      <c r="C183" s="29" t="s">
        <v>780</v>
      </c>
      <c r="D183" s="7"/>
      <c r="E183" s="7">
        <v>2200.5500000000002</v>
      </c>
      <c r="F183" s="7"/>
      <c r="G183" s="7">
        <v>2200.5500000000002</v>
      </c>
    </row>
    <row r="184" spans="1:7" ht="15" x14ac:dyDescent="0.25">
      <c r="A184" s="4" t="s">
        <v>959</v>
      </c>
      <c r="B184" s="4" t="str">
        <f t="shared" si="2"/>
        <v xml:space="preserve">    </v>
      </c>
      <c r="C184" s="29" t="s">
        <v>780</v>
      </c>
      <c r="D184" s="7">
        <v>9600</v>
      </c>
      <c r="E184" s="7"/>
      <c r="F184" s="7"/>
      <c r="G184" s="7">
        <v>9600</v>
      </c>
    </row>
    <row r="185" spans="1:7" ht="15" x14ac:dyDescent="0.25">
      <c r="A185" s="4" t="s">
        <v>960</v>
      </c>
      <c r="B185" s="4" t="str">
        <f t="shared" si="2"/>
        <v xml:space="preserve">    </v>
      </c>
      <c r="C185" s="29" t="s">
        <v>780</v>
      </c>
      <c r="D185" s="7">
        <v>965725.03</v>
      </c>
      <c r="E185" s="7">
        <v>72642.42</v>
      </c>
      <c r="F185" s="7"/>
      <c r="G185" s="7">
        <v>1038367.45</v>
      </c>
    </row>
    <row r="186" spans="1:7" ht="15" x14ac:dyDescent="0.25">
      <c r="A186" s="4" t="s">
        <v>961</v>
      </c>
      <c r="B186" s="4" t="str">
        <f t="shared" si="2"/>
        <v xml:space="preserve">    </v>
      </c>
      <c r="C186" s="29" t="s">
        <v>780</v>
      </c>
      <c r="D186" s="7">
        <v>1880</v>
      </c>
      <c r="E186" s="7"/>
      <c r="F186" s="7"/>
      <c r="G186" s="7">
        <v>1880</v>
      </c>
    </row>
    <row r="187" spans="1:7" ht="15" x14ac:dyDescent="0.25">
      <c r="A187" s="4" t="s">
        <v>962</v>
      </c>
      <c r="B187" s="4" t="str">
        <f t="shared" si="2"/>
        <v xml:space="preserve">    </v>
      </c>
      <c r="C187" s="29" t="s">
        <v>780</v>
      </c>
      <c r="D187" s="7">
        <v>1170</v>
      </c>
      <c r="E187" s="7"/>
      <c r="F187" s="7"/>
      <c r="G187" s="7">
        <v>1170</v>
      </c>
    </row>
    <row r="188" spans="1:7" ht="15" x14ac:dyDescent="0.25">
      <c r="A188" s="4" t="s">
        <v>963</v>
      </c>
      <c r="B188" s="4" t="str">
        <f t="shared" si="2"/>
        <v xml:space="preserve">    </v>
      </c>
      <c r="C188" s="29" t="s">
        <v>780</v>
      </c>
      <c r="D188" s="7">
        <v>508894.3</v>
      </c>
      <c r="E188" s="7">
        <v>7644.45</v>
      </c>
      <c r="F188" s="7"/>
      <c r="G188" s="7">
        <v>516538.75</v>
      </c>
    </row>
    <row r="189" spans="1:7" ht="15" x14ac:dyDescent="0.25">
      <c r="A189" s="4" t="s">
        <v>964</v>
      </c>
      <c r="B189" s="4" t="str">
        <f t="shared" si="2"/>
        <v xml:space="preserve">    </v>
      </c>
      <c r="C189" s="29" t="s">
        <v>780</v>
      </c>
      <c r="D189" s="7">
        <v>6299.06</v>
      </c>
      <c r="E189" s="7">
        <v>450</v>
      </c>
      <c r="F189" s="7"/>
      <c r="G189" s="7">
        <v>6749.06</v>
      </c>
    </row>
    <row r="190" spans="1:7" ht="15" x14ac:dyDescent="0.25">
      <c r="A190" s="4" t="s">
        <v>965</v>
      </c>
      <c r="B190" s="4" t="str">
        <f t="shared" si="2"/>
        <v xml:space="preserve">    </v>
      </c>
      <c r="C190" s="29" t="s">
        <v>780</v>
      </c>
      <c r="D190" s="7">
        <v>706641.13</v>
      </c>
      <c r="E190" s="7">
        <v>73180.2</v>
      </c>
      <c r="F190" s="7"/>
      <c r="G190" s="7">
        <v>779821.33</v>
      </c>
    </row>
    <row r="191" spans="1:7" ht="15" x14ac:dyDescent="0.25">
      <c r="A191" s="4" t="s">
        <v>966</v>
      </c>
      <c r="B191" s="4" t="str">
        <f t="shared" si="2"/>
        <v xml:space="preserve">    </v>
      </c>
      <c r="C191" s="29" t="s">
        <v>780</v>
      </c>
      <c r="D191" s="7">
        <v>1118471.58</v>
      </c>
      <c r="E191" s="7">
        <v>228149.45</v>
      </c>
      <c r="F191" s="7"/>
      <c r="G191" s="7">
        <v>1346621.03</v>
      </c>
    </row>
    <row r="192" spans="1:7" ht="15" x14ac:dyDescent="0.25">
      <c r="A192" s="4" t="s">
        <v>967</v>
      </c>
      <c r="B192" s="4" t="str">
        <f t="shared" si="2"/>
        <v xml:space="preserve">    </v>
      </c>
      <c r="C192" s="29" t="s">
        <v>780</v>
      </c>
      <c r="D192" s="7">
        <v>431624</v>
      </c>
      <c r="E192" s="7">
        <v>88080</v>
      </c>
      <c r="F192" s="7"/>
      <c r="G192" s="7">
        <v>519704</v>
      </c>
    </row>
    <row r="193" spans="1:7" ht="15" x14ac:dyDescent="0.25">
      <c r="A193" s="4" t="s">
        <v>968</v>
      </c>
      <c r="B193" s="4" t="str">
        <f t="shared" si="2"/>
        <v xml:space="preserve">    </v>
      </c>
      <c r="C193" s="29" t="s">
        <v>780</v>
      </c>
      <c r="D193" s="7">
        <v>3276</v>
      </c>
      <c r="E193" s="7"/>
      <c r="F193" s="7"/>
      <c r="G193" s="7">
        <v>3276</v>
      </c>
    </row>
    <row r="194" spans="1:7" ht="15" x14ac:dyDescent="0.25">
      <c r="A194" s="4" t="s">
        <v>969</v>
      </c>
      <c r="B194" s="4" t="str">
        <f t="shared" si="2"/>
        <v xml:space="preserve">    </v>
      </c>
      <c r="C194" s="29" t="s">
        <v>780</v>
      </c>
      <c r="D194" s="7">
        <v>5661.7</v>
      </c>
      <c r="E194" s="7"/>
      <c r="F194" s="7"/>
      <c r="G194" s="7">
        <v>5661.7</v>
      </c>
    </row>
    <row r="195" spans="1:7" ht="15" x14ac:dyDescent="0.25">
      <c r="A195" s="4" t="s">
        <v>970</v>
      </c>
      <c r="B195" s="4" t="str">
        <f t="shared" ref="B195:B236" si="3">LEFT(A195,4)</f>
        <v xml:space="preserve">    </v>
      </c>
      <c r="C195" s="29" t="s">
        <v>780</v>
      </c>
      <c r="D195" s="7">
        <v>53051.1</v>
      </c>
      <c r="E195" s="7">
        <v>2309.1999999999998</v>
      </c>
      <c r="F195" s="7"/>
      <c r="G195" s="7">
        <v>55360.3</v>
      </c>
    </row>
    <row r="196" spans="1:7" ht="15" x14ac:dyDescent="0.25">
      <c r="A196" s="4" t="s">
        <v>971</v>
      </c>
      <c r="B196" s="4" t="str">
        <f t="shared" si="3"/>
        <v xml:space="preserve">    </v>
      </c>
      <c r="C196" s="29" t="s">
        <v>780</v>
      </c>
      <c r="D196" s="7">
        <v>114596.11</v>
      </c>
      <c r="E196" s="7"/>
      <c r="F196" s="7"/>
      <c r="G196" s="7">
        <v>114596.11</v>
      </c>
    </row>
    <row r="197" spans="1:7" ht="15" x14ac:dyDescent="0.25">
      <c r="A197" s="4" t="s">
        <v>972</v>
      </c>
      <c r="B197" s="4" t="str">
        <f t="shared" si="3"/>
        <v xml:space="preserve">    </v>
      </c>
      <c r="C197" s="29" t="s">
        <v>780</v>
      </c>
      <c r="D197" s="7">
        <v>1248628.18</v>
      </c>
      <c r="E197" s="7"/>
      <c r="F197" s="7"/>
      <c r="G197" s="7">
        <v>1248628.18</v>
      </c>
    </row>
    <row r="198" spans="1:7" ht="15" x14ac:dyDescent="0.25">
      <c r="A198" s="4" t="s">
        <v>973</v>
      </c>
      <c r="B198" s="4" t="str">
        <f t="shared" si="3"/>
        <v xml:space="preserve">    </v>
      </c>
      <c r="C198" s="29" t="s">
        <v>780</v>
      </c>
      <c r="D198" s="7">
        <v>408851.27</v>
      </c>
      <c r="E198" s="7">
        <v>6000</v>
      </c>
      <c r="F198" s="7"/>
      <c r="G198" s="7">
        <v>414851.27</v>
      </c>
    </row>
    <row r="199" spans="1:7" ht="15" x14ac:dyDescent="0.25">
      <c r="A199" s="4" t="s">
        <v>974</v>
      </c>
      <c r="B199" s="4" t="str">
        <f t="shared" si="3"/>
        <v xml:space="preserve">    </v>
      </c>
      <c r="C199" s="29" t="s">
        <v>780</v>
      </c>
      <c r="D199" s="7">
        <v>371</v>
      </c>
      <c r="E199" s="7"/>
      <c r="F199" s="7"/>
      <c r="G199" s="7">
        <v>371</v>
      </c>
    </row>
    <row r="200" spans="1:7" ht="15" x14ac:dyDescent="0.25">
      <c r="A200" s="4" t="s">
        <v>975</v>
      </c>
      <c r="B200" s="4" t="str">
        <f t="shared" si="3"/>
        <v xml:space="preserve">    </v>
      </c>
      <c r="C200" s="29" t="s">
        <v>780</v>
      </c>
      <c r="D200" s="7">
        <v>4310995.13</v>
      </c>
      <c r="E200" s="7">
        <v>545876</v>
      </c>
      <c r="F200" s="7"/>
      <c r="G200" s="7">
        <v>4856871.13</v>
      </c>
    </row>
    <row r="201" spans="1:7" ht="15" x14ac:dyDescent="0.25">
      <c r="A201" s="4" t="s">
        <v>976</v>
      </c>
      <c r="B201" s="4" t="str">
        <f t="shared" si="3"/>
        <v xml:space="preserve">    </v>
      </c>
      <c r="C201" s="29" t="s">
        <v>780</v>
      </c>
      <c r="D201" s="7">
        <v>3076055.27</v>
      </c>
      <c r="E201" s="7">
        <v>418000</v>
      </c>
      <c r="F201" s="7"/>
      <c r="G201" s="7">
        <v>3494055.27</v>
      </c>
    </row>
    <row r="202" spans="1:7" ht="15" x14ac:dyDescent="0.25">
      <c r="A202" s="4" t="s">
        <v>977</v>
      </c>
      <c r="B202" s="4" t="str">
        <f t="shared" si="3"/>
        <v xml:space="preserve">    </v>
      </c>
      <c r="C202" s="29" t="s">
        <v>780</v>
      </c>
      <c r="D202" s="7">
        <v>53344.74</v>
      </c>
      <c r="E202" s="7">
        <v>6853.14</v>
      </c>
      <c r="F202" s="7"/>
      <c r="G202" s="7">
        <v>60197.88</v>
      </c>
    </row>
    <row r="203" spans="1:7" ht="15" x14ac:dyDescent="0.25">
      <c r="A203" s="4" t="s">
        <v>978</v>
      </c>
      <c r="B203" s="4" t="str">
        <f t="shared" si="3"/>
        <v xml:space="preserve">    </v>
      </c>
      <c r="C203" s="29" t="s">
        <v>780</v>
      </c>
      <c r="D203" s="7">
        <v>132684.66</v>
      </c>
      <c r="E203" s="7">
        <v>1500</v>
      </c>
      <c r="F203" s="7"/>
      <c r="G203" s="7">
        <v>134184.66</v>
      </c>
    </row>
    <row r="204" spans="1:7" ht="15" x14ac:dyDescent="0.25">
      <c r="A204" s="4" t="s">
        <v>979</v>
      </c>
      <c r="B204" s="4" t="str">
        <f t="shared" si="3"/>
        <v xml:space="preserve">    </v>
      </c>
      <c r="C204" s="29" t="s">
        <v>780</v>
      </c>
      <c r="D204" s="7">
        <v>136288.88</v>
      </c>
      <c r="E204" s="7">
        <v>17047</v>
      </c>
      <c r="F204" s="7"/>
      <c r="G204" s="7">
        <v>153335.88</v>
      </c>
    </row>
    <row r="205" spans="1:7" ht="15" x14ac:dyDescent="0.25">
      <c r="A205" s="4" t="s">
        <v>980</v>
      </c>
      <c r="B205" s="4" t="str">
        <f t="shared" si="3"/>
        <v xml:space="preserve">    </v>
      </c>
      <c r="C205" s="29" t="s">
        <v>780</v>
      </c>
      <c r="D205" s="7">
        <v>89958.42</v>
      </c>
      <c r="E205" s="7">
        <v>11707.17</v>
      </c>
      <c r="F205" s="7"/>
      <c r="G205" s="7">
        <v>101665.59</v>
      </c>
    </row>
    <row r="206" spans="1:7" ht="15" x14ac:dyDescent="0.25">
      <c r="A206" s="4" t="s">
        <v>981</v>
      </c>
      <c r="B206" s="4" t="str">
        <f t="shared" si="3"/>
        <v xml:space="preserve">    </v>
      </c>
      <c r="C206" s="29" t="s">
        <v>780</v>
      </c>
      <c r="D206" s="7">
        <v>11195.2</v>
      </c>
      <c r="E206" s="7">
        <v>2657.91</v>
      </c>
      <c r="F206" s="7"/>
      <c r="G206" s="7">
        <v>13853.11</v>
      </c>
    </row>
    <row r="207" spans="1:7" ht="15" x14ac:dyDescent="0.25">
      <c r="A207" s="4" t="s">
        <v>982</v>
      </c>
      <c r="B207" s="4" t="str">
        <f t="shared" si="3"/>
        <v xml:space="preserve">    </v>
      </c>
      <c r="C207" s="29" t="s">
        <v>780</v>
      </c>
      <c r="D207" s="7">
        <v>49467</v>
      </c>
      <c r="E207" s="7">
        <v>4497</v>
      </c>
      <c r="F207" s="7"/>
      <c r="G207" s="7">
        <v>53964</v>
      </c>
    </row>
    <row r="208" spans="1:7" ht="15" x14ac:dyDescent="0.25">
      <c r="A208" s="4" t="s">
        <v>983</v>
      </c>
      <c r="B208" s="4" t="str">
        <f t="shared" si="3"/>
        <v xml:space="preserve">    </v>
      </c>
      <c r="C208" s="29" t="s">
        <v>780</v>
      </c>
      <c r="D208" s="7">
        <v>150167.44</v>
      </c>
      <c r="E208" s="7">
        <v>6811.26</v>
      </c>
      <c r="F208" s="7"/>
      <c r="G208" s="7">
        <v>156978.70000000001</v>
      </c>
    </row>
    <row r="209" spans="1:7" ht="15" x14ac:dyDescent="0.25">
      <c r="A209" s="4" t="s">
        <v>984</v>
      </c>
      <c r="B209" s="4" t="str">
        <f t="shared" si="3"/>
        <v xml:space="preserve">    </v>
      </c>
      <c r="C209" s="29" t="s">
        <v>780</v>
      </c>
      <c r="D209" s="7">
        <v>150167.44</v>
      </c>
      <c r="E209" s="7">
        <v>4037.87</v>
      </c>
      <c r="F209" s="7"/>
      <c r="G209" s="7">
        <v>154205.31</v>
      </c>
    </row>
    <row r="210" spans="1:7" ht="15" x14ac:dyDescent="0.25">
      <c r="A210" s="4" t="s">
        <v>985</v>
      </c>
      <c r="B210" s="4" t="str">
        <f t="shared" si="3"/>
        <v xml:space="preserve">    </v>
      </c>
      <c r="C210" s="29" t="s">
        <v>780</v>
      </c>
      <c r="D210" s="7"/>
      <c r="E210" s="7">
        <v>2673.39</v>
      </c>
      <c r="F210" s="7"/>
      <c r="G210" s="7">
        <v>2673.39</v>
      </c>
    </row>
    <row r="211" spans="1:7" ht="15" x14ac:dyDescent="0.25">
      <c r="A211" s="4" t="s">
        <v>986</v>
      </c>
      <c r="B211" s="4" t="str">
        <f t="shared" si="3"/>
        <v xml:space="preserve">    </v>
      </c>
      <c r="C211" s="29" t="s">
        <v>780</v>
      </c>
      <c r="D211" s="7"/>
      <c r="E211" s="7">
        <v>100</v>
      </c>
      <c r="F211" s="7"/>
      <c r="G211" s="7">
        <v>100</v>
      </c>
    </row>
    <row r="212" spans="1:7" ht="15" x14ac:dyDescent="0.25">
      <c r="A212" s="4" t="s">
        <v>987</v>
      </c>
      <c r="B212" s="4" t="str">
        <f t="shared" si="3"/>
        <v xml:space="preserve">    </v>
      </c>
      <c r="C212" s="29" t="s">
        <v>780</v>
      </c>
      <c r="D212" s="7">
        <v>25339.360000000001</v>
      </c>
      <c r="E212" s="7">
        <v>1110.0899999999999</v>
      </c>
      <c r="F212" s="7"/>
      <c r="G212" s="7">
        <v>26449.45</v>
      </c>
    </row>
    <row r="213" spans="1:7" ht="15" x14ac:dyDescent="0.25">
      <c r="A213" s="4" t="s">
        <v>988</v>
      </c>
      <c r="B213" s="4" t="str">
        <f t="shared" si="3"/>
        <v xml:space="preserve">    </v>
      </c>
      <c r="C213" s="29" t="s">
        <v>780</v>
      </c>
      <c r="D213" s="7">
        <v>9200</v>
      </c>
      <c r="E213" s="7"/>
      <c r="F213" s="7"/>
      <c r="G213" s="7">
        <v>9200</v>
      </c>
    </row>
    <row r="214" spans="1:7" ht="15" x14ac:dyDescent="0.25">
      <c r="A214" s="4" t="s">
        <v>989</v>
      </c>
      <c r="B214" s="4" t="str">
        <f t="shared" si="3"/>
        <v xml:space="preserve">    </v>
      </c>
      <c r="C214" s="29" t="s">
        <v>780</v>
      </c>
      <c r="D214" s="7">
        <v>117604.44</v>
      </c>
      <c r="E214" s="7">
        <v>11516.45</v>
      </c>
      <c r="F214" s="7"/>
      <c r="G214" s="7">
        <v>129120.89</v>
      </c>
    </row>
    <row r="215" spans="1:7" ht="15" x14ac:dyDescent="0.25">
      <c r="A215" s="4" t="s">
        <v>990</v>
      </c>
      <c r="B215" s="4" t="str">
        <f t="shared" si="3"/>
        <v xml:space="preserve">    </v>
      </c>
      <c r="C215" s="29" t="s">
        <v>780</v>
      </c>
      <c r="D215" s="7">
        <v>13218</v>
      </c>
      <c r="E215" s="7">
        <v>1206</v>
      </c>
      <c r="F215" s="7"/>
      <c r="G215" s="7">
        <v>14424</v>
      </c>
    </row>
    <row r="216" spans="1:7" ht="15" x14ac:dyDescent="0.25">
      <c r="A216" s="4" t="s">
        <v>991</v>
      </c>
      <c r="B216" s="4" t="str">
        <f t="shared" si="3"/>
        <v xml:space="preserve">    </v>
      </c>
      <c r="C216" s="29" t="s">
        <v>780</v>
      </c>
      <c r="D216" s="7">
        <v>26735.06</v>
      </c>
      <c r="E216" s="7">
        <v>6877.38</v>
      </c>
      <c r="F216" s="7"/>
      <c r="G216" s="7">
        <v>33612.44</v>
      </c>
    </row>
    <row r="217" spans="1:7" ht="15" x14ac:dyDescent="0.25">
      <c r="A217" s="4" t="s">
        <v>992</v>
      </c>
      <c r="B217" s="4" t="str">
        <f t="shared" si="3"/>
        <v xml:space="preserve">    </v>
      </c>
      <c r="C217" s="29" t="s">
        <v>780</v>
      </c>
      <c r="D217" s="7">
        <v>26735.06</v>
      </c>
      <c r="E217" s="7">
        <v>6365.94</v>
      </c>
      <c r="F217" s="7"/>
      <c r="G217" s="7">
        <v>33101</v>
      </c>
    </row>
    <row r="218" spans="1:7" ht="15" x14ac:dyDescent="0.25">
      <c r="A218" s="4" t="s">
        <v>993</v>
      </c>
      <c r="B218" s="4" t="str">
        <f t="shared" si="3"/>
        <v xml:space="preserve">    </v>
      </c>
      <c r="C218" s="29" t="s">
        <v>780</v>
      </c>
      <c r="D218" s="7"/>
      <c r="E218" s="7">
        <v>485.44</v>
      </c>
      <c r="F218" s="7"/>
      <c r="G218" s="7">
        <v>485.44</v>
      </c>
    </row>
    <row r="219" spans="1:7" ht="15" x14ac:dyDescent="0.25">
      <c r="A219" s="4" t="s">
        <v>994</v>
      </c>
      <c r="B219" s="4" t="str">
        <f t="shared" si="3"/>
        <v xml:space="preserve">    </v>
      </c>
      <c r="C219" s="29" t="s">
        <v>780</v>
      </c>
      <c r="D219" s="7"/>
      <c r="E219" s="7">
        <v>26</v>
      </c>
      <c r="F219" s="7"/>
      <c r="G219" s="7">
        <v>26</v>
      </c>
    </row>
    <row r="220" spans="1:7" ht="15" x14ac:dyDescent="0.25">
      <c r="A220" s="4" t="s">
        <v>995</v>
      </c>
      <c r="B220" s="4" t="str">
        <f t="shared" si="3"/>
        <v xml:space="preserve">    </v>
      </c>
      <c r="C220" s="29" t="s">
        <v>780</v>
      </c>
      <c r="D220" s="7">
        <v>10749.96</v>
      </c>
      <c r="E220" s="7">
        <v>895.83</v>
      </c>
      <c r="F220" s="7"/>
      <c r="G220" s="7">
        <v>11645.79</v>
      </c>
    </row>
    <row r="221" spans="1:7" ht="15" x14ac:dyDescent="0.25">
      <c r="A221" s="4" t="s">
        <v>996</v>
      </c>
      <c r="B221" s="4" t="str">
        <f t="shared" si="3"/>
        <v xml:space="preserve">    </v>
      </c>
      <c r="C221" s="29" t="s">
        <v>780</v>
      </c>
      <c r="D221" s="7">
        <v>2098</v>
      </c>
      <c r="E221" s="7">
        <v>250</v>
      </c>
      <c r="F221" s="7"/>
      <c r="G221" s="7">
        <v>2348</v>
      </c>
    </row>
    <row r="222" spans="1:7" ht="15" x14ac:dyDescent="0.25">
      <c r="A222" s="4" t="s">
        <v>997</v>
      </c>
      <c r="B222" s="4" t="str">
        <f t="shared" si="3"/>
        <v xml:space="preserve">    </v>
      </c>
      <c r="C222" s="29" t="s">
        <v>780</v>
      </c>
      <c r="D222" s="7">
        <v>402894.98</v>
      </c>
      <c r="E222" s="7">
        <v>54946.77</v>
      </c>
      <c r="F222" s="7"/>
      <c r="G222" s="7">
        <v>457841.75</v>
      </c>
    </row>
    <row r="223" spans="1:7" ht="15" x14ac:dyDescent="0.25">
      <c r="A223" s="4" t="s">
        <v>998</v>
      </c>
      <c r="B223" s="4" t="str">
        <f t="shared" si="3"/>
        <v xml:space="preserve">    </v>
      </c>
      <c r="C223" s="29" t="s">
        <v>780</v>
      </c>
      <c r="D223" s="7">
        <v>3993.72</v>
      </c>
      <c r="E223" s="7"/>
      <c r="F223" s="7"/>
      <c r="G223" s="7">
        <v>3993.72</v>
      </c>
    </row>
    <row r="224" spans="1:7" ht="15" x14ac:dyDescent="0.25">
      <c r="A224" s="4" t="s">
        <v>999</v>
      </c>
      <c r="B224" s="4" t="str">
        <f t="shared" si="3"/>
        <v xml:space="preserve">    </v>
      </c>
      <c r="C224" s="29" t="s">
        <v>780</v>
      </c>
      <c r="D224" s="7">
        <v>8157.57</v>
      </c>
      <c r="E224" s="7"/>
      <c r="F224" s="7"/>
      <c r="G224" s="7">
        <v>8157.57</v>
      </c>
    </row>
    <row r="225" spans="1:7" ht="15" x14ac:dyDescent="0.25">
      <c r="A225" s="4" t="s">
        <v>1000</v>
      </c>
      <c r="B225" s="4" t="str">
        <f t="shared" si="3"/>
        <v xml:space="preserve">    </v>
      </c>
      <c r="C225" s="29" t="s">
        <v>780</v>
      </c>
      <c r="D225" s="7">
        <v>35481.43</v>
      </c>
      <c r="E225" s="7"/>
      <c r="F225" s="7"/>
      <c r="G225" s="7">
        <v>35481.43</v>
      </c>
    </row>
    <row r="226" spans="1:7" ht="15" x14ac:dyDescent="0.25">
      <c r="A226" s="4" t="s">
        <v>1001</v>
      </c>
      <c r="B226" s="4" t="str">
        <f t="shared" si="3"/>
        <v xml:space="preserve">    </v>
      </c>
      <c r="C226" s="29" t="s">
        <v>780</v>
      </c>
      <c r="D226" s="7">
        <v>28301.89</v>
      </c>
      <c r="E226" s="7"/>
      <c r="F226" s="7"/>
      <c r="G226" s="7">
        <v>28301.89</v>
      </c>
    </row>
    <row r="227" spans="1:7" ht="15" x14ac:dyDescent="0.25">
      <c r="A227" s="4" t="s">
        <v>1002</v>
      </c>
      <c r="B227" s="4" t="str">
        <f t="shared" si="3"/>
        <v xml:space="preserve">    </v>
      </c>
      <c r="C227" s="29" t="s">
        <v>780</v>
      </c>
      <c r="D227" s="7">
        <v>58603.76</v>
      </c>
      <c r="E227" s="7">
        <v>19142.7</v>
      </c>
      <c r="F227" s="7"/>
      <c r="G227" s="7">
        <v>77746.460000000006</v>
      </c>
    </row>
    <row r="228" spans="1:7" ht="15" x14ac:dyDescent="0.25">
      <c r="A228" s="4" t="s">
        <v>1003</v>
      </c>
      <c r="B228" s="4" t="str">
        <f t="shared" si="3"/>
        <v xml:space="preserve">    </v>
      </c>
      <c r="C228" s="29" t="s">
        <v>780</v>
      </c>
      <c r="D228" s="7">
        <v>-32399578.199999999</v>
      </c>
      <c r="E228" s="7"/>
      <c r="F228" s="7">
        <v>3976574.31</v>
      </c>
      <c r="G228" s="7">
        <v>-36376152.509999998</v>
      </c>
    </row>
    <row r="229" spans="1:7" ht="15" x14ac:dyDescent="0.25">
      <c r="A229" s="4" t="s">
        <v>1004</v>
      </c>
      <c r="B229" s="4" t="str">
        <f t="shared" si="3"/>
        <v>5503</v>
      </c>
      <c r="C229" s="29" t="s">
        <v>780</v>
      </c>
      <c r="D229" s="7"/>
      <c r="E229" s="7">
        <v>-2378.21</v>
      </c>
      <c r="F229" s="7">
        <v>-2378.21</v>
      </c>
      <c r="G229" s="7"/>
    </row>
    <row r="230" spans="1:7" ht="15" x14ac:dyDescent="0.25">
      <c r="A230" s="4" t="s">
        <v>1005</v>
      </c>
      <c r="B230" s="4" t="str">
        <f t="shared" si="3"/>
        <v xml:space="preserve">    </v>
      </c>
      <c r="C230" s="29" t="s">
        <v>780</v>
      </c>
      <c r="D230" s="7">
        <v>-505115.14</v>
      </c>
      <c r="E230" s="7">
        <v>-3501.21</v>
      </c>
      <c r="F230" s="7"/>
      <c r="G230" s="7">
        <v>-508616.35</v>
      </c>
    </row>
    <row r="231" spans="1:7" ht="15" x14ac:dyDescent="0.25">
      <c r="A231" s="4" t="s">
        <v>1006</v>
      </c>
      <c r="B231" s="4" t="str">
        <f t="shared" si="3"/>
        <v xml:space="preserve">    </v>
      </c>
      <c r="C231" s="29" t="s">
        <v>780</v>
      </c>
      <c r="D231" s="7">
        <v>9245.34</v>
      </c>
      <c r="E231" s="7">
        <v>1123</v>
      </c>
      <c r="F231" s="7"/>
      <c r="G231" s="7">
        <v>10368.34</v>
      </c>
    </row>
    <row r="232" spans="1:7" ht="15" x14ac:dyDescent="0.25">
      <c r="A232" s="4" t="s">
        <v>1007</v>
      </c>
      <c r="B232" s="4" t="str">
        <f t="shared" si="3"/>
        <v xml:space="preserve">    </v>
      </c>
      <c r="C232" s="29" t="s">
        <v>780</v>
      </c>
      <c r="D232" s="7">
        <v>495869.8</v>
      </c>
      <c r="E232" s="7"/>
      <c r="F232" s="7">
        <v>-2378.21</v>
      </c>
      <c r="G232" s="7">
        <v>498248.01</v>
      </c>
    </row>
    <row r="233" spans="1:7" ht="15" x14ac:dyDescent="0.25">
      <c r="A233" s="4" t="s">
        <v>1008</v>
      </c>
      <c r="B233" s="4" t="str">
        <f t="shared" si="3"/>
        <v>5701</v>
      </c>
      <c r="C233" s="29" t="s">
        <v>780</v>
      </c>
      <c r="D233" s="7"/>
      <c r="E233" s="7">
        <v>26323.3</v>
      </c>
      <c r="F233" s="7">
        <v>26323.3</v>
      </c>
      <c r="G233" s="7"/>
    </row>
    <row r="234" spans="1:7" ht="15" x14ac:dyDescent="0.25">
      <c r="A234" s="4" t="s">
        <v>1009</v>
      </c>
      <c r="B234" s="4" t="str">
        <f t="shared" si="3"/>
        <v xml:space="preserve">    </v>
      </c>
      <c r="C234" s="29" t="s">
        <v>780</v>
      </c>
      <c r="D234" s="7">
        <v>-3822.51</v>
      </c>
      <c r="E234" s="7"/>
      <c r="F234" s="7"/>
      <c r="G234" s="7">
        <v>-3822.51</v>
      </c>
    </row>
    <row r="235" spans="1:7" ht="15" x14ac:dyDescent="0.25">
      <c r="A235" s="4" t="s">
        <v>1010</v>
      </c>
      <c r="B235" s="4" t="str">
        <f t="shared" si="3"/>
        <v xml:space="preserve">    </v>
      </c>
      <c r="C235" s="29" t="s">
        <v>780</v>
      </c>
      <c r="D235" s="7">
        <v>8394439.2200000007</v>
      </c>
      <c r="E235" s="7">
        <v>26323.3</v>
      </c>
      <c r="F235" s="7"/>
      <c r="G235" s="7">
        <v>8420762.5199999996</v>
      </c>
    </row>
    <row r="236" spans="1:7" ht="15" x14ac:dyDescent="0.25">
      <c r="A236" s="4" t="s">
        <v>1011</v>
      </c>
      <c r="B236" s="4" t="str">
        <f t="shared" si="3"/>
        <v xml:space="preserve">    </v>
      </c>
      <c r="C236" s="29" t="s">
        <v>780</v>
      </c>
      <c r="D236" s="7">
        <v>-8390616.7100000009</v>
      </c>
      <c r="E236" s="7"/>
      <c r="F236" s="7">
        <v>26323.3</v>
      </c>
      <c r="G236" s="7">
        <v>-8416940.0099999998</v>
      </c>
    </row>
  </sheetData>
  <autoFilter ref="A1:G236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L817"/>
  <sheetViews>
    <sheetView workbookViewId="0">
      <pane ySplit="1" topLeftCell="A2" activePane="bottomLeft" state="frozenSplit"/>
      <selection pane="bottomLeft" activeCell="I28" sqref="I28:I700"/>
    </sheetView>
  </sheetViews>
  <sheetFormatPr defaultRowHeight="16.5" x14ac:dyDescent="0.3"/>
  <cols>
    <col min="3" max="3" width="14.25" style="10" customWidth="1"/>
    <col min="4" max="4" width="34.875" customWidth="1"/>
    <col min="7" max="7" width="9" style="20"/>
    <col min="8" max="8" width="23.625" customWidth="1"/>
    <col min="9" max="10" width="18.375" style="1" bestFit="1" customWidth="1"/>
    <col min="12" max="12" width="9.5" bestFit="1" customWidth="1"/>
  </cols>
  <sheetData>
    <row r="1" spans="1:11" ht="13.5" x14ac:dyDescent="0.15">
      <c r="A1" s="14" t="s">
        <v>0</v>
      </c>
      <c r="B1" s="14" t="s">
        <v>48</v>
      </c>
      <c r="C1" s="14" t="s">
        <v>600</v>
      </c>
      <c r="D1" s="14" t="s">
        <v>1</v>
      </c>
      <c r="E1" s="14" t="s">
        <v>598</v>
      </c>
      <c r="F1" s="14" t="s">
        <v>599</v>
      </c>
      <c r="G1" s="16" t="s">
        <v>761</v>
      </c>
      <c r="H1" s="14" t="s">
        <v>5</v>
      </c>
      <c r="I1" s="15" t="s">
        <v>49</v>
      </c>
      <c r="J1" s="15" t="s">
        <v>50</v>
      </c>
      <c r="K1" s="14" t="s">
        <v>753</v>
      </c>
    </row>
    <row r="2" spans="1:11" ht="15" hidden="1" x14ac:dyDescent="0.25">
      <c r="A2" s="4" t="s">
        <v>51</v>
      </c>
      <c r="B2" s="8">
        <v>1</v>
      </c>
      <c r="C2" s="9" t="s">
        <v>601</v>
      </c>
      <c r="D2" s="4" t="s">
        <v>52</v>
      </c>
      <c r="E2" s="8">
        <v>5502</v>
      </c>
      <c r="F2" s="8" t="s">
        <v>16</v>
      </c>
      <c r="G2" s="6" t="s">
        <v>53</v>
      </c>
      <c r="H2" s="4" t="s">
        <v>756</v>
      </c>
      <c r="I2" s="7">
        <v>84400</v>
      </c>
      <c r="J2" s="7" t="s">
        <v>2</v>
      </c>
      <c r="K2" s="6">
        <f>SUMIF(凭证抽查!A:A,序时账!C2,凭证抽查!B:B)</f>
        <v>0</v>
      </c>
    </row>
    <row r="3" spans="1:11" ht="15" hidden="1" x14ac:dyDescent="0.25">
      <c r="A3" s="4" t="s">
        <v>51</v>
      </c>
      <c r="B3" s="8">
        <v>1</v>
      </c>
      <c r="C3" s="9" t="s">
        <v>601</v>
      </c>
      <c r="D3" s="4" t="s">
        <v>52</v>
      </c>
      <c r="E3" s="8">
        <v>2151</v>
      </c>
      <c r="F3" s="8" t="s">
        <v>12</v>
      </c>
      <c r="G3" s="6" t="s">
        <v>55</v>
      </c>
      <c r="H3" s="4" t="s">
        <v>56</v>
      </c>
      <c r="I3" s="7" t="s">
        <v>2</v>
      </c>
      <c r="J3" s="7">
        <v>84400</v>
      </c>
      <c r="K3" s="6">
        <f>SUMIF(凭证抽查!A:A,序时账!C3,凭证抽查!B:B)</f>
        <v>0</v>
      </c>
    </row>
    <row r="4" spans="1:11" ht="15" hidden="1" x14ac:dyDescent="0.25">
      <c r="A4" s="4" t="s">
        <v>51</v>
      </c>
      <c r="B4" s="8">
        <v>2</v>
      </c>
      <c r="C4" s="9" t="s">
        <v>602</v>
      </c>
      <c r="D4" s="4" t="s">
        <v>57</v>
      </c>
      <c r="E4" s="8">
        <v>5502</v>
      </c>
      <c r="F4" s="8" t="s">
        <v>16</v>
      </c>
      <c r="G4" s="6" t="s">
        <v>58</v>
      </c>
      <c r="H4" s="4" t="s">
        <v>59</v>
      </c>
      <c r="I4" s="7">
        <v>2450.85</v>
      </c>
      <c r="J4" s="7" t="s">
        <v>2</v>
      </c>
      <c r="K4" s="6">
        <f>SUMIF(凭证抽查!A:A,序时账!C4,凭证抽查!B:B)</f>
        <v>0</v>
      </c>
    </row>
    <row r="5" spans="1:11" ht="15" hidden="1" x14ac:dyDescent="0.25">
      <c r="A5" s="4" t="s">
        <v>51</v>
      </c>
      <c r="B5" s="8">
        <v>2</v>
      </c>
      <c r="C5" s="9" t="s">
        <v>602</v>
      </c>
      <c r="D5" s="4" t="s">
        <v>57</v>
      </c>
      <c r="E5" s="8">
        <v>5502</v>
      </c>
      <c r="F5" s="8" t="s">
        <v>16</v>
      </c>
      <c r="G5" s="6" t="s">
        <v>60</v>
      </c>
      <c r="H5" s="4" t="s">
        <v>61</v>
      </c>
      <c r="I5" s="7">
        <v>258</v>
      </c>
      <c r="J5" s="7" t="s">
        <v>2</v>
      </c>
      <c r="K5" s="6">
        <f>SUMIF(凭证抽查!A:A,序时账!C5,凭证抽查!B:B)</f>
        <v>0</v>
      </c>
    </row>
    <row r="6" spans="1:11" ht="15" hidden="1" x14ac:dyDescent="0.25">
      <c r="A6" s="4" t="s">
        <v>51</v>
      </c>
      <c r="B6" s="8">
        <v>2</v>
      </c>
      <c r="C6" s="9" t="s">
        <v>602</v>
      </c>
      <c r="D6" s="4" t="s">
        <v>57</v>
      </c>
      <c r="E6" s="8">
        <v>2151</v>
      </c>
      <c r="F6" s="8" t="s">
        <v>12</v>
      </c>
      <c r="G6" s="6" t="s">
        <v>62</v>
      </c>
      <c r="H6" s="4" t="s">
        <v>63</v>
      </c>
      <c r="I6" s="7" t="s">
        <v>2</v>
      </c>
      <c r="J6" s="7">
        <v>258</v>
      </c>
      <c r="K6" s="6">
        <f>SUMIF(凭证抽查!A:A,序时账!C6,凭证抽查!B:B)</f>
        <v>0</v>
      </c>
    </row>
    <row r="7" spans="1:11" ht="15" hidden="1" x14ac:dyDescent="0.25">
      <c r="A7" s="4" t="s">
        <v>51</v>
      </c>
      <c r="B7" s="8">
        <v>2</v>
      </c>
      <c r="C7" s="9" t="s">
        <v>602</v>
      </c>
      <c r="D7" s="4" t="s">
        <v>57</v>
      </c>
      <c r="E7" s="8">
        <v>2151</v>
      </c>
      <c r="F7" s="8" t="s">
        <v>12</v>
      </c>
      <c r="G7" s="6" t="s">
        <v>64</v>
      </c>
      <c r="H7" s="4" t="s">
        <v>65</v>
      </c>
      <c r="I7" s="7" t="s">
        <v>2</v>
      </c>
      <c r="J7" s="7">
        <v>1552.68</v>
      </c>
      <c r="K7" s="6">
        <f>SUMIF(凭证抽查!A:A,序时账!C7,凭证抽查!B:B)</f>
        <v>0</v>
      </c>
    </row>
    <row r="8" spans="1:11" ht="15" hidden="1" x14ac:dyDescent="0.25">
      <c r="A8" s="4" t="s">
        <v>51</v>
      </c>
      <c r="B8" s="8">
        <v>2</v>
      </c>
      <c r="C8" s="9" t="s">
        <v>602</v>
      </c>
      <c r="D8" s="4" t="s">
        <v>57</v>
      </c>
      <c r="E8" s="8">
        <v>2151</v>
      </c>
      <c r="F8" s="8" t="s">
        <v>12</v>
      </c>
      <c r="G8" s="6" t="s">
        <v>66</v>
      </c>
      <c r="H8" s="4" t="s">
        <v>67</v>
      </c>
      <c r="I8" s="7" t="s">
        <v>2</v>
      </c>
      <c r="J8" s="7">
        <v>59.06</v>
      </c>
      <c r="K8" s="6">
        <f>SUMIF(凭证抽查!A:A,序时账!C8,凭证抽查!B:B)</f>
        <v>0</v>
      </c>
    </row>
    <row r="9" spans="1:11" ht="15" hidden="1" x14ac:dyDescent="0.25">
      <c r="A9" s="4" t="s">
        <v>51</v>
      </c>
      <c r="B9" s="8">
        <v>2</v>
      </c>
      <c r="C9" s="9" t="s">
        <v>602</v>
      </c>
      <c r="D9" s="4" t="s">
        <v>57</v>
      </c>
      <c r="E9" s="8">
        <v>2151</v>
      </c>
      <c r="F9" s="8" t="s">
        <v>12</v>
      </c>
      <c r="G9" s="6" t="s">
        <v>68</v>
      </c>
      <c r="H9" s="4" t="s">
        <v>69</v>
      </c>
      <c r="I9" s="7" t="s">
        <v>2</v>
      </c>
      <c r="J9" s="7">
        <v>22.05</v>
      </c>
      <c r="K9" s="6">
        <f>SUMIF(凭证抽查!A:A,序时账!C9,凭证抽查!B:B)</f>
        <v>0</v>
      </c>
    </row>
    <row r="10" spans="1:11" ht="15" hidden="1" x14ac:dyDescent="0.25">
      <c r="A10" s="4" t="s">
        <v>51</v>
      </c>
      <c r="B10" s="8">
        <v>2</v>
      </c>
      <c r="C10" s="9" t="s">
        <v>602</v>
      </c>
      <c r="D10" s="4" t="s">
        <v>57</v>
      </c>
      <c r="E10" s="8">
        <v>2151</v>
      </c>
      <c r="F10" s="8" t="s">
        <v>12</v>
      </c>
      <c r="G10" s="6" t="s">
        <v>70</v>
      </c>
      <c r="H10" s="4" t="s">
        <v>71</v>
      </c>
      <c r="I10" s="7" t="s">
        <v>2</v>
      </c>
      <c r="J10" s="7">
        <v>78.75</v>
      </c>
      <c r="K10" s="6">
        <f>SUMIF(凭证抽查!A:A,序时账!C10,凭证抽查!B:B)</f>
        <v>0</v>
      </c>
    </row>
    <row r="11" spans="1:11" ht="15" hidden="1" x14ac:dyDescent="0.25">
      <c r="A11" s="4" t="s">
        <v>51</v>
      </c>
      <c r="B11" s="8">
        <v>2</v>
      </c>
      <c r="C11" s="9" t="s">
        <v>602</v>
      </c>
      <c r="D11" s="4" t="s">
        <v>57</v>
      </c>
      <c r="E11" s="8">
        <v>2151</v>
      </c>
      <c r="F11" s="8" t="s">
        <v>12</v>
      </c>
      <c r="G11" s="6" t="s">
        <v>72</v>
      </c>
      <c r="H11" s="4" t="s">
        <v>73</v>
      </c>
      <c r="I11" s="7" t="s">
        <v>2</v>
      </c>
      <c r="J11" s="7">
        <v>738.31</v>
      </c>
      <c r="K11" s="6">
        <f>SUMIF(凭证抽查!A:A,序时账!C11,凭证抽查!B:B)</f>
        <v>0</v>
      </c>
    </row>
    <row r="12" spans="1:11" ht="15" hidden="1" x14ac:dyDescent="0.25">
      <c r="A12" s="4" t="s">
        <v>51</v>
      </c>
      <c r="B12" s="8">
        <v>3</v>
      </c>
      <c r="C12" s="9" t="s">
        <v>603</v>
      </c>
      <c r="D12" s="4" t="s">
        <v>74</v>
      </c>
      <c r="E12" s="8">
        <v>2151</v>
      </c>
      <c r="F12" s="8" t="s">
        <v>12</v>
      </c>
      <c r="G12" s="6" t="s">
        <v>55</v>
      </c>
      <c r="H12" s="4" t="s">
        <v>1016</v>
      </c>
      <c r="I12" s="7">
        <v>84400</v>
      </c>
      <c r="J12" s="7" t="s">
        <v>2</v>
      </c>
      <c r="K12" s="6">
        <f>SUMIF(凭证抽查!A:A,序时账!C12,凭证抽查!B:B)</f>
        <v>0</v>
      </c>
    </row>
    <row r="13" spans="1:11" ht="15" hidden="1" x14ac:dyDescent="0.25">
      <c r="A13" s="4" t="s">
        <v>51</v>
      </c>
      <c r="B13" s="8">
        <v>3</v>
      </c>
      <c r="C13" s="9" t="s">
        <v>603</v>
      </c>
      <c r="D13" s="4" t="s">
        <v>74</v>
      </c>
      <c r="E13" s="8">
        <v>1002</v>
      </c>
      <c r="F13" s="8" t="s">
        <v>7</v>
      </c>
      <c r="G13" s="6" t="s">
        <v>75</v>
      </c>
      <c r="H13" s="4" t="s">
        <v>76</v>
      </c>
      <c r="I13" s="7" t="s">
        <v>2</v>
      </c>
      <c r="J13" s="7">
        <v>73010.070000000007</v>
      </c>
      <c r="K13" s="6">
        <f>SUMIF(凭证抽查!A:A,序时账!C13,凭证抽查!B:B)</f>
        <v>0</v>
      </c>
    </row>
    <row r="14" spans="1:11" ht="15" hidden="1" x14ac:dyDescent="0.25">
      <c r="A14" s="4" t="s">
        <v>51</v>
      </c>
      <c r="B14" s="8">
        <v>3</v>
      </c>
      <c r="C14" s="9" t="s">
        <v>603</v>
      </c>
      <c r="D14" s="4" t="s">
        <v>74</v>
      </c>
      <c r="E14" s="8">
        <v>2171</v>
      </c>
      <c r="F14" s="8" t="s">
        <v>13</v>
      </c>
      <c r="G14" s="6" t="s">
        <v>77</v>
      </c>
      <c r="H14" s="4" t="s">
        <v>1017</v>
      </c>
      <c r="I14" s="7" t="s">
        <v>2</v>
      </c>
      <c r="J14" s="7">
        <v>10241.91</v>
      </c>
      <c r="K14" s="6">
        <f>SUMIF(凭证抽查!A:A,序时账!C14,凭证抽查!B:B)</f>
        <v>0</v>
      </c>
    </row>
    <row r="15" spans="1:11" ht="15" hidden="1" x14ac:dyDescent="0.25">
      <c r="A15" s="4" t="s">
        <v>51</v>
      </c>
      <c r="B15" s="8">
        <v>3</v>
      </c>
      <c r="C15" s="9" t="s">
        <v>603</v>
      </c>
      <c r="D15" s="4" t="s">
        <v>74</v>
      </c>
      <c r="E15" s="8">
        <v>2181</v>
      </c>
      <c r="F15" s="8" t="s">
        <v>14</v>
      </c>
      <c r="G15" s="6" t="s">
        <v>79</v>
      </c>
      <c r="H15" s="4" t="s">
        <v>80</v>
      </c>
      <c r="I15" s="7" t="s">
        <v>2</v>
      </c>
      <c r="J15" s="7">
        <v>653.76</v>
      </c>
      <c r="K15" s="6">
        <f>SUMIF(凭证抽查!A:A,序时账!C15,凭证抽查!B:B)</f>
        <v>0</v>
      </c>
    </row>
    <row r="16" spans="1:11" ht="15" hidden="1" x14ac:dyDescent="0.25">
      <c r="A16" s="4" t="s">
        <v>51</v>
      </c>
      <c r="B16" s="8">
        <v>3</v>
      </c>
      <c r="C16" s="9" t="s">
        <v>603</v>
      </c>
      <c r="D16" s="4" t="s">
        <v>74</v>
      </c>
      <c r="E16" s="8">
        <v>2181</v>
      </c>
      <c r="F16" s="8" t="s">
        <v>14</v>
      </c>
      <c r="G16" s="6" t="s">
        <v>81</v>
      </c>
      <c r="H16" s="4" t="s">
        <v>82</v>
      </c>
      <c r="I16" s="7" t="s">
        <v>2</v>
      </c>
      <c r="J16" s="7">
        <v>39.380000000000003</v>
      </c>
      <c r="K16" s="6">
        <f>SUMIF(凭证抽查!A:A,序时账!C16,凭证抽查!B:B)</f>
        <v>0</v>
      </c>
    </row>
    <row r="17" spans="1:11" ht="15" hidden="1" x14ac:dyDescent="0.25">
      <c r="A17" s="4" t="s">
        <v>51</v>
      </c>
      <c r="B17" s="8">
        <v>3</v>
      </c>
      <c r="C17" s="9" t="s">
        <v>603</v>
      </c>
      <c r="D17" s="4" t="s">
        <v>74</v>
      </c>
      <c r="E17" s="8">
        <v>2181</v>
      </c>
      <c r="F17" s="8" t="s">
        <v>14</v>
      </c>
      <c r="G17" s="6" t="s">
        <v>83</v>
      </c>
      <c r="H17" s="4" t="s">
        <v>84</v>
      </c>
      <c r="I17" s="7" t="s">
        <v>2</v>
      </c>
      <c r="J17" s="7">
        <v>196.88</v>
      </c>
      <c r="K17" s="6">
        <f>SUMIF(凭证抽查!A:A,序时账!C17,凭证抽查!B:B)</f>
        <v>0</v>
      </c>
    </row>
    <row r="18" spans="1:11" ht="15" hidden="1" x14ac:dyDescent="0.25">
      <c r="A18" s="4" t="s">
        <v>51</v>
      </c>
      <c r="B18" s="8">
        <v>3</v>
      </c>
      <c r="C18" s="9" t="s">
        <v>603</v>
      </c>
      <c r="D18" s="4" t="s">
        <v>74</v>
      </c>
      <c r="E18" s="8">
        <v>2181</v>
      </c>
      <c r="F18" s="8" t="s">
        <v>14</v>
      </c>
      <c r="G18" s="6" t="s">
        <v>85</v>
      </c>
      <c r="H18" s="4" t="s">
        <v>86</v>
      </c>
      <c r="I18" s="7" t="s">
        <v>2</v>
      </c>
      <c r="J18" s="7">
        <v>258</v>
      </c>
      <c r="K18" s="6">
        <f>SUMIF(凭证抽查!A:A,序时账!C18,凭证抽查!B:B)</f>
        <v>0</v>
      </c>
    </row>
    <row r="19" spans="1:11" ht="15" hidden="1" x14ac:dyDescent="0.25">
      <c r="A19" s="4" t="s">
        <v>87</v>
      </c>
      <c r="B19" s="8">
        <v>4</v>
      </c>
      <c r="C19" s="9" t="s">
        <v>604</v>
      </c>
      <c r="D19" s="4" t="s">
        <v>88</v>
      </c>
      <c r="E19" s="8">
        <v>2151</v>
      </c>
      <c r="F19" s="8" t="s">
        <v>12</v>
      </c>
      <c r="G19" s="6" t="s">
        <v>89</v>
      </c>
      <c r="H19" s="4" t="s">
        <v>90</v>
      </c>
      <c r="I19" s="7">
        <v>29868.57</v>
      </c>
      <c r="J19" s="7" t="s">
        <v>2</v>
      </c>
      <c r="K19" s="6">
        <f>SUMIF(凭证抽查!A:A,序时账!C19,凭证抽查!B:B)</f>
        <v>0</v>
      </c>
    </row>
    <row r="20" spans="1:11" ht="15" hidden="1" x14ac:dyDescent="0.25">
      <c r="A20" s="4" t="s">
        <v>87</v>
      </c>
      <c r="B20" s="8">
        <v>4</v>
      </c>
      <c r="C20" s="9" t="s">
        <v>604</v>
      </c>
      <c r="D20" s="4" t="s">
        <v>88</v>
      </c>
      <c r="E20" s="8">
        <v>2181</v>
      </c>
      <c r="F20" s="8" t="s">
        <v>14</v>
      </c>
      <c r="G20" s="6" t="s">
        <v>91</v>
      </c>
      <c r="H20" s="4" t="s">
        <v>92</v>
      </c>
      <c r="I20" s="7">
        <v>12576.24</v>
      </c>
      <c r="J20" s="7" t="s">
        <v>2</v>
      </c>
      <c r="K20" s="6">
        <f>SUMIF(凭证抽查!A:A,序时账!C20,凭证抽查!B:B)</f>
        <v>0</v>
      </c>
    </row>
    <row r="21" spans="1:11" ht="15" hidden="1" x14ac:dyDescent="0.25">
      <c r="A21" s="4" t="s">
        <v>87</v>
      </c>
      <c r="B21" s="8">
        <v>4</v>
      </c>
      <c r="C21" s="9" t="s">
        <v>604</v>
      </c>
      <c r="D21" s="4" t="s">
        <v>88</v>
      </c>
      <c r="E21" s="8">
        <v>2151</v>
      </c>
      <c r="F21" s="8" t="s">
        <v>12</v>
      </c>
      <c r="G21" s="6" t="s">
        <v>93</v>
      </c>
      <c r="H21" s="4" t="s">
        <v>94</v>
      </c>
      <c r="I21" s="7">
        <v>1257.6300000000001</v>
      </c>
      <c r="J21" s="7" t="s">
        <v>2</v>
      </c>
      <c r="K21" s="6">
        <f>SUMIF(凭证抽查!A:A,序时账!C21,凭证抽查!B:B)</f>
        <v>0</v>
      </c>
    </row>
    <row r="22" spans="1:11" ht="15" hidden="1" x14ac:dyDescent="0.25">
      <c r="A22" s="4" t="s">
        <v>87</v>
      </c>
      <c r="B22" s="8">
        <v>4</v>
      </c>
      <c r="C22" s="9" t="s">
        <v>604</v>
      </c>
      <c r="D22" s="4" t="s">
        <v>88</v>
      </c>
      <c r="E22" s="8">
        <v>2181</v>
      </c>
      <c r="F22" s="8" t="s">
        <v>14</v>
      </c>
      <c r="G22" s="6" t="s">
        <v>95</v>
      </c>
      <c r="H22" s="4" t="s">
        <v>96</v>
      </c>
      <c r="I22" s="7">
        <v>314.39999999999998</v>
      </c>
      <c r="J22" s="7" t="s">
        <v>2</v>
      </c>
      <c r="K22" s="6">
        <f>SUMIF(凭证抽查!A:A,序时账!C22,凭证抽查!B:B)</f>
        <v>0</v>
      </c>
    </row>
    <row r="23" spans="1:11" ht="15" hidden="1" x14ac:dyDescent="0.25">
      <c r="A23" s="4" t="s">
        <v>87</v>
      </c>
      <c r="B23" s="8">
        <v>4</v>
      </c>
      <c r="C23" s="9" t="s">
        <v>604</v>
      </c>
      <c r="D23" s="4" t="s">
        <v>88</v>
      </c>
      <c r="E23" s="8">
        <v>2151</v>
      </c>
      <c r="F23" s="8" t="s">
        <v>12</v>
      </c>
      <c r="G23" s="6" t="s">
        <v>97</v>
      </c>
      <c r="H23" s="4" t="s">
        <v>98</v>
      </c>
      <c r="I23" s="7">
        <v>633.12</v>
      </c>
      <c r="J23" s="7" t="s">
        <v>2</v>
      </c>
      <c r="K23" s="6">
        <f>SUMIF(凭证抽查!A:A,序时账!C23,凭证抽查!B:B)</f>
        <v>0</v>
      </c>
    </row>
    <row r="24" spans="1:11" ht="15" hidden="1" x14ac:dyDescent="0.25">
      <c r="A24" s="4" t="s">
        <v>87</v>
      </c>
      <c r="B24" s="8">
        <v>4</v>
      </c>
      <c r="C24" s="9" t="s">
        <v>604</v>
      </c>
      <c r="D24" s="4" t="s">
        <v>88</v>
      </c>
      <c r="E24" s="8">
        <v>2151</v>
      </c>
      <c r="F24" s="8" t="s">
        <v>12</v>
      </c>
      <c r="G24" s="6" t="s">
        <v>99</v>
      </c>
      <c r="H24" s="4" t="s">
        <v>100</v>
      </c>
      <c r="I24" s="7">
        <v>1266.27</v>
      </c>
      <c r="J24" s="7" t="s">
        <v>2</v>
      </c>
      <c r="K24" s="6">
        <f>SUMIF(凭证抽查!A:A,序时账!C24,凭证抽查!B:B)</f>
        <v>0</v>
      </c>
    </row>
    <row r="25" spans="1:11" ht="15" hidden="1" x14ac:dyDescent="0.25">
      <c r="A25" s="4" t="s">
        <v>87</v>
      </c>
      <c r="B25" s="8">
        <v>4</v>
      </c>
      <c r="C25" s="9" t="s">
        <v>604</v>
      </c>
      <c r="D25" s="4" t="s">
        <v>88</v>
      </c>
      <c r="E25" s="8">
        <v>2151</v>
      </c>
      <c r="F25" s="8" t="s">
        <v>12</v>
      </c>
      <c r="G25" s="6" t="s">
        <v>101</v>
      </c>
      <c r="H25" s="4" t="s">
        <v>102</v>
      </c>
      <c r="I25" s="7">
        <v>15828.3</v>
      </c>
      <c r="J25" s="7" t="s">
        <v>2</v>
      </c>
      <c r="K25" s="6">
        <f>SUMIF(凭证抽查!A:A,序时账!C25,凭证抽查!B:B)</f>
        <v>0</v>
      </c>
    </row>
    <row r="26" spans="1:11" ht="15" hidden="1" x14ac:dyDescent="0.25">
      <c r="A26" s="4" t="s">
        <v>87</v>
      </c>
      <c r="B26" s="8">
        <v>4</v>
      </c>
      <c r="C26" s="9" t="s">
        <v>604</v>
      </c>
      <c r="D26" s="4" t="s">
        <v>88</v>
      </c>
      <c r="E26" s="8">
        <v>2181</v>
      </c>
      <c r="F26" s="8" t="s">
        <v>14</v>
      </c>
      <c r="G26" s="6" t="s">
        <v>103</v>
      </c>
      <c r="H26" s="4" t="s">
        <v>104</v>
      </c>
      <c r="I26" s="7">
        <v>3195.66</v>
      </c>
      <c r="J26" s="7" t="s">
        <v>2</v>
      </c>
      <c r="K26" s="6">
        <f>SUMIF(凭证抽查!A:A,序时账!C26,凭证抽查!B:B)</f>
        <v>0</v>
      </c>
    </row>
    <row r="27" spans="1:11" ht="15" hidden="1" x14ac:dyDescent="0.25">
      <c r="A27" s="4" t="s">
        <v>87</v>
      </c>
      <c r="B27" s="8">
        <v>4</v>
      </c>
      <c r="C27" s="9" t="s">
        <v>604</v>
      </c>
      <c r="D27" s="4" t="s">
        <v>88</v>
      </c>
      <c r="E27" s="8">
        <v>1002</v>
      </c>
      <c r="F27" s="8" t="s">
        <v>7</v>
      </c>
      <c r="G27" s="6" t="s">
        <v>75</v>
      </c>
      <c r="H27" s="4" t="s">
        <v>76</v>
      </c>
      <c r="I27" s="7" t="s">
        <v>2</v>
      </c>
      <c r="J27" s="7">
        <v>64940.19</v>
      </c>
      <c r="K27" s="6">
        <f>SUMIF(凭证抽查!A:A,序时账!C27,凭证抽查!B:B)</f>
        <v>0</v>
      </c>
    </row>
    <row r="28" spans="1:11" ht="15" x14ac:dyDescent="0.25">
      <c r="A28" s="4" t="s">
        <v>105</v>
      </c>
      <c r="B28" s="8">
        <v>5</v>
      </c>
      <c r="C28" s="9" t="s">
        <v>605</v>
      </c>
      <c r="D28" s="4" t="s">
        <v>106</v>
      </c>
      <c r="E28" s="8">
        <v>2171</v>
      </c>
      <c r="F28" s="8" t="s">
        <v>13</v>
      </c>
      <c r="G28" s="6" t="s">
        <v>107</v>
      </c>
      <c r="H28" s="4" t="s">
        <v>108</v>
      </c>
      <c r="I28" s="7">
        <v>941433.12</v>
      </c>
      <c r="J28" s="7" t="s">
        <v>2</v>
      </c>
      <c r="K28" s="6">
        <f>SUMIF(凭证抽查!A:A,序时账!C28,凭证抽查!B:B)</f>
        <v>0</v>
      </c>
    </row>
    <row r="29" spans="1:11" ht="15" x14ac:dyDescent="0.25">
      <c r="A29" s="4" t="s">
        <v>105</v>
      </c>
      <c r="B29" s="8">
        <v>5</v>
      </c>
      <c r="C29" s="9" t="s">
        <v>605</v>
      </c>
      <c r="D29" s="4" t="s">
        <v>106</v>
      </c>
      <c r="E29" s="8">
        <v>1002</v>
      </c>
      <c r="F29" s="8" t="s">
        <v>7</v>
      </c>
      <c r="G29" s="6" t="s">
        <v>75</v>
      </c>
      <c r="H29" s="4" t="s">
        <v>76</v>
      </c>
      <c r="I29" s="7" t="s">
        <v>2</v>
      </c>
      <c r="J29" s="7">
        <v>941433.12</v>
      </c>
      <c r="K29" s="6">
        <f>SUMIF(凭证抽查!A:A,序时账!C29,凭证抽查!B:B)</f>
        <v>0</v>
      </c>
    </row>
    <row r="30" spans="1:11" ht="15" hidden="1" x14ac:dyDescent="0.25">
      <c r="A30" s="4" t="s">
        <v>105</v>
      </c>
      <c r="B30" s="8">
        <v>6</v>
      </c>
      <c r="C30" s="9" t="s">
        <v>606</v>
      </c>
      <c r="D30" s="4" t="s">
        <v>109</v>
      </c>
      <c r="E30" s="8">
        <v>2171</v>
      </c>
      <c r="F30" s="8" t="s">
        <v>13</v>
      </c>
      <c r="G30" s="6" t="s">
        <v>77</v>
      </c>
      <c r="H30" s="4" t="s">
        <v>78</v>
      </c>
      <c r="I30" s="7">
        <v>79035.990000000005</v>
      </c>
      <c r="J30" s="7" t="s">
        <v>2</v>
      </c>
      <c r="K30" s="6">
        <f>SUMIF(凭证抽查!A:A,序时账!C30,凭证抽查!B:B)</f>
        <v>0</v>
      </c>
    </row>
    <row r="31" spans="1:11" ht="15" hidden="1" x14ac:dyDescent="0.25">
      <c r="A31" s="4" t="s">
        <v>105</v>
      </c>
      <c r="B31" s="8">
        <v>6</v>
      </c>
      <c r="C31" s="9" t="s">
        <v>606</v>
      </c>
      <c r="D31" s="4" t="s">
        <v>109</v>
      </c>
      <c r="E31" s="8">
        <v>1002</v>
      </c>
      <c r="F31" s="8" t="s">
        <v>7</v>
      </c>
      <c r="G31" s="6" t="s">
        <v>75</v>
      </c>
      <c r="H31" s="4" t="s">
        <v>76</v>
      </c>
      <c r="I31" s="7" t="s">
        <v>2</v>
      </c>
      <c r="J31" s="7">
        <v>79035.990000000005</v>
      </c>
      <c r="K31" s="6">
        <f>SUMIF(凭证抽查!A:A,序时账!C31,凭证抽查!B:B)</f>
        <v>0</v>
      </c>
    </row>
    <row r="32" spans="1:11" ht="15" hidden="1" x14ac:dyDescent="0.25">
      <c r="A32" s="4" t="s">
        <v>110</v>
      </c>
      <c r="B32" s="8">
        <v>7</v>
      </c>
      <c r="C32" s="9" t="s">
        <v>607</v>
      </c>
      <c r="D32" s="4" t="s">
        <v>111</v>
      </c>
      <c r="E32" s="8">
        <v>5502</v>
      </c>
      <c r="F32" s="8" t="s">
        <v>16</v>
      </c>
      <c r="G32" s="6" t="s">
        <v>112</v>
      </c>
      <c r="H32" s="4" t="s">
        <v>113</v>
      </c>
      <c r="I32" s="7">
        <v>14636.04</v>
      </c>
      <c r="J32" s="7" t="s">
        <v>2</v>
      </c>
      <c r="K32" s="6">
        <f>SUMIF(凭证抽查!A:A,序时账!C32,凭证抽查!B:B)</f>
        <v>0</v>
      </c>
    </row>
    <row r="33" spans="1:11" ht="15" hidden="1" x14ac:dyDescent="0.25">
      <c r="A33" s="4" t="s">
        <v>110</v>
      </c>
      <c r="B33" s="8">
        <v>7</v>
      </c>
      <c r="C33" s="9" t="s">
        <v>607</v>
      </c>
      <c r="D33" s="4" t="s">
        <v>114</v>
      </c>
      <c r="E33" s="8">
        <v>5502</v>
      </c>
      <c r="F33" s="8" t="s">
        <v>16</v>
      </c>
      <c r="G33" s="6" t="s">
        <v>115</v>
      </c>
      <c r="H33" s="4" t="s">
        <v>116</v>
      </c>
      <c r="I33" s="7">
        <v>2010.09</v>
      </c>
      <c r="J33" s="7" t="s">
        <v>2</v>
      </c>
      <c r="K33" s="6">
        <f>SUMIF(凭证抽查!A:A,序时账!C33,凭证抽查!B:B)</f>
        <v>0</v>
      </c>
    </row>
    <row r="34" spans="1:11" ht="15" hidden="1" x14ac:dyDescent="0.25">
      <c r="A34" s="4" t="s">
        <v>110</v>
      </c>
      <c r="B34" s="8">
        <v>7</v>
      </c>
      <c r="C34" s="9" t="s">
        <v>607</v>
      </c>
      <c r="D34" s="4" t="s">
        <v>117</v>
      </c>
      <c r="E34" s="8">
        <v>5502</v>
      </c>
      <c r="F34" s="8" t="s">
        <v>16</v>
      </c>
      <c r="G34" s="6" t="s">
        <v>118</v>
      </c>
      <c r="H34" s="4" t="s">
        <v>119</v>
      </c>
      <c r="I34" s="7">
        <v>219.95</v>
      </c>
      <c r="J34" s="7" t="s">
        <v>2</v>
      </c>
      <c r="K34" s="6">
        <f>SUMIF(凭证抽查!A:A,序时账!C34,凭证抽查!B:B)</f>
        <v>0</v>
      </c>
    </row>
    <row r="35" spans="1:11" ht="15" hidden="1" x14ac:dyDescent="0.25">
      <c r="A35" s="4" t="s">
        <v>110</v>
      </c>
      <c r="B35" s="8">
        <v>7</v>
      </c>
      <c r="C35" s="9" t="s">
        <v>607</v>
      </c>
      <c r="D35" s="4" t="s">
        <v>120</v>
      </c>
      <c r="E35" s="8">
        <v>2171</v>
      </c>
      <c r="F35" s="8" t="s">
        <v>13</v>
      </c>
      <c r="G35" s="6" t="s">
        <v>121</v>
      </c>
      <c r="H35" s="4" t="s">
        <v>122</v>
      </c>
      <c r="I35" s="7">
        <v>1221.77</v>
      </c>
      <c r="J35" s="7" t="s">
        <v>2</v>
      </c>
      <c r="K35" s="6">
        <f>SUMIF(凭证抽查!A:A,序时账!C35,凭证抽查!B:B)</f>
        <v>0</v>
      </c>
    </row>
    <row r="36" spans="1:11" ht="15" hidden="1" x14ac:dyDescent="0.25">
      <c r="A36" s="4" t="s">
        <v>110</v>
      </c>
      <c r="B36" s="8">
        <v>7</v>
      </c>
      <c r="C36" s="9" t="s">
        <v>607</v>
      </c>
      <c r="D36" s="4" t="s">
        <v>123</v>
      </c>
      <c r="E36" s="8">
        <v>1002</v>
      </c>
      <c r="F36" s="8" t="s">
        <v>7</v>
      </c>
      <c r="G36" s="6" t="s">
        <v>75</v>
      </c>
      <c r="H36" s="4" t="s">
        <v>76</v>
      </c>
      <c r="I36" s="7" t="s">
        <v>2</v>
      </c>
      <c r="J36" s="7">
        <v>18087.849999999999</v>
      </c>
      <c r="K36" s="6">
        <f>SUMIF(凭证抽查!A:A,序时账!C36,凭证抽查!B:B)</f>
        <v>0</v>
      </c>
    </row>
    <row r="37" spans="1:11" ht="15" hidden="1" x14ac:dyDescent="0.25">
      <c r="A37" s="4" t="s">
        <v>110</v>
      </c>
      <c r="B37" s="8">
        <v>8</v>
      </c>
      <c r="C37" s="9" t="s">
        <v>608</v>
      </c>
      <c r="D37" s="4" t="s">
        <v>124</v>
      </c>
      <c r="E37" s="8">
        <v>5502</v>
      </c>
      <c r="F37" s="8" t="s">
        <v>16</v>
      </c>
      <c r="G37" s="6" t="s">
        <v>125</v>
      </c>
      <c r="H37" s="4" t="s">
        <v>126</v>
      </c>
      <c r="I37" s="7">
        <v>155142</v>
      </c>
      <c r="J37" s="7" t="s">
        <v>2</v>
      </c>
      <c r="K37" s="6">
        <f>SUMIF(凭证抽查!A:A,序时账!C37,凭证抽查!B:B)</f>
        <v>0</v>
      </c>
    </row>
    <row r="38" spans="1:11" ht="15" hidden="1" x14ac:dyDescent="0.25">
      <c r="A38" s="4" t="s">
        <v>110</v>
      </c>
      <c r="B38" s="8">
        <v>8</v>
      </c>
      <c r="C38" s="9" t="s">
        <v>608</v>
      </c>
      <c r="D38" s="4" t="s">
        <v>127</v>
      </c>
      <c r="E38" s="8">
        <v>2171</v>
      </c>
      <c r="F38" s="8" t="s">
        <v>13</v>
      </c>
      <c r="G38" s="6" t="s">
        <v>121</v>
      </c>
      <c r="H38" s="4" t="s">
        <v>122</v>
      </c>
      <c r="I38" s="7">
        <v>7757.1</v>
      </c>
      <c r="J38" s="7" t="s">
        <v>2</v>
      </c>
      <c r="K38" s="6">
        <f>SUMIF(凭证抽查!A:A,序时账!C38,凭证抽查!B:B)</f>
        <v>0</v>
      </c>
    </row>
    <row r="39" spans="1:11" ht="15" hidden="1" x14ac:dyDescent="0.25">
      <c r="A39" s="4" t="s">
        <v>110</v>
      </c>
      <c r="B39" s="8">
        <v>8</v>
      </c>
      <c r="C39" s="9" t="s">
        <v>608</v>
      </c>
      <c r="D39" s="4" t="s">
        <v>128</v>
      </c>
      <c r="E39" s="8">
        <v>1002</v>
      </c>
      <c r="F39" s="8" t="s">
        <v>7</v>
      </c>
      <c r="G39" s="6" t="s">
        <v>75</v>
      </c>
      <c r="H39" s="4" t="s">
        <v>76</v>
      </c>
      <c r="I39" s="7" t="s">
        <v>2</v>
      </c>
      <c r="J39" s="7">
        <v>162899.1</v>
      </c>
      <c r="K39" s="6">
        <f>SUMIF(凭证抽查!A:A,序时账!C39,凭证抽查!B:B)</f>
        <v>0</v>
      </c>
    </row>
    <row r="40" spans="1:11" ht="15" hidden="1" x14ac:dyDescent="0.25">
      <c r="A40" s="4" t="s">
        <v>110</v>
      </c>
      <c r="B40" s="8">
        <v>9</v>
      </c>
      <c r="C40" s="9" t="s">
        <v>609</v>
      </c>
      <c r="D40" s="4" t="s">
        <v>129</v>
      </c>
      <c r="E40" s="8">
        <v>5502</v>
      </c>
      <c r="F40" s="8" t="s">
        <v>16</v>
      </c>
      <c r="G40" s="6" t="s">
        <v>130</v>
      </c>
      <c r="H40" s="4" t="s">
        <v>131</v>
      </c>
      <c r="I40" s="7">
        <v>1214.56</v>
      </c>
      <c r="J40" s="7" t="s">
        <v>2</v>
      </c>
      <c r="K40" s="6">
        <f>SUMIF(凭证抽查!A:A,序时账!C40,凭证抽查!B:B)</f>
        <v>0</v>
      </c>
    </row>
    <row r="41" spans="1:11" ht="15" hidden="1" x14ac:dyDescent="0.25">
      <c r="A41" s="4" t="s">
        <v>110</v>
      </c>
      <c r="B41" s="8">
        <v>9</v>
      </c>
      <c r="C41" s="9" t="s">
        <v>609</v>
      </c>
      <c r="D41" s="4" t="s">
        <v>132</v>
      </c>
      <c r="E41" s="8">
        <v>2171</v>
      </c>
      <c r="F41" s="8" t="s">
        <v>13</v>
      </c>
      <c r="G41" s="6" t="s">
        <v>121</v>
      </c>
      <c r="H41" s="4" t="s">
        <v>122</v>
      </c>
      <c r="I41" s="7">
        <v>72.87</v>
      </c>
      <c r="J41" s="7" t="s">
        <v>2</v>
      </c>
      <c r="K41" s="6">
        <f>SUMIF(凭证抽查!A:A,序时账!C41,凭证抽查!B:B)</f>
        <v>0</v>
      </c>
    </row>
    <row r="42" spans="1:11" ht="15" hidden="1" x14ac:dyDescent="0.25">
      <c r="A42" s="4" t="s">
        <v>110</v>
      </c>
      <c r="B42" s="8">
        <v>9</v>
      </c>
      <c r="C42" s="9" t="s">
        <v>609</v>
      </c>
      <c r="D42" s="4" t="s">
        <v>133</v>
      </c>
      <c r="E42" s="8">
        <v>1002</v>
      </c>
      <c r="F42" s="8" t="s">
        <v>7</v>
      </c>
      <c r="G42" s="6" t="s">
        <v>75</v>
      </c>
      <c r="H42" s="4" t="s">
        <v>76</v>
      </c>
      <c r="I42" s="7" t="s">
        <v>2</v>
      </c>
      <c r="J42" s="7">
        <v>1287.43</v>
      </c>
      <c r="K42" s="6">
        <f>SUMIF(凭证抽查!A:A,序时账!C42,凭证抽查!B:B)</f>
        <v>0</v>
      </c>
    </row>
    <row r="43" spans="1:11" ht="15" hidden="1" x14ac:dyDescent="0.25">
      <c r="A43" s="4" t="s">
        <v>110</v>
      </c>
      <c r="B43" s="8">
        <v>10</v>
      </c>
      <c r="C43" s="9" t="s">
        <v>610</v>
      </c>
      <c r="D43" s="4" t="s">
        <v>134</v>
      </c>
      <c r="E43" s="8">
        <v>1133</v>
      </c>
      <c r="F43" s="8" t="s">
        <v>8</v>
      </c>
      <c r="G43" s="6" t="s">
        <v>135</v>
      </c>
      <c r="H43" s="4" t="s">
        <v>1018</v>
      </c>
      <c r="I43" s="7">
        <v>6960</v>
      </c>
      <c r="J43" s="7" t="s">
        <v>2</v>
      </c>
      <c r="K43" s="6">
        <f>SUMIF(凭证抽查!A:A,序时账!C43,凭证抽查!B:B)</f>
        <v>0</v>
      </c>
    </row>
    <row r="44" spans="1:11" ht="15" hidden="1" x14ac:dyDescent="0.25">
      <c r="A44" s="4" t="s">
        <v>110</v>
      </c>
      <c r="B44" s="8">
        <v>10</v>
      </c>
      <c r="C44" s="9" t="s">
        <v>610</v>
      </c>
      <c r="D44" s="4" t="s">
        <v>134</v>
      </c>
      <c r="E44" s="8">
        <v>1002</v>
      </c>
      <c r="F44" s="8" t="s">
        <v>7</v>
      </c>
      <c r="G44" s="6" t="s">
        <v>75</v>
      </c>
      <c r="H44" s="4" t="s">
        <v>76</v>
      </c>
      <c r="I44" s="7" t="s">
        <v>2</v>
      </c>
      <c r="J44" s="7">
        <v>6960</v>
      </c>
      <c r="K44" s="6">
        <f>SUMIF(凭证抽查!A:A,序时账!C44,凭证抽查!B:B)</f>
        <v>0</v>
      </c>
    </row>
    <row r="45" spans="1:11" ht="15" hidden="1" x14ac:dyDescent="0.25">
      <c r="A45" s="4" t="s">
        <v>137</v>
      </c>
      <c r="B45" s="8">
        <v>11</v>
      </c>
      <c r="C45" s="9" t="s">
        <v>611</v>
      </c>
      <c r="D45" s="4" t="s">
        <v>138</v>
      </c>
      <c r="E45" s="8">
        <v>1002</v>
      </c>
      <c r="F45" s="8" t="s">
        <v>7</v>
      </c>
      <c r="G45" s="6" t="s">
        <v>139</v>
      </c>
      <c r="H45" s="4" t="s">
        <v>140</v>
      </c>
      <c r="I45" s="7">
        <v>50000000</v>
      </c>
      <c r="J45" s="7" t="s">
        <v>2</v>
      </c>
      <c r="K45" s="6">
        <f>SUMIF(凭证抽查!A:A,序时账!C45,凭证抽查!B:B)</f>
        <v>0</v>
      </c>
    </row>
    <row r="46" spans="1:11" ht="15" hidden="1" x14ac:dyDescent="0.25">
      <c r="A46" s="4" t="s">
        <v>137</v>
      </c>
      <c r="B46" s="8">
        <v>11</v>
      </c>
      <c r="C46" s="9" t="s">
        <v>611</v>
      </c>
      <c r="D46" s="4" t="s">
        <v>138</v>
      </c>
      <c r="E46" s="8">
        <v>2181</v>
      </c>
      <c r="F46" s="8" t="s">
        <v>14</v>
      </c>
      <c r="G46" s="6" t="s">
        <v>141</v>
      </c>
      <c r="H46" s="4" t="s">
        <v>142</v>
      </c>
      <c r="I46" s="7" t="s">
        <v>2</v>
      </c>
      <c r="J46" s="7">
        <v>50000000</v>
      </c>
      <c r="K46" s="6">
        <f>SUMIF(凭证抽查!A:A,序时账!C46,凭证抽查!B:B)</f>
        <v>0</v>
      </c>
    </row>
    <row r="47" spans="1:11" ht="15" hidden="1" x14ac:dyDescent="0.25">
      <c r="A47" s="4" t="s">
        <v>137</v>
      </c>
      <c r="B47" s="8">
        <v>12</v>
      </c>
      <c r="C47" s="9" t="s">
        <v>612</v>
      </c>
      <c r="D47" s="4" t="s">
        <v>143</v>
      </c>
      <c r="E47" s="8">
        <v>2181</v>
      </c>
      <c r="F47" s="8" t="s">
        <v>14</v>
      </c>
      <c r="G47" s="6" t="s">
        <v>141</v>
      </c>
      <c r="H47" s="4" t="s">
        <v>142</v>
      </c>
      <c r="I47" s="7">
        <v>50000000</v>
      </c>
      <c r="J47" s="7" t="s">
        <v>2</v>
      </c>
      <c r="K47" s="6">
        <f>SUMIF(凭证抽查!A:A,序时账!C47,凭证抽查!B:B)</f>
        <v>0</v>
      </c>
    </row>
    <row r="48" spans="1:11" ht="15" hidden="1" x14ac:dyDescent="0.25">
      <c r="A48" s="4" t="s">
        <v>137</v>
      </c>
      <c r="B48" s="8">
        <v>12</v>
      </c>
      <c r="C48" s="9" t="s">
        <v>612</v>
      </c>
      <c r="D48" s="4" t="s">
        <v>143</v>
      </c>
      <c r="E48" s="8">
        <v>1002</v>
      </c>
      <c r="F48" s="8" t="s">
        <v>7</v>
      </c>
      <c r="G48" s="6" t="s">
        <v>139</v>
      </c>
      <c r="H48" s="4" t="s">
        <v>140</v>
      </c>
      <c r="I48" s="7" t="s">
        <v>2</v>
      </c>
      <c r="J48" s="7">
        <v>50000000</v>
      </c>
      <c r="K48" s="6">
        <f>SUMIF(凭证抽查!A:A,序时账!C48,凭证抽查!B:B)</f>
        <v>0</v>
      </c>
    </row>
    <row r="49" spans="1:11" ht="15" hidden="1" x14ac:dyDescent="0.25">
      <c r="A49" s="4" t="s">
        <v>144</v>
      </c>
      <c r="B49" s="8">
        <v>13</v>
      </c>
      <c r="C49" s="9" t="s">
        <v>613</v>
      </c>
      <c r="D49" s="4" t="s">
        <v>145</v>
      </c>
      <c r="E49" s="8">
        <v>2151</v>
      </c>
      <c r="F49" s="8" t="s">
        <v>12</v>
      </c>
      <c r="G49" s="6" t="s">
        <v>146</v>
      </c>
      <c r="H49" s="4" t="s">
        <v>147</v>
      </c>
      <c r="I49" s="7">
        <v>18864</v>
      </c>
      <c r="J49" s="7" t="s">
        <v>2</v>
      </c>
      <c r="K49" s="6">
        <f>SUMIF(凭证抽查!A:A,序时账!C49,凭证抽查!B:B)</f>
        <v>0</v>
      </c>
    </row>
    <row r="50" spans="1:11" ht="15" hidden="1" x14ac:dyDescent="0.25">
      <c r="A50" s="4" t="s">
        <v>144</v>
      </c>
      <c r="B50" s="8">
        <v>13</v>
      </c>
      <c r="C50" s="9" t="s">
        <v>613</v>
      </c>
      <c r="D50" s="4" t="s">
        <v>145</v>
      </c>
      <c r="E50" s="8">
        <v>2181</v>
      </c>
      <c r="F50" s="8" t="s">
        <v>14</v>
      </c>
      <c r="G50" s="6" t="s">
        <v>148</v>
      </c>
      <c r="H50" s="4" t="s">
        <v>149</v>
      </c>
      <c r="I50" s="7">
        <v>18864</v>
      </c>
      <c r="J50" s="7" t="s">
        <v>2</v>
      </c>
      <c r="K50" s="6">
        <f>SUMIF(凭证抽查!A:A,序时账!C50,凭证抽查!B:B)</f>
        <v>0</v>
      </c>
    </row>
    <row r="51" spans="1:11" ht="15" hidden="1" x14ac:dyDescent="0.25">
      <c r="A51" s="4" t="s">
        <v>144</v>
      </c>
      <c r="B51" s="8">
        <v>13</v>
      </c>
      <c r="C51" s="9" t="s">
        <v>613</v>
      </c>
      <c r="D51" s="4" t="s">
        <v>145</v>
      </c>
      <c r="E51" s="8">
        <v>1002</v>
      </c>
      <c r="F51" s="8" t="s">
        <v>7</v>
      </c>
      <c r="G51" s="6" t="s">
        <v>75</v>
      </c>
      <c r="H51" s="4" t="s">
        <v>76</v>
      </c>
      <c r="I51" s="7" t="s">
        <v>2</v>
      </c>
      <c r="J51" s="7">
        <v>37728</v>
      </c>
      <c r="K51" s="6">
        <f>SUMIF(凭证抽查!A:A,序时账!C51,凭证抽查!B:B)</f>
        <v>0</v>
      </c>
    </row>
    <row r="52" spans="1:11" ht="15" hidden="1" x14ac:dyDescent="0.25">
      <c r="A52" s="4" t="s">
        <v>150</v>
      </c>
      <c r="B52" s="8">
        <v>14</v>
      </c>
      <c r="C52" s="9" t="s">
        <v>614</v>
      </c>
      <c r="D52" s="4" t="s">
        <v>151</v>
      </c>
      <c r="E52" s="8">
        <v>5502</v>
      </c>
      <c r="F52" s="8" t="s">
        <v>16</v>
      </c>
      <c r="G52" s="6" t="s">
        <v>152</v>
      </c>
      <c r="H52" s="4" t="s">
        <v>153</v>
      </c>
      <c r="I52" s="7">
        <v>1496</v>
      </c>
      <c r="J52" s="7" t="s">
        <v>2</v>
      </c>
      <c r="K52" s="6">
        <f>SUMIF(凭证抽查!A:A,序时账!C52,凭证抽查!B:B)</f>
        <v>0</v>
      </c>
    </row>
    <row r="53" spans="1:11" ht="15" hidden="1" x14ac:dyDescent="0.25">
      <c r="A53" s="4" t="s">
        <v>150</v>
      </c>
      <c r="B53" s="8">
        <v>14</v>
      </c>
      <c r="C53" s="9" t="s">
        <v>614</v>
      </c>
      <c r="D53" s="4" t="s">
        <v>151</v>
      </c>
      <c r="E53" s="8">
        <v>5502</v>
      </c>
      <c r="F53" s="8" t="s">
        <v>16</v>
      </c>
      <c r="G53" s="6" t="s">
        <v>154</v>
      </c>
      <c r="H53" s="4" t="s">
        <v>155</v>
      </c>
      <c r="I53" s="7">
        <v>-1496</v>
      </c>
      <c r="J53" s="7" t="s">
        <v>2</v>
      </c>
      <c r="K53" s="6">
        <f>SUMIF(凭证抽查!A:A,序时账!C53,凭证抽查!B:B)</f>
        <v>0</v>
      </c>
    </row>
    <row r="54" spans="1:11" ht="15" hidden="1" x14ac:dyDescent="0.25">
      <c r="A54" s="4" t="s">
        <v>156</v>
      </c>
      <c r="B54" s="8">
        <v>15</v>
      </c>
      <c r="C54" s="9" t="s">
        <v>615</v>
      </c>
      <c r="D54" s="4" t="s">
        <v>157</v>
      </c>
      <c r="E54" s="8">
        <v>1002</v>
      </c>
      <c r="F54" s="8" t="s">
        <v>7</v>
      </c>
      <c r="G54" s="6" t="s">
        <v>139</v>
      </c>
      <c r="H54" s="4" t="s">
        <v>140</v>
      </c>
      <c r="I54" s="7">
        <v>100000000</v>
      </c>
      <c r="J54" s="7" t="s">
        <v>2</v>
      </c>
      <c r="K54" s="6">
        <f>SUMIF(凭证抽查!A:A,序时账!C54,凭证抽查!B:B)</f>
        <v>0</v>
      </c>
    </row>
    <row r="55" spans="1:11" ht="15" hidden="1" x14ac:dyDescent="0.25">
      <c r="A55" s="4" t="s">
        <v>156</v>
      </c>
      <c r="B55" s="8">
        <v>15</v>
      </c>
      <c r="C55" s="9" t="s">
        <v>615</v>
      </c>
      <c r="D55" s="4" t="s">
        <v>157</v>
      </c>
      <c r="E55" s="8">
        <v>2181</v>
      </c>
      <c r="F55" s="8" t="s">
        <v>14</v>
      </c>
      <c r="G55" s="6" t="s">
        <v>141</v>
      </c>
      <c r="H55" s="4" t="s">
        <v>142</v>
      </c>
      <c r="I55" s="7" t="s">
        <v>2</v>
      </c>
      <c r="J55" s="7">
        <v>100000000</v>
      </c>
      <c r="K55" s="6">
        <f>SUMIF(凭证抽查!A:A,序时账!C55,凭证抽查!B:B)</f>
        <v>0</v>
      </c>
    </row>
    <row r="56" spans="1:11" ht="15" hidden="1" x14ac:dyDescent="0.25">
      <c r="A56" s="4" t="s">
        <v>156</v>
      </c>
      <c r="B56" s="8">
        <v>16</v>
      </c>
      <c r="C56" s="9" t="s">
        <v>616</v>
      </c>
      <c r="D56" s="4" t="s">
        <v>158</v>
      </c>
      <c r="E56" s="8">
        <v>2181</v>
      </c>
      <c r="F56" s="8" t="s">
        <v>14</v>
      </c>
      <c r="G56" s="6" t="s">
        <v>141</v>
      </c>
      <c r="H56" s="4" t="s">
        <v>142</v>
      </c>
      <c r="I56" s="7">
        <v>100000000</v>
      </c>
      <c r="J56" s="7" t="s">
        <v>2</v>
      </c>
      <c r="K56" s="6">
        <f>SUMIF(凭证抽查!A:A,序时账!C56,凭证抽查!B:B)</f>
        <v>0</v>
      </c>
    </row>
    <row r="57" spans="1:11" ht="15" hidden="1" x14ac:dyDescent="0.25">
      <c r="A57" s="4" t="s">
        <v>156</v>
      </c>
      <c r="B57" s="8">
        <v>16</v>
      </c>
      <c r="C57" s="9" t="s">
        <v>616</v>
      </c>
      <c r="D57" s="4" t="s">
        <v>158</v>
      </c>
      <c r="E57" s="8">
        <v>1002</v>
      </c>
      <c r="F57" s="8" t="s">
        <v>7</v>
      </c>
      <c r="G57" s="6" t="s">
        <v>139</v>
      </c>
      <c r="H57" s="4" t="s">
        <v>140</v>
      </c>
      <c r="I57" s="7" t="s">
        <v>2</v>
      </c>
      <c r="J57" s="7">
        <v>100000000</v>
      </c>
      <c r="K57" s="6">
        <f>SUMIF(凭证抽查!A:A,序时账!C57,凭证抽查!B:B)</f>
        <v>0</v>
      </c>
    </row>
    <row r="58" spans="1:11" ht="15" hidden="1" x14ac:dyDescent="0.25">
      <c r="A58" s="4" t="s">
        <v>156</v>
      </c>
      <c r="B58" s="8">
        <v>17</v>
      </c>
      <c r="C58" s="9" t="s">
        <v>617</v>
      </c>
      <c r="D58" s="4" t="s">
        <v>159</v>
      </c>
      <c r="E58" s="8">
        <v>5502</v>
      </c>
      <c r="F58" s="8" t="s">
        <v>16</v>
      </c>
      <c r="G58" s="6" t="s">
        <v>160</v>
      </c>
      <c r="H58" s="4" t="s">
        <v>161</v>
      </c>
      <c r="I58" s="7">
        <v>345642.11</v>
      </c>
      <c r="J58" s="7" t="s">
        <v>2</v>
      </c>
      <c r="K58" s="6">
        <f>SUMIF(凭证抽查!A:A,序时账!C58,凭证抽查!B:B)</f>
        <v>0</v>
      </c>
    </row>
    <row r="59" spans="1:11" ht="15" hidden="1" x14ac:dyDescent="0.25">
      <c r="A59" s="4" t="s">
        <v>156</v>
      </c>
      <c r="B59" s="8">
        <v>17</v>
      </c>
      <c r="C59" s="9" t="s">
        <v>617</v>
      </c>
      <c r="D59" s="4" t="s">
        <v>159</v>
      </c>
      <c r="E59" s="8">
        <v>2151</v>
      </c>
      <c r="F59" s="8" t="s">
        <v>12</v>
      </c>
      <c r="G59" s="6" t="s">
        <v>55</v>
      </c>
      <c r="H59" s="4" t="s">
        <v>56</v>
      </c>
      <c r="I59" s="7" t="s">
        <v>2</v>
      </c>
      <c r="J59" s="7">
        <v>345642.11</v>
      </c>
      <c r="K59" s="6">
        <f>SUMIF(凭证抽查!A:A,序时账!C59,凭证抽查!B:B)</f>
        <v>0</v>
      </c>
    </row>
    <row r="60" spans="1:11" ht="15" hidden="1" x14ac:dyDescent="0.25">
      <c r="A60" s="4" t="s">
        <v>156</v>
      </c>
      <c r="B60" s="8">
        <v>18</v>
      </c>
      <c r="C60" s="9" t="s">
        <v>618</v>
      </c>
      <c r="D60" s="4" t="s">
        <v>162</v>
      </c>
      <c r="E60" s="8">
        <v>5502</v>
      </c>
      <c r="F60" s="8" t="s">
        <v>16</v>
      </c>
      <c r="G60" s="6" t="s">
        <v>163</v>
      </c>
      <c r="H60" s="4" t="s">
        <v>164</v>
      </c>
      <c r="I60" s="7">
        <v>48853.89</v>
      </c>
      <c r="J60" s="7" t="s">
        <v>2</v>
      </c>
      <c r="K60" s="6">
        <f>SUMIF(凭证抽查!A:A,序时账!C60,凭证抽查!B:B)</f>
        <v>0</v>
      </c>
    </row>
    <row r="61" spans="1:11" ht="15" hidden="1" x14ac:dyDescent="0.25">
      <c r="A61" s="4" t="s">
        <v>156</v>
      </c>
      <c r="B61" s="8">
        <v>18</v>
      </c>
      <c r="C61" s="9" t="s">
        <v>618</v>
      </c>
      <c r="D61" s="4" t="s">
        <v>165</v>
      </c>
      <c r="E61" s="8">
        <v>5502</v>
      </c>
      <c r="F61" s="8" t="s">
        <v>16</v>
      </c>
      <c r="G61" s="6" t="s">
        <v>166</v>
      </c>
      <c r="H61" s="4" t="s">
        <v>167</v>
      </c>
      <c r="I61" s="7">
        <v>18864</v>
      </c>
      <c r="J61" s="7" t="s">
        <v>2</v>
      </c>
      <c r="K61" s="6">
        <f>SUMIF(凭证抽查!A:A,序时账!C61,凭证抽查!B:B)</f>
        <v>0</v>
      </c>
    </row>
    <row r="62" spans="1:11" ht="15" hidden="1" x14ac:dyDescent="0.25">
      <c r="A62" s="4" t="s">
        <v>156</v>
      </c>
      <c r="B62" s="8">
        <v>18</v>
      </c>
      <c r="C62" s="9" t="s">
        <v>618</v>
      </c>
      <c r="D62" s="4" t="s">
        <v>162</v>
      </c>
      <c r="E62" s="8">
        <v>2151</v>
      </c>
      <c r="F62" s="8" t="s">
        <v>12</v>
      </c>
      <c r="G62" s="6" t="s">
        <v>89</v>
      </c>
      <c r="H62" s="4" t="s">
        <v>90</v>
      </c>
      <c r="I62" s="7" t="s">
        <v>2</v>
      </c>
      <c r="J62" s="7">
        <v>29868.57</v>
      </c>
      <c r="K62" s="6">
        <f>SUMIF(凭证抽查!A:A,序时账!C62,凭证抽查!B:B)</f>
        <v>0</v>
      </c>
    </row>
    <row r="63" spans="1:11" ht="15" hidden="1" x14ac:dyDescent="0.25">
      <c r="A63" s="4" t="s">
        <v>156</v>
      </c>
      <c r="B63" s="8">
        <v>18</v>
      </c>
      <c r="C63" s="9" t="s">
        <v>618</v>
      </c>
      <c r="D63" s="4" t="s">
        <v>162</v>
      </c>
      <c r="E63" s="8">
        <v>2151</v>
      </c>
      <c r="F63" s="8" t="s">
        <v>12</v>
      </c>
      <c r="G63" s="6" t="s">
        <v>93</v>
      </c>
      <c r="H63" s="4" t="s">
        <v>94</v>
      </c>
      <c r="I63" s="7" t="s">
        <v>2</v>
      </c>
      <c r="J63" s="7">
        <v>1257.6300000000001</v>
      </c>
      <c r="K63" s="6">
        <f>SUMIF(凭证抽查!A:A,序时账!C63,凭证抽查!B:B)</f>
        <v>0</v>
      </c>
    </row>
    <row r="64" spans="1:11" ht="15" hidden="1" x14ac:dyDescent="0.25">
      <c r="A64" s="4" t="s">
        <v>156</v>
      </c>
      <c r="B64" s="8">
        <v>18</v>
      </c>
      <c r="C64" s="9" t="s">
        <v>618</v>
      </c>
      <c r="D64" s="4" t="s">
        <v>162</v>
      </c>
      <c r="E64" s="8">
        <v>2151</v>
      </c>
      <c r="F64" s="8" t="s">
        <v>12</v>
      </c>
      <c r="G64" s="6" t="s">
        <v>97</v>
      </c>
      <c r="H64" s="4" t="s">
        <v>98</v>
      </c>
      <c r="I64" s="7" t="s">
        <v>2</v>
      </c>
      <c r="J64" s="7">
        <v>633.12</v>
      </c>
      <c r="K64" s="6">
        <f>SUMIF(凭证抽查!A:A,序时账!C64,凭证抽查!B:B)</f>
        <v>0</v>
      </c>
    </row>
    <row r="65" spans="1:11" ht="15" hidden="1" x14ac:dyDescent="0.25">
      <c r="A65" s="4" t="s">
        <v>156</v>
      </c>
      <c r="B65" s="8">
        <v>18</v>
      </c>
      <c r="C65" s="9" t="s">
        <v>618</v>
      </c>
      <c r="D65" s="4" t="s">
        <v>162</v>
      </c>
      <c r="E65" s="8">
        <v>2151</v>
      </c>
      <c r="F65" s="8" t="s">
        <v>12</v>
      </c>
      <c r="G65" s="6" t="s">
        <v>99</v>
      </c>
      <c r="H65" s="4" t="s">
        <v>100</v>
      </c>
      <c r="I65" s="7" t="s">
        <v>2</v>
      </c>
      <c r="J65" s="7">
        <v>1266.27</v>
      </c>
      <c r="K65" s="6">
        <f>SUMIF(凭证抽查!A:A,序时账!C65,凭证抽查!B:B)</f>
        <v>0</v>
      </c>
    </row>
    <row r="66" spans="1:11" ht="15" hidden="1" x14ac:dyDescent="0.25">
      <c r="A66" s="4" t="s">
        <v>156</v>
      </c>
      <c r="B66" s="8">
        <v>18</v>
      </c>
      <c r="C66" s="9" t="s">
        <v>618</v>
      </c>
      <c r="D66" s="4" t="s">
        <v>162</v>
      </c>
      <c r="E66" s="8">
        <v>2151</v>
      </c>
      <c r="F66" s="8" t="s">
        <v>12</v>
      </c>
      <c r="G66" s="6" t="s">
        <v>101</v>
      </c>
      <c r="H66" s="4" t="s">
        <v>102</v>
      </c>
      <c r="I66" s="7" t="s">
        <v>2</v>
      </c>
      <c r="J66" s="7">
        <v>15828.3</v>
      </c>
      <c r="K66" s="6">
        <f>SUMIF(凭证抽查!A:A,序时账!C66,凭证抽查!B:B)</f>
        <v>0</v>
      </c>
    </row>
    <row r="67" spans="1:11" ht="15" hidden="1" x14ac:dyDescent="0.25">
      <c r="A67" s="4" t="s">
        <v>156</v>
      </c>
      <c r="B67" s="8">
        <v>18</v>
      </c>
      <c r="C67" s="9" t="s">
        <v>618</v>
      </c>
      <c r="D67" s="4" t="s">
        <v>165</v>
      </c>
      <c r="E67" s="8">
        <v>2151</v>
      </c>
      <c r="F67" s="8" t="s">
        <v>12</v>
      </c>
      <c r="G67" s="6" t="s">
        <v>146</v>
      </c>
      <c r="H67" s="4" t="s">
        <v>147</v>
      </c>
      <c r="I67" s="7" t="s">
        <v>2</v>
      </c>
      <c r="J67" s="7">
        <v>18864</v>
      </c>
      <c r="K67" s="6">
        <f>SUMIF(凭证抽查!A:A,序时账!C67,凭证抽查!B:B)</f>
        <v>0</v>
      </c>
    </row>
    <row r="68" spans="1:11" ht="15" hidden="1" x14ac:dyDescent="0.25">
      <c r="A68" s="4" t="s">
        <v>156</v>
      </c>
      <c r="B68" s="8">
        <v>19</v>
      </c>
      <c r="C68" s="9" t="s">
        <v>619</v>
      </c>
      <c r="D68" s="4" t="s">
        <v>168</v>
      </c>
      <c r="E68" s="8">
        <v>2151</v>
      </c>
      <c r="F68" s="8" t="s">
        <v>12</v>
      </c>
      <c r="G68" s="6" t="s">
        <v>55</v>
      </c>
      <c r="H68" s="4" t="s">
        <v>56</v>
      </c>
      <c r="I68" s="7">
        <v>345642.11</v>
      </c>
      <c r="J68" s="7" t="s">
        <v>2</v>
      </c>
      <c r="K68" s="6">
        <f>SUMIF(凭证抽查!A:A,序时账!C68,凭证抽查!B:B)</f>
        <v>0</v>
      </c>
    </row>
    <row r="69" spans="1:11" ht="15" hidden="1" x14ac:dyDescent="0.25">
      <c r="A69" s="4" t="s">
        <v>156</v>
      </c>
      <c r="B69" s="8">
        <v>19</v>
      </c>
      <c r="C69" s="9" t="s">
        <v>619</v>
      </c>
      <c r="D69" s="4" t="s">
        <v>168</v>
      </c>
      <c r="E69" s="8">
        <v>1002</v>
      </c>
      <c r="F69" s="8" t="s">
        <v>7</v>
      </c>
      <c r="G69" s="6" t="s">
        <v>75</v>
      </c>
      <c r="H69" s="4" t="s">
        <v>76</v>
      </c>
      <c r="I69" s="7" t="s">
        <v>2</v>
      </c>
      <c r="J69" s="7">
        <v>287485.58</v>
      </c>
      <c r="K69" s="6">
        <f>SUMIF(凭证抽查!A:A,序时账!C69,凭证抽查!B:B)</f>
        <v>0</v>
      </c>
    </row>
    <row r="70" spans="1:11" ht="15" hidden="1" x14ac:dyDescent="0.25">
      <c r="A70" s="4" t="s">
        <v>156</v>
      </c>
      <c r="B70" s="8">
        <v>19</v>
      </c>
      <c r="C70" s="9" t="s">
        <v>619</v>
      </c>
      <c r="D70" s="4" t="s">
        <v>168</v>
      </c>
      <c r="E70" s="8">
        <v>2171</v>
      </c>
      <c r="F70" s="8" t="s">
        <v>13</v>
      </c>
      <c r="G70" s="6" t="s">
        <v>77</v>
      </c>
      <c r="H70" s="4" t="s">
        <v>78</v>
      </c>
      <c r="I70" s="7" t="s">
        <v>2</v>
      </c>
      <c r="J70" s="7">
        <v>23206.23</v>
      </c>
      <c r="K70" s="6">
        <f>SUMIF(凭证抽查!A:A,序时账!C70,凭证抽查!B:B)</f>
        <v>0</v>
      </c>
    </row>
    <row r="71" spans="1:11" ht="15" hidden="1" x14ac:dyDescent="0.25">
      <c r="A71" s="4" t="s">
        <v>156</v>
      </c>
      <c r="B71" s="8">
        <v>19</v>
      </c>
      <c r="C71" s="9" t="s">
        <v>619</v>
      </c>
      <c r="D71" s="4" t="s">
        <v>168</v>
      </c>
      <c r="E71" s="8">
        <v>2181</v>
      </c>
      <c r="F71" s="8" t="s">
        <v>14</v>
      </c>
      <c r="G71" s="6" t="s">
        <v>148</v>
      </c>
      <c r="H71" s="4" t="s">
        <v>149</v>
      </c>
      <c r="I71" s="7" t="s">
        <v>2</v>
      </c>
      <c r="J71" s="7">
        <v>18864</v>
      </c>
      <c r="K71" s="6">
        <f>SUMIF(凭证抽查!A:A,序时账!C71,凭证抽查!B:B)</f>
        <v>0</v>
      </c>
    </row>
    <row r="72" spans="1:11" ht="15" hidden="1" x14ac:dyDescent="0.25">
      <c r="A72" s="4" t="s">
        <v>156</v>
      </c>
      <c r="B72" s="8">
        <v>19</v>
      </c>
      <c r="C72" s="9" t="s">
        <v>619</v>
      </c>
      <c r="D72" s="4" t="s">
        <v>168</v>
      </c>
      <c r="E72" s="8">
        <v>2181</v>
      </c>
      <c r="F72" s="8" t="s">
        <v>14</v>
      </c>
      <c r="G72" s="6" t="s">
        <v>91</v>
      </c>
      <c r="H72" s="4" t="s">
        <v>92</v>
      </c>
      <c r="I72" s="7" t="s">
        <v>2</v>
      </c>
      <c r="J72" s="7">
        <v>12576.24</v>
      </c>
      <c r="K72" s="6">
        <f>SUMIF(凭证抽查!A:A,序时账!C72,凭证抽查!B:B)</f>
        <v>0</v>
      </c>
    </row>
    <row r="73" spans="1:11" ht="15" hidden="1" x14ac:dyDescent="0.25">
      <c r="A73" s="4" t="s">
        <v>156</v>
      </c>
      <c r="B73" s="8">
        <v>19</v>
      </c>
      <c r="C73" s="9" t="s">
        <v>619</v>
      </c>
      <c r="D73" s="4" t="s">
        <v>168</v>
      </c>
      <c r="E73" s="8">
        <v>2181</v>
      </c>
      <c r="F73" s="8" t="s">
        <v>14</v>
      </c>
      <c r="G73" s="6" t="s">
        <v>95</v>
      </c>
      <c r="H73" s="4" t="s">
        <v>96</v>
      </c>
      <c r="I73" s="7" t="s">
        <v>2</v>
      </c>
      <c r="J73" s="7">
        <v>314.39999999999998</v>
      </c>
      <c r="K73" s="6">
        <f>SUMIF(凭证抽查!A:A,序时账!C73,凭证抽查!B:B)</f>
        <v>0</v>
      </c>
    </row>
    <row r="74" spans="1:11" ht="15" hidden="1" x14ac:dyDescent="0.25">
      <c r="A74" s="4" t="s">
        <v>156</v>
      </c>
      <c r="B74" s="8">
        <v>19</v>
      </c>
      <c r="C74" s="9" t="s">
        <v>619</v>
      </c>
      <c r="D74" s="4" t="s">
        <v>168</v>
      </c>
      <c r="E74" s="8">
        <v>2181</v>
      </c>
      <c r="F74" s="8" t="s">
        <v>14</v>
      </c>
      <c r="G74" s="6" t="s">
        <v>103</v>
      </c>
      <c r="H74" s="4" t="s">
        <v>104</v>
      </c>
      <c r="I74" s="7" t="s">
        <v>2</v>
      </c>
      <c r="J74" s="7">
        <v>3195.66</v>
      </c>
      <c r="K74" s="6">
        <f>SUMIF(凭证抽查!A:A,序时账!C74,凭证抽查!B:B)</f>
        <v>0</v>
      </c>
    </row>
    <row r="75" spans="1:11" ht="15" hidden="1" x14ac:dyDescent="0.25">
      <c r="A75" s="4" t="s">
        <v>156</v>
      </c>
      <c r="B75" s="8">
        <v>20</v>
      </c>
      <c r="C75" s="9" t="s">
        <v>620</v>
      </c>
      <c r="D75" s="4" t="s">
        <v>169</v>
      </c>
      <c r="E75" s="8">
        <v>5502</v>
      </c>
      <c r="F75" s="8" t="s">
        <v>16</v>
      </c>
      <c r="G75" s="6" t="s">
        <v>170</v>
      </c>
      <c r="H75" s="4" t="s">
        <v>171</v>
      </c>
      <c r="I75" s="7">
        <v>1000</v>
      </c>
      <c r="J75" s="7" t="s">
        <v>2</v>
      </c>
      <c r="K75" s="6">
        <f>SUMIF(凭证抽查!A:A,序时账!C75,凭证抽查!B:B)</f>
        <v>0</v>
      </c>
    </row>
    <row r="76" spans="1:11" ht="15" hidden="1" x14ac:dyDescent="0.25">
      <c r="A76" s="4" t="s">
        <v>156</v>
      </c>
      <c r="B76" s="8">
        <v>20</v>
      </c>
      <c r="C76" s="9" t="s">
        <v>620</v>
      </c>
      <c r="D76" s="4" t="s">
        <v>172</v>
      </c>
      <c r="E76" s="8">
        <v>2151</v>
      </c>
      <c r="F76" s="8" t="s">
        <v>12</v>
      </c>
      <c r="G76" s="6" t="s">
        <v>173</v>
      </c>
      <c r="H76" s="4" t="s">
        <v>174</v>
      </c>
      <c r="I76" s="7">
        <v>473.3</v>
      </c>
      <c r="J76" s="7" t="s">
        <v>2</v>
      </c>
      <c r="K76" s="6">
        <f>SUMIF(凭证抽查!A:A,序时账!C76,凭证抽查!B:B)</f>
        <v>0</v>
      </c>
    </row>
    <row r="77" spans="1:11" ht="15" hidden="1" x14ac:dyDescent="0.25">
      <c r="A77" s="4" t="s">
        <v>156</v>
      </c>
      <c r="B77" s="8">
        <v>20</v>
      </c>
      <c r="C77" s="9" t="s">
        <v>620</v>
      </c>
      <c r="D77" s="4" t="s">
        <v>175</v>
      </c>
      <c r="E77" s="8">
        <v>5502</v>
      </c>
      <c r="F77" s="8" t="s">
        <v>16</v>
      </c>
      <c r="G77" s="6" t="s">
        <v>176</v>
      </c>
      <c r="H77" s="4" t="s">
        <v>177</v>
      </c>
      <c r="I77" s="7">
        <v>114.5</v>
      </c>
      <c r="J77" s="7" t="s">
        <v>2</v>
      </c>
      <c r="K77" s="6">
        <f>SUMIF(凭证抽查!A:A,序时账!C77,凭证抽查!B:B)</f>
        <v>0</v>
      </c>
    </row>
    <row r="78" spans="1:11" ht="15" hidden="1" x14ac:dyDescent="0.25">
      <c r="A78" s="4" t="s">
        <v>156</v>
      </c>
      <c r="B78" s="8">
        <v>20</v>
      </c>
      <c r="C78" s="9" t="s">
        <v>620</v>
      </c>
      <c r="D78" s="4" t="s">
        <v>178</v>
      </c>
      <c r="E78" s="8">
        <v>1002</v>
      </c>
      <c r="F78" s="8" t="s">
        <v>7</v>
      </c>
      <c r="G78" s="6" t="s">
        <v>75</v>
      </c>
      <c r="H78" s="4" t="s">
        <v>76</v>
      </c>
      <c r="I78" s="7" t="s">
        <v>2</v>
      </c>
      <c r="J78" s="7">
        <v>1587.8</v>
      </c>
      <c r="K78" s="6">
        <f>SUMIF(凭证抽查!A:A,序时账!C78,凭证抽查!B:B)</f>
        <v>0</v>
      </c>
    </row>
    <row r="79" spans="1:11" ht="15" hidden="1" x14ac:dyDescent="0.25">
      <c r="A79" s="4" t="s">
        <v>156</v>
      </c>
      <c r="B79" s="8">
        <v>21</v>
      </c>
      <c r="C79" s="9" t="s">
        <v>621</v>
      </c>
      <c r="D79" s="4" t="s">
        <v>179</v>
      </c>
      <c r="E79" s="8">
        <v>5502</v>
      </c>
      <c r="F79" s="8" t="s">
        <v>16</v>
      </c>
      <c r="G79" s="6" t="s">
        <v>180</v>
      </c>
      <c r="H79" s="4" t="s">
        <v>181</v>
      </c>
      <c r="I79" s="7">
        <v>959</v>
      </c>
      <c r="J79" s="7" t="s">
        <v>2</v>
      </c>
      <c r="K79" s="6">
        <f>SUMIF(凭证抽查!A:A,序时账!C79,凭证抽查!B:B)</f>
        <v>0</v>
      </c>
    </row>
    <row r="80" spans="1:11" ht="15" hidden="1" x14ac:dyDescent="0.25">
      <c r="A80" s="4" t="s">
        <v>156</v>
      </c>
      <c r="B80" s="8">
        <v>21</v>
      </c>
      <c r="C80" s="9" t="s">
        <v>621</v>
      </c>
      <c r="D80" s="4" t="s">
        <v>182</v>
      </c>
      <c r="E80" s="8">
        <v>5502</v>
      </c>
      <c r="F80" s="8" t="s">
        <v>16</v>
      </c>
      <c r="G80" s="6" t="s">
        <v>183</v>
      </c>
      <c r="H80" s="4" t="s">
        <v>184</v>
      </c>
      <c r="I80" s="7">
        <v>547.91999999999996</v>
      </c>
      <c r="J80" s="7" t="s">
        <v>2</v>
      </c>
      <c r="K80" s="6">
        <f>SUMIF(凭证抽查!A:A,序时账!C80,凭证抽查!B:B)</f>
        <v>0</v>
      </c>
    </row>
    <row r="81" spans="1:11" ht="15" hidden="1" x14ac:dyDescent="0.25">
      <c r="A81" s="4" t="s">
        <v>156</v>
      </c>
      <c r="B81" s="8">
        <v>21</v>
      </c>
      <c r="C81" s="9" t="s">
        <v>621</v>
      </c>
      <c r="D81" s="4" t="s">
        <v>185</v>
      </c>
      <c r="E81" s="8">
        <v>5502</v>
      </c>
      <c r="F81" s="8" t="s">
        <v>16</v>
      </c>
      <c r="G81" s="6" t="s">
        <v>183</v>
      </c>
      <c r="H81" s="4" t="s">
        <v>184</v>
      </c>
      <c r="I81" s="7">
        <v>518</v>
      </c>
      <c r="J81" s="7" t="s">
        <v>2</v>
      </c>
      <c r="K81" s="6">
        <f>SUMIF(凭证抽查!A:A,序时账!C81,凭证抽查!B:B)</f>
        <v>0</v>
      </c>
    </row>
    <row r="82" spans="1:11" ht="15" hidden="1" x14ac:dyDescent="0.25">
      <c r="A82" s="4" t="s">
        <v>156</v>
      </c>
      <c r="B82" s="8">
        <v>21</v>
      </c>
      <c r="C82" s="9" t="s">
        <v>621</v>
      </c>
      <c r="D82" s="4" t="s">
        <v>186</v>
      </c>
      <c r="E82" s="8">
        <v>5502</v>
      </c>
      <c r="F82" s="8" t="s">
        <v>16</v>
      </c>
      <c r="G82" s="6" t="s">
        <v>187</v>
      </c>
      <c r="H82" s="4" t="s">
        <v>188</v>
      </c>
      <c r="I82" s="7">
        <v>300</v>
      </c>
      <c r="J82" s="7" t="s">
        <v>2</v>
      </c>
      <c r="K82" s="6">
        <f>SUMIF(凭证抽查!A:A,序时账!C82,凭证抽查!B:B)</f>
        <v>0</v>
      </c>
    </row>
    <row r="83" spans="1:11" ht="15" hidden="1" x14ac:dyDescent="0.25">
      <c r="A83" s="4" t="s">
        <v>156</v>
      </c>
      <c r="B83" s="8">
        <v>21</v>
      </c>
      <c r="C83" s="9" t="s">
        <v>621</v>
      </c>
      <c r="D83" s="4" t="s">
        <v>189</v>
      </c>
      <c r="E83" s="8">
        <v>5502</v>
      </c>
      <c r="F83" s="8" t="s">
        <v>16</v>
      </c>
      <c r="G83" s="6" t="s">
        <v>190</v>
      </c>
      <c r="H83" s="4" t="s">
        <v>191</v>
      </c>
      <c r="I83" s="7">
        <v>57</v>
      </c>
      <c r="J83" s="7" t="s">
        <v>2</v>
      </c>
      <c r="K83" s="6">
        <f>SUMIF(凭证抽查!A:A,序时账!C83,凭证抽查!B:B)</f>
        <v>0</v>
      </c>
    </row>
    <row r="84" spans="1:11" ht="15" hidden="1" x14ac:dyDescent="0.25">
      <c r="A84" s="4" t="s">
        <v>156</v>
      </c>
      <c r="B84" s="8">
        <v>21</v>
      </c>
      <c r="C84" s="9" t="s">
        <v>621</v>
      </c>
      <c r="D84" s="4" t="s">
        <v>192</v>
      </c>
      <c r="E84" s="8">
        <v>5502</v>
      </c>
      <c r="F84" s="8" t="s">
        <v>16</v>
      </c>
      <c r="G84" s="6" t="s">
        <v>193</v>
      </c>
      <c r="H84" s="4" t="s">
        <v>194</v>
      </c>
      <c r="I84" s="7">
        <v>651.45000000000005</v>
      </c>
      <c r="J84" s="7" t="s">
        <v>2</v>
      </c>
      <c r="K84" s="6">
        <f>SUMIF(凭证抽查!A:A,序时账!C84,凭证抽查!B:B)</f>
        <v>0</v>
      </c>
    </row>
    <row r="85" spans="1:11" ht="15" hidden="1" x14ac:dyDescent="0.25">
      <c r="A85" s="4" t="s">
        <v>156</v>
      </c>
      <c r="B85" s="8">
        <v>21</v>
      </c>
      <c r="C85" s="9" t="s">
        <v>621</v>
      </c>
      <c r="D85" s="4" t="s">
        <v>195</v>
      </c>
      <c r="E85" s="8">
        <v>2171</v>
      </c>
      <c r="F85" s="8" t="s">
        <v>13</v>
      </c>
      <c r="G85" s="6" t="s">
        <v>121</v>
      </c>
      <c r="H85" s="4" t="s">
        <v>122</v>
      </c>
      <c r="I85" s="7">
        <v>82.01</v>
      </c>
      <c r="J85" s="7" t="s">
        <v>2</v>
      </c>
      <c r="K85" s="6">
        <f>SUMIF(凭证抽查!A:A,序时账!C85,凭证抽查!B:B)</f>
        <v>0</v>
      </c>
    </row>
    <row r="86" spans="1:11" ht="15" hidden="1" x14ac:dyDescent="0.25">
      <c r="A86" s="4" t="s">
        <v>156</v>
      </c>
      <c r="B86" s="8">
        <v>21</v>
      </c>
      <c r="C86" s="9" t="s">
        <v>621</v>
      </c>
      <c r="D86" s="4" t="s">
        <v>196</v>
      </c>
      <c r="E86" s="8">
        <v>5502</v>
      </c>
      <c r="F86" s="8" t="s">
        <v>16</v>
      </c>
      <c r="G86" s="6" t="s">
        <v>197</v>
      </c>
      <c r="H86" s="4" t="s">
        <v>198</v>
      </c>
      <c r="I86" s="7">
        <v>418.87</v>
      </c>
      <c r="J86" s="7" t="s">
        <v>2</v>
      </c>
      <c r="K86" s="6">
        <f>SUMIF(凭证抽查!A:A,序时账!C86,凭证抽查!B:B)</f>
        <v>0</v>
      </c>
    </row>
    <row r="87" spans="1:11" ht="15" hidden="1" x14ac:dyDescent="0.25">
      <c r="A87" s="4" t="s">
        <v>156</v>
      </c>
      <c r="B87" s="8">
        <v>21</v>
      </c>
      <c r="C87" s="9" t="s">
        <v>621</v>
      </c>
      <c r="D87" s="4" t="s">
        <v>199</v>
      </c>
      <c r="E87" s="8">
        <v>2171</v>
      </c>
      <c r="F87" s="8" t="s">
        <v>13</v>
      </c>
      <c r="G87" s="6" t="s">
        <v>121</v>
      </c>
      <c r="H87" s="4" t="s">
        <v>122</v>
      </c>
      <c r="I87" s="7">
        <v>25.13</v>
      </c>
      <c r="J87" s="7" t="s">
        <v>2</v>
      </c>
      <c r="K87" s="6">
        <f>SUMIF(凭证抽查!A:A,序时账!C87,凭证抽查!B:B)</f>
        <v>0</v>
      </c>
    </row>
    <row r="88" spans="1:11" ht="15" hidden="1" x14ac:dyDescent="0.25">
      <c r="A88" s="4" t="s">
        <v>156</v>
      </c>
      <c r="B88" s="8">
        <v>21</v>
      </c>
      <c r="C88" s="9" t="s">
        <v>621</v>
      </c>
      <c r="D88" s="4" t="s">
        <v>185</v>
      </c>
      <c r="E88" s="8">
        <v>5502</v>
      </c>
      <c r="F88" s="8" t="s">
        <v>16</v>
      </c>
      <c r="G88" s="6" t="s">
        <v>183</v>
      </c>
      <c r="H88" s="4" t="s">
        <v>184</v>
      </c>
      <c r="I88" s="7">
        <v>525</v>
      </c>
      <c r="J88" s="7" t="s">
        <v>2</v>
      </c>
      <c r="K88" s="6">
        <f>SUMIF(凭证抽查!A:A,序时账!C88,凭证抽查!B:B)</f>
        <v>0</v>
      </c>
    </row>
    <row r="89" spans="1:11" ht="15" hidden="1" x14ac:dyDescent="0.25">
      <c r="A89" s="4" t="s">
        <v>156</v>
      </c>
      <c r="B89" s="8">
        <v>21</v>
      </c>
      <c r="C89" s="9" t="s">
        <v>621</v>
      </c>
      <c r="D89" s="4" t="s">
        <v>200</v>
      </c>
      <c r="E89" s="8">
        <v>5502</v>
      </c>
      <c r="F89" s="8" t="s">
        <v>16</v>
      </c>
      <c r="G89" s="6" t="s">
        <v>197</v>
      </c>
      <c r="H89" s="4" t="s">
        <v>198</v>
      </c>
      <c r="I89" s="7">
        <v>1073</v>
      </c>
      <c r="J89" s="7" t="s">
        <v>2</v>
      </c>
      <c r="K89" s="6">
        <f>SUMIF(凭证抽查!A:A,序时账!C89,凭证抽查!B:B)</f>
        <v>0</v>
      </c>
    </row>
    <row r="90" spans="1:11" ht="15" hidden="1" x14ac:dyDescent="0.25">
      <c r="A90" s="4" t="s">
        <v>156</v>
      </c>
      <c r="B90" s="8">
        <v>21</v>
      </c>
      <c r="C90" s="9" t="s">
        <v>621</v>
      </c>
      <c r="D90" s="4" t="s">
        <v>201</v>
      </c>
      <c r="E90" s="8">
        <v>1002</v>
      </c>
      <c r="F90" s="8" t="s">
        <v>7</v>
      </c>
      <c r="G90" s="6" t="s">
        <v>75</v>
      </c>
      <c r="H90" s="4" t="s">
        <v>76</v>
      </c>
      <c r="I90" s="7" t="s">
        <v>2</v>
      </c>
      <c r="J90" s="7">
        <v>5157.38</v>
      </c>
      <c r="K90" s="6">
        <f>SUMIF(凭证抽查!A:A,序时账!C90,凭证抽查!B:B)</f>
        <v>0</v>
      </c>
    </row>
    <row r="91" spans="1:11" ht="15" hidden="1" x14ac:dyDescent="0.25">
      <c r="A91" s="4" t="s">
        <v>156</v>
      </c>
      <c r="B91" s="8">
        <v>22</v>
      </c>
      <c r="C91" s="9" t="s">
        <v>622</v>
      </c>
      <c r="D91" s="4" t="s">
        <v>202</v>
      </c>
      <c r="E91" s="8">
        <v>2151</v>
      </c>
      <c r="F91" s="8" t="s">
        <v>12</v>
      </c>
      <c r="G91" s="6" t="s">
        <v>64</v>
      </c>
      <c r="H91" s="4" t="s">
        <v>65</v>
      </c>
      <c r="I91" s="7">
        <v>1552.68</v>
      </c>
      <c r="J91" s="7" t="s">
        <v>2</v>
      </c>
      <c r="K91" s="6">
        <f>SUMIF(凭证抽查!A:A,序时账!C91,凭证抽查!B:B)</f>
        <v>0</v>
      </c>
    </row>
    <row r="92" spans="1:11" ht="15" hidden="1" x14ac:dyDescent="0.25">
      <c r="A92" s="4" t="s">
        <v>156</v>
      </c>
      <c r="B92" s="8">
        <v>22</v>
      </c>
      <c r="C92" s="9" t="s">
        <v>622</v>
      </c>
      <c r="D92" s="4" t="s">
        <v>202</v>
      </c>
      <c r="E92" s="8">
        <v>2181</v>
      </c>
      <c r="F92" s="8" t="s">
        <v>14</v>
      </c>
      <c r="G92" s="6" t="s">
        <v>79</v>
      </c>
      <c r="H92" s="4" t="s">
        <v>80</v>
      </c>
      <c r="I92" s="7">
        <v>653.76</v>
      </c>
      <c r="J92" s="7" t="s">
        <v>2</v>
      </c>
      <c r="K92" s="6">
        <f>SUMIF(凭证抽查!A:A,序时账!C92,凭证抽查!B:B)</f>
        <v>0</v>
      </c>
    </row>
    <row r="93" spans="1:11" ht="15" hidden="1" x14ac:dyDescent="0.25">
      <c r="A93" s="4" t="s">
        <v>156</v>
      </c>
      <c r="B93" s="8">
        <v>22</v>
      </c>
      <c r="C93" s="9" t="s">
        <v>622</v>
      </c>
      <c r="D93" s="4" t="s">
        <v>202</v>
      </c>
      <c r="E93" s="8">
        <v>2151</v>
      </c>
      <c r="F93" s="8" t="s">
        <v>12</v>
      </c>
      <c r="G93" s="6" t="s">
        <v>66</v>
      </c>
      <c r="H93" s="4" t="s">
        <v>67</v>
      </c>
      <c r="I93" s="7">
        <v>59.06</v>
      </c>
      <c r="J93" s="7" t="s">
        <v>2</v>
      </c>
      <c r="K93" s="6">
        <f>SUMIF(凭证抽查!A:A,序时账!C93,凭证抽查!B:B)</f>
        <v>0</v>
      </c>
    </row>
    <row r="94" spans="1:11" ht="15" hidden="1" x14ac:dyDescent="0.25">
      <c r="A94" s="4" t="s">
        <v>156</v>
      </c>
      <c r="B94" s="8">
        <v>22</v>
      </c>
      <c r="C94" s="9" t="s">
        <v>622</v>
      </c>
      <c r="D94" s="4" t="s">
        <v>202</v>
      </c>
      <c r="E94" s="8">
        <v>2181</v>
      </c>
      <c r="F94" s="8" t="s">
        <v>14</v>
      </c>
      <c r="G94" s="6" t="s">
        <v>81</v>
      </c>
      <c r="H94" s="4" t="s">
        <v>82</v>
      </c>
      <c r="I94" s="7">
        <v>39.380000000000003</v>
      </c>
      <c r="J94" s="7" t="s">
        <v>2</v>
      </c>
      <c r="K94" s="6">
        <f>SUMIF(凭证抽查!A:A,序时账!C94,凭证抽查!B:B)</f>
        <v>0</v>
      </c>
    </row>
    <row r="95" spans="1:11" ht="15" hidden="1" x14ac:dyDescent="0.25">
      <c r="A95" s="4" t="s">
        <v>156</v>
      </c>
      <c r="B95" s="8">
        <v>22</v>
      </c>
      <c r="C95" s="9" t="s">
        <v>622</v>
      </c>
      <c r="D95" s="4" t="s">
        <v>202</v>
      </c>
      <c r="E95" s="8">
        <v>2151</v>
      </c>
      <c r="F95" s="8" t="s">
        <v>12</v>
      </c>
      <c r="G95" s="6" t="s">
        <v>68</v>
      </c>
      <c r="H95" s="4" t="s">
        <v>69</v>
      </c>
      <c r="I95" s="7">
        <v>22.05</v>
      </c>
      <c r="J95" s="7" t="s">
        <v>2</v>
      </c>
      <c r="K95" s="6">
        <f>SUMIF(凭证抽查!A:A,序时账!C95,凭证抽查!B:B)</f>
        <v>0</v>
      </c>
    </row>
    <row r="96" spans="1:11" ht="15" hidden="1" x14ac:dyDescent="0.25">
      <c r="A96" s="4" t="s">
        <v>156</v>
      </c>
      <c r="B96" s="8">
        <v>22</v>
      </c>
      <c r="C96" s="9" t="s">
        <v>622</v>
      </c>
      <c r="D96" s="4" t="s">
        <v>202</v>
      </c>
      <c r="E96" s="8">
        <v>2151</v>
      </c>
      <c r="F96" s="8" t="s">
        <v>12</v>
      </c>
      <c r="G96" s="6" t="s">
        <v>70</v>
      </c>
      <c r="H96" s="4" t="s">
        <v>71</v>
      </c>
      <c r="I96" s="7">
        <v>78.75</v>
      </c>
      <c r="J96" s="7" t="s">
        <v>2</v>
      </c>
      <c r="K96" s="6">
        <f>SUMIF(凭证抽查!A:A,序时账!C96,凭证抽查!B:B)</f>
        <v>0</v>
      </c>
    </row>
    <row r="97" spans="1:12" ht="15" hidden="1" x14ac:dyDescent="0.25">
      <c r="A97" s="4" t="s">
        <v>156</v>
      </c>
      <c r="B97" s="8">
        <v>22</v>
      </c>
      <c r="C97" s="9" t="s">
        <v>622</v>
      </c>
      <c r="D97" s="4" t="s">
        <v>202</v>
      </c>
      <c r="E97" s="8">
        <v>2151</v>
      </c>
      <c r="F97" s="8" t="s">
        <v>12</v>
      </c>
      <c r="G97" s="6" t="s">
        <v>72</v>
      </c>
      <c r="H97" s="4" t="s">
        <v>73</v>
      </c>
      <c r="I97" s="7">
        <v>738.31</v>
      </c>
      <c r="J97" s="7" t="s">
        <v>2</v>
      </c>
      <c r="K97" s="6">
        <f>SUMIF(凭证抽查!A:A,序时账!C97,凭证抽查!B:B)</f>
        <v>0</v>
      </c>
    </row>
    <row r="98" spans="1:12" ht="15" hidden="1" x14ac:dyDescent="0.25">
      <c r="A98" s="4" t="s">
        <v>156</v>
      </c>
      <c r="B98" s="8">
        <v>22</v>
      </c>
      <c r="C98" s="9" t="s">
        <v>622</v>
      </c>
      <c r="D98" s="4" t="s">
        <v>202</v>
      </c>
      <c r="E98" s="8">
        <v>2181</v>
      </c>
      <c r="F98" s="8" t="s">
        <v>14</v>
      </c>
      <c r="G98" s="6" t="s">
        <v>83</v>
      </c>
      <c r="H98" s="4" t="s">
        <v>84</v>
      </c>
      <c r="I98" s="7">
        <v>196.88</v>
      </c>
      <c r="J98" s="7" t="s">
        <v>2</v>
      </c>
      <c r="K98" s="6">
        <f>SUMIF(凭证抽查!A:A,序时账!C98,凭证抽查!B:B)</f>
        <v>0</v>
      </c>
    </row>
    <row r="99" spans="1:12" ht="15" hidden="1" x14ac:dyDescent="0.25">
      <c r="A99" s="4" t="s">
        <v>156</v>
      </c>
      <c r="B99" s="8">
        <v>22</v>
      </c>
      <c r="C99" s="9" t="s">
        <v>622</v>
      </c>
      <c r="D99" s="4" t="s">
        <v>202</v>
      </c>
      <c r="E99" s="8">
        <v>2151</v>
      </c>
      <c r="F99" s="8" t="s">
        <v>12</v>
      </c>
      <c r="G99" s="6" t="s">
        <v>62</v>
      </c>
      <c r="H99" s="4" t="s">
        <v>63</v>
      </c>
      <c r="I99" s="7">
        <v>258</v>
      </c>
      <c r="J99" s="7" t="s">
        <v>2</v>
      </c>
      <c r="K99" s="6">
        <f>SUMIF(凭证抽查!A:A,序时账!C99,凭证抽查!B:B)</f>
        <v>0</v>
      </c>
    </row>
    <row r="100" spans="1:12" ht="15" hidden="1" x14ac:dyDescent="0.25">
      <c r="A100" s="4" t="s">
        <v>156</v>
      </c>
      <c r="B100" s="8">
        <v>22</v>
      </c>
      <c r="C100" s="9" t="s">
        <v>622</v>
      </c>
      <c r="D100" s="4" t="s">
        <v>202</v>
      </c>
      <c r="E100" s="8">
        <v>2181</v>
      </c>
      <c r="F100" s="8" t="s">
        <v>14</v>
      </c>
      <c r="G100" s="6" t="s">
        <v>85</v>
      </c>
      <c r="H100" s="4" t="s">
        <v>86</v>
      </c>
      <c r="I100" s="7">
        <v>258</v>
      </c>
      <c r="J100" s="7" t="s">
        <v>2</v>
      </c>
      <c r="K100" s="6">
        <f>SUMIF(凭证抽查!A:A,序时账!C100,凭证抽查!B:B)</f>
        <v>0</v>
      </c>
    </row>
    <row r="101" spans="1:12" ht="15" hidden="1" x14ac:dyDescent="0.25">
      <c r="A101" s="4" t="s">
        <v>156</v>
      </c>
      <c r="B101" s="35">
        <v>22</v>
      </c>
      <c r="C101" s="36" t="s">
        <v>622</v>
      </c>
      <c r="D101" s="31" t="s">
        <v>202</v>
      </c>
      <c r="E101" s="35">
        <v>5502</v>
      </c>
      <c r="F101" s="35" t="s">
        <v>16</v>
      </c>
      <c r="G101" s="37" t="s">
        <v>203</v>
      </c>
      <c r="H101" s="31" t="s">
        <v>204</v>
      </c>
      <c r="I101" s="33">
        <v>206.73</v>
      </c>
      <c r="J101" s="33" t="s">
        <v>2</v>
      </c>
      <c r="K101" s="37">
        <f>SUMIF(凭证抽查!A:A,序时账!C101,凭证抽查!B:B)</f>
        <v>0</v>
      </c>
    </row>
    <row r="102" spans="1:12" ht="15" hidden="1" x14ac:dyDescent="0.25">
      <c r="A102" s="4" t="s">
        <v>156</v>
      </c>
      <c r="B102" s="8">
        <v>22</v>
      </c>
      <c r="C102" s="9" t="s">
        <v>622</v>
      </c>
      <c r="D102" s="4" t="s">
        <v>202</v>
      </c>
      <c r="E102" s="8">
        <v>5502</v>
      </c>
      <c r="F102" s="8" t="s">
        <v>16</v>
      </c>
      <c r="G102" s="6" t="s">
        <v>205</v>
      </c>
      <c r="H102" s="4" t="s">
        <v>206</v>
      </c>
      <c r="I102" s="7">
        <v>142.86000000000001</v>
      </c>
      <c r="J102" s="7" t="s">
        <v>2</v>
      </c>
      <c r="K102" s="6">
        <f>SUMIF(凭证抽查!A:A,序时账!C102,凭证抽查!B:B)</f>
        <v>0</v>
      </c>
      <c r="L102" s="21"/>
    </row>
    <row r="103" spans="1:12" ht="15" hidden="1" x14ac:dyDescent="0.25">
      <c r="A103" s="4" t="s">
        <v>156</v>
      </c>
      <c r="B103" s="8">
        <v>22</v>
      </c>
      <c r="C103" s="9" t="s">
        <v>622</v>
      </c>
      <c r="D103" s="4" t="s">
        <v>202</v>
      </c>
      <c r="E103" s="8">
        <v>2171</v>
      </c>
      <c r="F103" s="8" t="s">
        <v>13</v>
      </c>
      <c r="G103" s="6" t="s">
        <v>121</v>
      </c>
      <c r="H103" s="4" t="s">
        <v>122</v>
      </c>
      <c r="I103" s="7">
        <v>7.14</v>
      </c>
      <c r="J103" s="7" t="s">
        <v>2</v>
      </c>
      <c r="K103" s="6">
        <f>SUMIF(凭证抽查!A:A,序时账!C103,凭证抽查!B:B)</f>
        <v>0</v>
      </c>
    </row>
    <row r="104" spans="1:12" ht="15" hidden="1" x14ac:dyDescent="0.25">
      <c r="A104" s="4" t="s">
        <v>156</v>
      </c>
      <c r="B104" s="8">
        <v>22</v>
      </c>
      <c r="C104" s="9" t="s">
        <v>622</v>
      </c>
      <c r="D104" s="4" t="s">
        <v>202</v>
      </c>
      <c r="E104" s="8">
        <v>1002</v>
      </c>
      <c r="F104" s="8" t="s">
        <v>7</v>
      </c>
      <c r="G104" s="6" t="s">
        <v>75</v>
      </c>
      <c r="H104" s="4" t="s">
        <v>76</v>
      </c>
      <c r="I104" s="7" t="s">
        <v>2</v>
      </c>
      <c r="J104" s="7">
        <v>4213.6000000000004</v>
      </c>
      <c r="K104" s="6">
        <f>SUMIF(凭证抽查!A:A,序时账!C104,凭证抽查!B:B)</f>
        <v>0</v>
      </c>
    </row>
    <row r="105" spans="1:12" ht="15" hidden="1" x14ac:dyDescent="0.25">
      <c r="A105" s="4" t="s">
        <v>156</v>
      </c>
      <c r="B105" s="8">
        <v>23</v>
      </c>
      <c r="C105" s="9" t="s">
        <v>623</v>
      </c>
      <c r="D105" s="4" t="s">
        <v>207</v>
      </c>
      <c r="E105" s="8">
        <v>5502</v>
      </c>
      <c r="F105" s="8" t="s">
        <v>16</v>
      </c>
      <c r="G105" s="6" t="s">
        <v>118</v>
      </c>
      <c r="H105" s="4" t="s">
        <v>119</v>
      </c>
      <c r="I105" s="7">
        <v>188</v>
      </c>
      <c r="J105" s="7" t="s">
        <v>2</v>
      </c>
      <c r="K105" s="6">
        <f>SUMIF(凭证抽查!A:A,序时账!C105,凭证抽查!B:B)</f>
        <v>0</v>
      </c>
    </row>
    <row r="106" spans="1:12" ht="15" hidden="1" x14ac:dyDescent="0.25">
      <c r="A106" s="4" t="s">
        <v>156</v>
      </c>
      <c r="B106" s="8">
        <v>23</v>
      </c>
      <c r="C106" s="9" t="s">
        <v>623</v>
      </c>
      <c r="D106" s="4" t="s">
        <v>208</v>
      </c>
      <c r="E106" s="8">
        <v>5502</v>
      </c>
      <c r="F106" s="8" t="s">
        <v>16</v>
      </c>
      <c r="G106" s="6" t="s">
        <v>209</v>
      </c>
      <c r="H106" s="4" t="s">
        <v>210</v>
      </c>
      <c r="I106" s="7">
        <v>225</v>
      </c>
      <c r="J106" s="7" t="s">
        <v>2</v>
      </c>
      <c r="K106" s="6">
        <f>SUMIF(凭证抽查!A:A,序时账!C106,凭证抽查!B:B)</f>
        <v>0</v>
      </c>
    </row>
    <row r="107" spans="1:12" ht="15" hidden="1" x14ac:dyDescent="0.25">
      <c r="A107" s="4" t="s">
        <v>156</v>
      </c>
      <c r="B107" s="8">
        <v>23</v>
      </c>
      <c r="C107" s="9" t="s">
        <v>623</v>
      </c>
      <c r="D107" s="4" t="s">
        <v>211</v>
      </c>
      <c r="E107" s="8">
        <v>1002</v>
      </c>
      <c r="F107" s="8" t="s">
        <v>7</v>
      </c>
      <c r="G107" s="6" t="s">
        <v>75</v>
      </c>
      <c r="H107" s="4" t="s">
        <v>76</v>
      </c>
      <c r="I107" s="7" t="s">
        <v>2</v>
      </c>
      <c r="J107" s="7">
        <v>413</v>
      </c>
      <c r="K107" s="6">
        <f>SUMIF(凭证抽查!A:A,序时账!C107,凭证抽查!B:B)</f>
        <v>0</v>
      </c>
    </row>
    <row r="108" spans="1:12" ht="15" hidden="1" x14ac:dyDescent="0.25">
      <c r="A108" s="4" t="s">
        <v>156</v>
      </c>
      <c r="B108" s="8">
        <v>24</v>
      </c>
      <c r="C108" s="9" t="s">
        <v>624</v>
      </c>
      <c r="D108" s="4" t="s">
        <v>212</v>
      </c>
      <c r="E108" s="8">
        <v>1133</v>
      </c>
      <c r="F108" s="8" t="s">
        <v>8</v>
      </c>
      <c r="G108" s="6" t="s">
        <v>135</v>
      </c>
      <c r="H108" s="4" t="s">
        <v>136</v>
      </c>
      <c r="I108" s="7">
        <v>4800</v>
      </c>
      <c r="J108" s="7" t="s">
        <v>2</v>
      </c>
      <c r="K108" s="6">
        <f>SUMIF(凭证抽查!A:A,序时账!C108,凭证抽查!B:B)</f>
        <v>0</v>
      </c>
    </row>
    <row r="109" spans="1:12" ht="15" hidden="1" x14ac:dyDescent="0.25">
      <c r="A109" s="4" t="s">
        <v>156</v>
      </c>
      <c r="B109" s="8">
        <v>24</v>
      </c>
      <c r="C109" s="9" t="s">
        <v>624</v>
      </c>
      <c r="D109" s="4" t="s">
        <v>212</v>
      </c>
      <c r="E109" s="8">
        <v>1002</v>
      </c>
      <c r="F109" s="8" t="s">
        <v>7</v>
      </c>
      <c r="G109" s="6" t="s">
        <v>75</v>
      </c>
      <c r="H109" s="4" t="s">
        <v>76</v>
      </c>
      <c r="I109" s="7" t="s">
        <v>2</v>
      </c>
      <c r="J109" s="7">
        <v>4800</v>
      </c>
      <c r="K109" s="6">
        <f>SUMIF(凭证抽查!A:A,序时账!C109,凭证抽查!B:B)</f>
        <v>0</v>
      </c>
    </row>
    <row r="110" spans="1:12" ht="15" hidden="1" x14ac:dyDescent="0.25">
      <c r="A110" s="4" t="s">
        <v>156</v>
      </c>
      <c r="B110" s="8">
        <v>25</v>
      </c>
      <c r="C110" s="9" t="s">
        <v>625</v>
      </c>
      <c r="D110" s="4" t="s">
        <v>213</v>
      </c>
      <c r="E110" s="8">
        <v>5502</v>
      </c>
      <c r="F110" s="8" t="s">
        <v>16</v>
      </c>
      <c r="G110" s="6" t="s">
        <v>214</v>
      </c>
      <c r="H110" s="4" t="s">
        <v>215</v>
      </c>
      <c r="I110" s="7">
        <v>87</v>
      </c>
      <c r="J110" s="7" t="s">
        <v>2</v>
      </c>
      <c r="K110" s="6">
        <f>SUMIF(凭证抽查!A:A,序时账!C110,凭证抽查!B:B)</f>
        <v>0</v>
      </c>
    </row>
    <row r="111" spans="1:12" ht="15" hidden="1" x14ac:dyDescent="0.25">
      <c r="A111" s="4" t="s">
        <v>156</v>
      </c>
      <c r="B111" s="8">
        <v>25</v>
      </c>
      <c r="C111" s="9" t="s">
        <v>625</v>
      </c>
      <c r="D111" s="4" t="s">
        <v>216</v>
      </c>
      <c r="E111" s="8">
        <v>5502</v>
      </c>
      <c r="F111" s="8" t="s">
        <v>16</v>
      </c>
      <c r="G111" s="6" t="s">
        <v>170</v>
      </c>
      <c r="H111" s="4" t="s">
        <v>171</v>
      </c>
      <c r="I111" s="7">
        <v>185</v>
      </c>
      <c r="J111" s="7" t="s">
        <v>2</v>
      </c>
      <c r="K111" s="6">
        <f>SUMIF(凭证抽查!A:A,序时账!C111,凭证抽查!B:B)</f>
        <v>0</v>
      </c>
    </row>
    <row r="112" spans="1:12" ht="15" hidden="1" x14ac:dyDescent="0.25">
      <c r="A112" s="4" t="s">
        <v>156</v>
      </c>
      <c r="B112" s="8">
        <v>25</v>
      </c>
      <c r="C112" s="9" t="s">
        <v>625</v>
      </c>
      <c r="D112" s="4" t="s">
        <v>217</v>
      </c>
      <c r="E112" s="8">
        <v>1002</v>
      </c>
      <c r="F112" s="8" t="s">
        <v>7</v>
      </c>
      <c r="G112" s="6" t="s">
        <v>75</v>
      </c>
      <c r="H112" s="4" t="s">
        <v>76</v>
      </c>
      <c r="I112" s="7" t="s">
        <v>2</v>
      </c>
      <c r="J112" s="7">
        <v>272</v>
      </c>
      <c r="K112" s="6">
        <f>SUMIF(凭证抽查!A:A,序时账!C112,凭证抽查!B:B)</f>
        <v>0</v>
      </c>
    </row>
    <row r="113" spans="1:11" ht="15" hidden="1" x14ac:dyDescent="0.25">
      <c r="A113" s="4" t="s">
        <v>156</v>
      </c>
      <c r="B113" s="8">
        <v>26</v>
      </c>
      <c r="C113" s="9" t="s">
        <v>626</v>
      </c>
      <c r="D113" s="4" t="s">
        <v>218</v>
      </c>
      <c r="E113" s="8">
        <v>5502</v>
      </c>
      <c r="F113" s="8" t="s">
        <v>16</v>
      </c>
      <c r="G113" s="6" t="s">
        <v>214</v>
      </c>
      <c r="H113" s="4" t="s">
        <v>215</v>
      </c>
      <c r="I113" s="7">
        <v>15</v>
      </c>
      <c r="J113" s="7" t="s">
        <v>2</v>
      </c>
      <c r="K113" s="6">
        <f>SUMIF(凭证抽查!A:A,序时账!C113,凭证抽查!B:B)</f>
        <v>0</v>
      </c>
    </row>
    <row r="114" spans="1:11" ht="15" hidden="1" x14ac:dyDescent="0.25">
      <c r="A114" s="4" t="s">
        <v>156</v>
      </c>
      <c r="B114" s="8">
        <v>26</v>
      </c>
      <c r="C114" s="9" t="s">
        <v>626</v>
      </c>
      <c r="D114" s="4" t="s">
        <v>219</v>
      </c>
      <c r="E114" s="8">
        <v>5502</v>
      </c>
      <c r="F114" s="8" t="s">
        <v>16</v>
      </c>
      <c r="G114" s="6" t="s">
        <v>118</v>
      </c>
      <c r="H114" s="4" t="s">
        <v>119</v>
      </c>
      <c r="I114" s="7">
        <v>217.13</v>
      </c>
      <c r="J114" s="7" t="s">
        <v>2</v>
      </c>
      <c r="K114" s="6">
        <f>SUMIF(凭证抽查!A:A,序时账!C114,凭证抽查!B:B)</f>
        <v>0</v>
      </c>
    </row>
    <row r="115" spans="1:11" ht="15" hidden="1" x14ac:dyDescent="0.25">
      <c r="A115" s="4" t="s">
        <v>156</v>
      </c>
      <c r="B115" s="8">
        <v>26</v>
      </c>
      <c r="C115" s="9" t="s">
        <v>626</v>
      </c>
      <c r="D115" s="4" t="s">
        <v>220</v>
      </c>
      <c r="E115" s="8">
        <v>5502</v>
      </c>
      <c r="F115" s="8" t="s">
        <v>16</v>
      </c>
      <c r="G115" s="6" t="s">
        <v>170</v>
      </c>
      <c r="H115" s="4" t="s">
        <v>171</v>
      </c>
      <c r="I115" s="7">
        <v>450</v>
      </c>
      <c r="J115" s="7" t="s">
        <v>2</v>
      </c>
      <c r="K115" s="6">
        <f>SUMIF(凭证抽查!A:A,序时账!C115,凭证抽查!B:B)</f>
        <v>0</v>
      </c>
    </row>
    <row r="116" spans="1:11" ht="15" hidden="1" x14ac:dyDescent="0.25">
      <c r="A116" s="4" t="s">
        <v>156</v>
      </c>
      <c r="B116" s="8">
        <v>26</v>
      </c>
      <c r="C116" s="9" t="s">
        <v>626</v>
      </c>
      <c r="D116" s="4" t="s">
        <v>221</v>
      </c>
      <c r="E116" s="8">
        <v>5502</v>
      </c>
      <c r="F116" s="8" t="s">
        <v>16</v>
      </c>
      <c r="G116" s="6" t="s">
        <v>209</v>
      </c>
      <c r="H116" s="4" t="s">
        <v>210</v>
      </c>
      <c r="I116" s="7">
        <v>225</v>
      </c>
      <c r="J116" s="7" t="s">
        <v>2</v>
      </c>
      <c r="K116" s="6">
        <f>SUMIF(凭证抽查!A:A,序时账!C116,凭证抽查!B:B)</f>
        <v>0</v>
      </c>
    </row>
    <row r="117" spans="1:11" ht="15" hidden="1" x14ac:dyDescent="0.25">
      <c r="A117" s="4" t="s">
        <v>156</v>
      </c>
      <c r="B117" s="8">
        <v>26</v>
      </c>
      <c r="C117" s="9" t="s">
        <v>626</v>
      </c>
      <c r="D117" s="4" t="s">
        <v>222</v>
      </c>
      <c r="E117" s="8">
        <v>1002</v>
      </c>
      <c r="F117" s="8" t="s">
        <v>7</v>
      </c>
      <c r="G117" s="6" t="s">
        <v>75</v>
      </c>
      <c r="H117" s="4" t="s">
        <v>76</v>
      </c>
      <c r="I117" s="7" t="s">
        <v>2</v>
      </c>
      <c r="J117" s="7">
        <v>907.13</v>
      </c>
      <c r="K117" s="6">
        <f>SUMIF(凭证抽查!A:A,序时账!C117,凭证抽查!B:B)</f>
        <v>0</v>
      </c>
    </row>
    <row r="118" spans="1:11" ht="15" hidden="1" x14ac:dyDescent="0.25">
      <c r="A118" s="4" t="s">
        <v>156</v>
      </c>
      <c r="B118" s="8">
        <v>27</v>
      </c>
      <c r="C118" s="9" t="s">
        <v>627</v>
      </c>
      <c r="D118" s="4" t="s">
        <v>223</v>
      </c>
      <c r="E118" s="8">
        <v>5502</v>
      </c>
      <c r="F118" s="8" t="s">
        <v>16</v>
      </c>
      <c r="G118" s="6" t="s">
        <v>154</v>
      </c>
      <c r="H118" s="4" t="s">
        <v>155</v>
      </c>
      <c r="I118" s="7">
        <v>1303</v>
      </c>
      <c r="J118" s="7" t="s">
        <v>2</v>
      </c>
      <c r="K118" s="6">
        <f>SUMIF(凭证抽查!A:A,序时账!C118,凭证抽查!B:B)</f>
        <v>0</v>
      </c>
    </row>
    <row r="119" spans="1:11" ht="15" hidden="1" x14ac:dyDescent="0.25">
      <c r="A119" s="4" t="s">
        <v>156</v>
      </c>
      <c r="B119" s="8">
        <v>27</v>
      </c>
      <c r="C119" s="9" t="s">
        <v>627</v>
      </c>
      <c r="D119" s="4" t="s">
        <v>224</v>
      </c>
      <c r="E119" s="8">
        <v>5502</v>
      </c>
      <c r="F119" s="8" t="s">
        <v>16</v>
      </c>
      <c r="G119" s="6" t="s">
        <v>170</v>
      </c>
      <c r="H119" s="4" t="s">
        <v>171</v>
      </c>
      <c r="I119" s="7">
        <v>874</v>
      </c>
      <c r="J119" s="7" t="s">
        <v>2</v>
      </c>
      <c r="K119" s="6">
        <f>SUMIF(凭证抽查!A:A,序时账!C119,凭证抽查!B:B)</f>
        <v>0</v>
      </c>
    </row>
    <row r="120" spans="1:11" ht="15" hidden="1" x14ac:dyDescent="0.25">
      <c r="A120" s="4" t="s">
        <v>156</v>
      </c>
      <c r="B120" s="8">
        <v>27</v>
      </c>
      <c r="C120" s="9" t="s">
        <v>627</v>
      </c>
      <c r="D120" s="4" t="s">
        <v>225</v>
      </c>
      <c r="E120" s="8">
        <v>5502</v>
      </c>
      <c r="F120" s="8" t="s">
        <v>16</v>
      </c>
      <c r="G120" s="6" t="s">
        <v>170</v>
      </c>
      <c r="H120" s="4" t="s">
        <v>171</v>
      </c>
      <c r="I120" s="7">
        <v>1040</v>
      </c>
      <c r="J120" s="7" t="s">
        <v>2</v>
      </c>
      <c r="K120" s="6">
        <f>SUMIF(凭证抽查!A:A,序时账!C120,凭证抽查!B:B)</f>
        <v>0</v>
      </c>
    </row>
    <row r="121" spans="1:11" ht="15" hidden="1" x14ac:dyDescent="0.25">
      <c r="A121" s="4" t="s">
        <v>156</v>
      </c>
      <c r="B121" s="8">
        <v>27</v>
      </c>
      <c r="C121" s="9" t="s">
        <v>627</v>
      </c>
      <c r="D121" s="4" t="s">
        <v>226</v>
      </c>
      <c r="E121" s="8">
        <v>5502</v>
      </c>
      <c r="F121" s="8" t="s">
        <v>16</v>
      </c>
      <c r="G121" s="6" t="s">
        <v>170</v>
      </c>
      <c r="H121" s="4" t="s">
        <v>171</v>
      </c>
      <c r="I121" s="7">
        <v>1400</v>
      </c>
      <c r="J121" s="7" t="s">
        <v>2</v>
      </c>
      <c r="K121" s="6">
        <f>SUMIF(凭证抽查!A:A,序时账!C121,凭证抽查!B:B)</f>
        <v>0</v>
      </c>
    </row>
    <row r="122" spans="1:11" ht="15" hidden="1" x14ac:dyDescent="0.25">
      <c r="A122" s="4" t="s">
        <v>156</v>
      </c>
      <c r="B122" s="8">
        <v>27</v>
      </c>
      <c r="C122" s="9" t="s">
        <v>627</v>
      </c>
      <c r="D122" s="4" t="s">
        <v>227</v>
      </c>
      <c r="E122" s="8">
        <v>5502</v>
      </c>
      <c r="F122" s="8" t="s">
        <v>16</v>
      </c>
      <c r="G122" s="6" t="s">
        <v>154</v>
      </c>
      <c r="H122" s="4" t="s">
        <v>155</v>
      </c>
      <c r="I122" s="7">
        <v>600</v>
      </c>
      <c r="J122" s="7" t="s">
        <v>2</v>
      </c>
      <c r="K122" s="6">
        <f>SUMIF(凭证抽查!A:A,序时账!C122,凭证抽查!B:B)</f>
        <v>0</v>
      </c>
    </row>
    <row r="123" spans="1:11" ht="15" hidden="1" x14ac:dyDescent="0.25">
      <c r="A123" s="4" t="s">
        <v>156</v>
      </c>
      <c r="B123" s="8">
        <v>27</v>
      </c>
      <c r="C123" s="9" t="s">
        <v>627</v>
      </c>
      <c r="D123" s="4" t="s">
        <v>228</v>
      </c>
      <c r="E123" s="8">
        <v>1002</v>
      </c>
      <c r="F123" s="8" t="s">
        <v>7</v>
      </c>
      <c r="G123" s="6" t="s">
        <v>75</v>
      </c>
      <c r="H123" s="4" t="s">
        <v>76</v>
      </c>
      <c r="I123" s="7" t="s">
        <v>2</v>
      </c>
      <c r="J123" s="7">
        <v>5217</v>
      </c>
      <c r="K123" s="6">
        <f>SUMIF(凭证抽查!A:A,序时账!C123,凭证抽查!B:B)</f>
        <v>0</v>
      </c>
    </row>
    <row r="124" spans="1:11" ht="15" hidden="1" x14ac:dyDescent="0.25">
      <c r="A124" s="4" t="s">
        <v>156</v>
      </c>
      <c r="B124" s="8">
        <v>28</v>
      </c>
      <c r="C124" s="9" t="s">
        <v>628</v>
      </c>
      <c r="D124" s="4" t="s">
        <v>229</v>
      </c>
      <c r="E124" s="8">
        <v>5503</v>
      </c>
      <c r="F124" s="8" t="s">
        <v>17</v>
      </c>
      <c r="G124" s="6" t="s">
        <v>230</v>
      </c>
      <c r="H124" s="4" t="s">
        <v>231</v>
      </c>
      <c r="I124" s="7">
        <v>174</v>
      </c>
      <c r="J124" s="7" t="s">
        <v>2</v>
      </c>
      <c r="K124" s="6">
        <f>SUMIF(凭证抽查!A:A,序时账!C124,凭证抽查!B:B)</f>
        <v>0</v>
      </c>
    </row>
    <row r="125" spans="1:11" ht="15" hidden="1" x14ac:dyDescent="0.25">
      <c r="A125" s="4" t="s">
        <v>156</v>
      </c>
      <c r="B125" s="8">
        <v>28</v>
      </c>
      <c r="C125" s="9" t="s">
        <v>628</v>
      </c>
      <c r="D125" s="4" t="s">
        <v>229</v>
      </c>
      <c r="E125" s="8">
        <v>1002</v>
      </c>
      <c r="F125" s="8" t="s">
        <v>7</v>
      </c>
      <c r="G125" s="6" t="s">
        <v>75</v>
      </c>
      <c r="H125" s="4" t="s">
        <v>76</v>
      </c>
      <c r="I125" s="7" t="s">
        <v>2</v>
      </c>
      <c r="J125" s="7">
        <v>174</v>
      </c>
      <c r="K125" s="6">
        <f>SUMIF(凭证抽查!A:A,序时账!C125,凭证抽查!B:B)</f>
        <v>0</v>
      </c>
    </row>
    <row r="126" spans="1:11" ht="15" hidden="1" x14ac:dyDescent="0.25">
      <c r="A126" s="4" t="s">
        <v>156</v>
      </c>
      <c r="B126" s="8">
        <v>29</v>
      </c>
      <c r="C126" s="9" t="s">
        <v>629</v>
      </c>
      <c r="D126" s="4" t="s">
        <v>232</v>
      </c>
      <c r="E126" s="8">
        <v>5502</v>
      </c>
      <c r="F126" s="8" t="s">
        <v>16</v>
      </c>
      <c r="G126" s="6" t="s">
        <v>233</v>
      </c>
      <c r="H126" s="4" t="s">
        <v>234</v>
      </c>
      <c r="I126" s="7">
        <v>6206.16</v>
      </c>
      <c r="J126" s="7" t="s">
        <v>2</v>
      </c>
      <c r="K126" s="6">
        <f>SUMIF(凭证抽查!A:A,序时账!C126,凭证抽查!B:B)</f>
        <v>0</v>
      </c>
    </row>
    <row r="127" spans="1:11" ht="15" hidden="1" x14ac:dyDescent="0.25">
      <c r="A127" s="4" t="s">
        <v>156</v>
      </c>
      <c r="B127" s="8">
        <v>29</v>
      </c>
      <c r="C127" s="9" t="s">
        <v>629</v>
      </c>
      <c r="D127" s="4" t="s">
        <v>232</v>
      </c>
      <c r="E127" s="8">
        <v>1502</v>
      </c>
      <c r="F127" s="8" t="s">
        <v>10</v>
      </c>
      <c r="G127" s="6" t="s">
        <v>235</v>
      </c>
      <c r="H127" s="4" t="s">
        <v>236</v>
      </c>
      <c r="I127" s="7" t="s">
        <v>2</v>
      </c>
      <c r="J127" s="7">
        <v>97.32</v>
      </c>
      <c r="K127" s="6">
        <f>SUMIF(凭证抽查!A:A,序时账!C127,凭证抽查!B:B)</f>
        <v>0</v>
      </c>
    </row>
    <row r="128" spans="1:11" ht="15" hidden="1" x14ac:dyDescent="0.25">
      <c r="A128" s="4" t="s">
        <v>156</v>
      </c>
      <c r="B128" s="8">
        <v>29</v>
      </c>
      <c r="C128" s="9" t="s">
        <v>629</v>
      </c>
      <c r="D128" s="4" t="s">
        <v>232</v>
      </c>
      <c r="E128" s="8">
        <v>1502</v>
      </c>
      <c r="F128" s="8" t="s">
        <v>10</v>
      </c>
      <c r="G128" s="6" t="s">
        <v>237</v>
      </c>
      <c r="H128" s="4" t="s">
        <v>238</v>
      </c>
      <c r="I128" s="7" t="s">
        <v>2</v>
      </c>
      <c r="J128" s="7">
        <v>79.14</v>
      </c>
      <c r="K128" s="6">
        <f>SUMIF(凭证抽查!A:A,序时账!C128,凭证抽查!B:B)</f>
        <v>0</v>
      </c>
    </row>
    <row r="129" spans="1:11" ht="15" hidden="1" x14ac:dyDescent="0.25">
      <c r="A129" s="4" t="s">
        <v>156</v>
      </c>
      <c r="B129" s="8">
        <v>29</v>
      </c>
      <c r="C129" s="9" t="s">
        <v>629</v>
      </c>
      <c r="D129" s="4" t="s">
        <v>232</v>
      </c>
      <c r="E129" s="8">
        <v>1502</v>
      </c>
      <c r="F129" s="8" t="s">
        <v>10</v>
      </c>
      <c r="G129" s="6" t="s">
        <v>239</v>
      </c>
      <c r="H129" s="4" t="s">
        <v>240</v>
      </c>
      <c r="I129" s="7" t="s">
        <v>2</v>
      </c>
      <c r="J129" s="7">
        <v>89.7</v>
      </c>
      <c r="K129" s="6">
        <f>SUMIF(凭证抽查!A:A,序时账!C129,凭证抽查!B:B)</f>
        <v>0</v>
      </c>
    </row>
    <row r="130" spans="1:11" ht="15" hidden="1" x14ac:dyDescent="0.25">
      <c r="A130" s="4" t="s">
        <v>156</v>
      </c>
      <c r="B130" s="8">
        <v>29</v>
      </c>
      <c r="C130" s="9" t="s">
        <v>629</v>
      </c>
      <c r="D130" s="4" t="s">
        <v>232</v>
      </c>
      <c r="E130" s="8">
        <v>1502</v>
      </c>
      <c r="F130" s="8" t="s">
        <v>10</v>
      </c>
      <c r="G130" s="6" t="s">
        <v>241</v>
      </c>
      <c r="H130" s="4" t="s">
        <v>242</v>
      </c>
      <c r="I130" s="7" t="s">
        <v>2</v>
      </c>
      <c r="J130" s="7">
        <v>372.15</v>
      </c>
      <c r="K130" s="6">
        <f>SUMIF(凭证抽查!A:A,序时账!C130,凭证抽查!B:B)</f>
        <v>0</v>
      </c>
    </row>
    <row r="131" spans="1:11" ht="15" hidden="1" x14ac:dyDescent="0.25">
      <c r="A131" s="4" t="s">
        <v>156</v>
      </c>
      <c r="B131" s="8">
        <v>29</v>
      </c>
      <c r="C131" s="9" t="s">
        <v>629</v>
      </c>
      <c r="D131" s="4" t="s">
        <v>232</v>
      </c>
      <c r="E131" s="8">
        <v>1502</v>
      </c>
      <c r="F131" s="8" t="s">
        <v>10</v>
      </c>
      <c r="G131" s="6" t="s">
        <v>243</v>
      </c>
      <c r="H131" s="4" t="s">
        <v>244</v>
      </c>
      <c r="I131" s="7" t="s">
        <v>2</v>
      </c>
      <c r="J131" s="7">
        <v>642.83000000000004</v>
      </c>
      <c r="K131" s="6">
        <f>SUMIF(凭证抽查!A:A,序时账!C131,凭证抽查!B:B)</f>
        <v>0</v>
      </c>
    </row>
    <row r="132" spans="1:11" ht="15" hidden="1" x14ac:dyDescent="0.25">
      <c r="A132" s="4" t="s">
        <v>156</v>
      </c>
      <c r="B132" s="8">
        <v>29</v>
      </c>
      <c r="C132" s="9" t="s">
        <v>629</v>
      </c>
      <c r="D132" s="4" t="s">
        <v>232</v>
      </c>
      <c r="E132" s="8">
        <v>1502</v>
      </c>
      <c r="F132" s="8" t="s">
        <v>10</v>
      </c>
      <c r="G132" s="6" t="s">
        <v>245</v>
      </c>
      <c r="H132" s="4" t="s">
        <v>246</v>
      </c>
      <c r="I132" s="7" t="s">
        <v>2</v>
      </c>
      <c r="J132" s="7">
        <v>76.790000000000006</v>
      </c>
      <c r="K132" s="6">
        <f>SUMIF(凭证抽查!A:A,序时账!C132,凭证抽查!B:B)</f>
        <v>0</v>
      </c>
    </row>
    <row r="133" spans="1:11" ht="15" hidden="1" x14ac:dyDescent="0.25">
      <c r="A133" s="4" t="s">
        <v>156</v>
      </c>
      <c r="B133" s="8">
        <v>29</v>
      </c>
      <c r="C133" s="9" t="s">
        <v>629</v>
      </c>
      <c r="D133" s="4" t="s">
        <v>232</v>
      </c>
      <c r="E133" s="8">
        <v>1502</v>
      </c>
      <c r="F133" s="8" t="s">
        <v>10</v>
      </c>
      <c r="G133" s="6" t="s">
        <v>247</v>
      </c>
      <c r="H133" s="4" t="s">
        <v>248</v>
      </c>
      <c r="I133" s="7" t="s">
        <v>2</v>
      </c>
      <c r="J133" s="7">
        <v>2688.5</v>
      </c>
      <c r="K133" s="6">
        <f>SUMIF(凭证抽查!A:A,序时账!C133,凭证抽查!B:B)</f>
        <v>0</v>
      </c>
    </row>
    <row r="134" spans="1:11" ht="15" hidden="1" x14ac:dyDescent="0.25">
      <c r="A134" s="4" t="s">
        <v>156</v>
      </c>
      <c r="B134" s="8">
        <v>29</v>
      </c>
      <c r="C134" s="9" t="s">
        <v>629</v>
      </c>
      <c r="D134" s="4" t="s">
        <v>232</v>
      </c>
      <c r="E134" s="8">
        <v>1502</v>
      </c>
      <c r="F134" s="8" t="s">
        <v>10</v>
      </c>
      <c r="G134" s="6" t="s">
        <v>249</v>
      </c>
      <c r="H134" s="4" t="s">
        <v>250</v>
      </c>
      <c r="I134" s="7" t="s">
        <v>2</v>
      </c>
      <c r="J134" s="7">
        <v>40.47</v>
      </c>
      <c r="K134" s="6">
        <f>SUMIF(凭证抽查!A:A,序时账!C134,凭证抽查!B:B)</f>
        <v>0</v>
      </c>
    </row>
    <row r="135" spans="1:11" ht="15" hidden="1" x14ac:dyDescent="0.25">
      <c r="A135" s="4" t="s">
        <v>156</v>
      </c>
      <c r="B135" s="8">
        <v>29</v>
      </c>
      <c r="C135" s="9" t="s">
        <v>629</v>
      </c>
      <c r="D135" s="4" t="s">
        <v>232</v>
      </c>
      <c r="E135" s="8">
        <v>1502</v>
      </c>
      <c r="F135" s="8" t="s">
        <v>10</v>
      </c>
      <c r="G135" s="6" t="s">
        <v>251</v>
      </c>
      <c r="H135" s="4" t="s">
        <v>252</v>
      </c>
      <c r="I135" s="7" t="s">
        <v>2</v>
      </c>
      <c r="J135" s="7">
        <v>153.37</v>
      </c>
      <c r="K135" s="6">
        <f>SUMIF(凭证抽查!A:A,序时账!C135,凭证抽查!B:B)</f>
        <v>0</v>
      </c>
    </row>
    <row r="136" spans="1:11" ht="15" hidden="1" x14ac:dyDescent="0.25">
      <c r="A136" s="4" t="s">
        <v>156</v>
      </c>
      <c r="B136" s="8">
        <v>29</v>
      </c>
      <c r="C136" s="9" t="s">
        <v>629</v>
      </c>
      <c r="D136" s="4" t="s">
        <v>232</v>
      </c>
      <c r="E136" s="8">
        <v>1502</v>
      </c>
      <c r="F136" s="8" t="s">
        <v>10</v>
      </c>
      <c r="G136" s="6" t="s">
        <v>253</v>
      </c>
      <c r="H136" s="4" t="s">
        <v>254</v>
      </c>
      <c r="I136" s="7" t="s">
        <v>2</v>
      </c>
      <c r="J136" s="7">
        <v>73.63</v>
      </c>
      <c r="K136" s="6">
        <f>SUMIF(凭证抽查!A:A,序时账!C136,凭证抽查!B:B)</f>
        <v>0</v>
      </c>
    </row>
    <row r="137" spans="1:11" ht="15" hidden="1" x14ac:dyDescent="0.25">
      <c r="A137" s="4" t="s">
        <v>156</v>
      </c>
      <c r="B137" s="8">
        <v>29</v>
      </c>
      <c r="C137" s="9" t="s">
        <v>629</v>
      </c>
      <c r="D137" s="4" t="s">
        <v>232</v>
      </c>
      <c r="E137" s="8">
        <v>1502</v>
      </c>
      <c r="F137" s="8" t="s">
        <v>10</v>
      </c>
      <c r="G137" s="6" t="s">
        <v>255</v>
      </c>
      <c r="H137" s="4" t="s">
        <v>256</v>
      </c>
      <c r="I137" s="7" t="s">
        <v>2</v>
      </c>
      <c r="J137" s="7">
        <v>188.33</v>
      </c>
      <c r="K137" s="6">
        <f>SUMIF(凭证抽查!A:A,序时账!C137,凭证抽查!B:B)</f>
        <v>0</v>
      </c>
    </row>
    <row r="138" spans="1:11" ht="15" hidden="1" x14ac:dyDescent="0.25">
      <c r="A138" s="4" t="s">
        <v>156</v>
      </c>
      <c r="B138" s="8">
        <v>29</v>
      </c>
      <c r="C138" s="9" t="s">
        <v>629</v>
      </c>
      <c r="D138" s="4" t="s">
        <v>232</v>
      </c>
      <c r="E138" s="8">
        <v>1502</v>
      </c>
      <c r="F138" s="8" t="s">
        <v>10</v>
      </c>
      <c r="G138" s="6" t="s">
        <v>257</v>
      </c>
      <c r="H138" s="4" t="s">
        <v>258</v>
      </c>
      <c r="I138" s="7" t="s">
        <v>2</v>
      </c>
      <c r="J138" s="7">
        <v>188.33</v>
      </c>
      <c r="K138" s="6">
        <f>SUMIF(凭证抽查!A:A,序时账!C138,凭证抽查!B:B)</f>
        <v>0</v>
      </c>
    </row>
    <row r="139" spans="1:11" ht="15" hidden="1" x14ac:dyDescent="0.25">
      <c r="A139" s="4" t="s">
        <v>156</v>
      </c>
      <c r="B139" s="8">
        <v>29</v>
      </c>
      <c r="C139" s="9" t="s">
        <v>629</v>
      </c>
      <c r="D139" s="4" t="s">
        <v>232</v>
      </c>
      <c r="E139" s="8">
        <v>1502</v>
      </c>
      <c r="F139" s="8" t="s">
        <v>10</v>
      </c>
      <c r="G139" s="6" t="s">
        <v>259</v>
      </c>
      <c r="H139" s="4" t="s">
        <v>260</v>
      </c>
      <c r="I139" s="7" t="s">
        <v>2</v>
      </c>
      <c r="J139" s="7">
        <v>188.33</v>
      </c>
      <c r="K139" s="6">
        <f>SUMIF(凭证抽查!A:A,序时账!C139,凭证抽查!B:B)</f>
        <v>0</v>
      </c>
    </row>
    <row r="140" spans="1:11" ht="15" hidden="1" x14ac:dyDescent="0.25">
      <c r="A140" s="4" t="s">
        <v>156</v>
      </c>
      <c r="B140" s="8">
        <v>29</v>
      </c>
      <c r="C140" s="9" t="s">
        <v>629</v>
      </c>
      <c r="D140" s="4" t="s">
        <v>232</v>
      </c>
      <c r="E140" s="8">
        <v>1502</v>
      </c>
      <c r="F140" s="8" t="s">
        <v>10</v>
      </c>
      <c r="G140" s="6" t="s">
        <v>261</v>
      </c>
      <c r="H140" s="4" t="s">
        <v>262</v>
      </c>
      <c r="I140" s="7" t="s">
        <v>2</v>
      </c>
      <c r="J140" s="7">
        <v>180.44</v>
      </c>
      <c r="K140" s="6">
        <f>SUMIF(凭证抽查!A:A,序时账!C140,凭证抽查!B:B)</f>
        <v>0</v>
      </c>
    </row>
    <row r="141" spans="1:11" ht="15" hidden="1" x14ac:dyDescent="0.25">
      <c r="A141" s="4" t="s">
        <v>156</v>
      </c>
      <c r="B141" s="8">
        <v>29</v>
      </c>
      <c r="C141" s="9" t="s">
        <v>629</v>
      </c>
      <c r="D141" s="4" t="s">
        <v>232</v>
      </c>
      <c r="E141" s="8">
        <v>1502</v>
      </c>
      <c r="F141" s="8" t="s">
        <v>10</v>
      </c>
      <c r="G141" s="6" t="s">
        <v>263</v>
      </c>
      <c r="H141" s="4" t="s">
        <v>264</v>
      </c>
      <c r="I141" s="7" t="s">
        <v>2</v>
      </c>
      <c r="J141" s="7">
        <v>180.44</v>
      </c>
      <c r="K141" s="6">
        <f>SUMIF(凭证抽查!A:A,序时账!C141,凭证抽查!B:B)</f>
        <v>0</v>
      </c>
    </row>
    <row r="142" spans="1:11" ht="15" hidden="1" x14ac:dyDescent="0.25">
      <c r="A142" s="4" t="s">
        <v>156</v>
      </c>
      <c r="B142" s="8">
        <v>29</v>
      </c>
      <c r="C142" s="9" t="s">
        <v>629</v>
      </c>
      <c r="D142" s="4" t="s">
        <v>232</v>
      </c>
      <c r="E142" s="8">
        <v>1502</v>
      </c>
      <c r="F142" s="8" t="s">
        <v>10</v>
      </c>
      <c r="G142" s="6" t="s">
        <v>265</v>
      </c>
      <c r="H142" s="4" t="s">
        <v>266</v>
      </c>
      <c r="I142" s="7" t="s">
        <v>2</v>
      </c>
      <c r="J142" s="7">
        <v>180.44</v>
      </c>
      <c r="K142" s="6">
        <f>SUMIF(凭证抽查!A:A,序时账!C142,凭证抽查!B:B)</f>
        <v>0</v>
      </c>
    </row>
    <row r="143" spans="1:11" ht="15" hidden="1" x14ac:dyDescent="0.25">
      <c r="A143" s="4" t="s">
        <v>156</v>
      </c>
      <c r="B143" s="8">
        <v>29</v>
      </c>
      <c r="C143" s="9" t="s">
        <v>629</v>
      </c>
      <c r="D143" s="4" t="s">
        <v>232</v>
      </c>
      <c r="E143" s="8">
        <v>1502</v>
      </c>
      <c r="F143" s="8" t="s">
        <v>10</v>
      </c>
      <c r="G143" s="6" t="s">
        <v>267</v>
      </c>
      <c r="H143" s="4" t="s">
        <v>268</v>
      </c>
      <c r="I143" s="7" t="s">
        <v>2</v>
      </c>
      <c r="J143" s="7">
        <v>180.44</v>
      </c>
      <c r="K143" s="6">
        <f>SUMIF(凭证抽查!A:A,序时账!C143,凭证抽查!B:B)</f>
        <v>0</v>
      </c>
    </row>
    <row r="144" spans="1:11" ht="15" hidden="1" x14ac:dyDescent="0.25">
      <c r="A144" s="4" t="s">
        <v>156</v>
      </c>
      <c r="B144" s="8">
        <v>29</v>
      </c>
      <c r="C144" s="9" t="s">
        <v>629</v>
      </c>
      <c r="D144" s="4" t="s">
        <v>232</v>
      </c>
      <c r="E144" s="8">
        <v>1502</v>
      </c>
      <c r="F144" s="8" t="s">
        <v>10</v>
      </c>
      <c r="G144" s="6" t="s">
        <v>269</v>
      </c>
      <c r="H144" s="4" t="s">
        <v>270</v>
      </c>
      <c r="I144" s="7" t="s">
        <v>2</v>
      </c>
      <c r="J144" s="7">
        <v>90.2</v>
      </c>
      <c r="K144" s="6">
        <f>SUMIF(凭证抽查!A:A,序时账!C144,凭证抽查!B:B)</f>
        <v>0</v>
      </c>
    </row>
    <row r="145" spans="1:11" ht="15" hidden="1" x14ac:dyDescent="0.25">
      <c r="A145" s="4" t="s">
        <v>156</v>
      </c>
      <c r="B145" s="8">
        <v>29</v>
      </c>
      <c r="C145" s="9" t="s">
        <v>629</v>
      </c>
      <c r="D145" s="4" t="s">
        <v>232</v>
      </c>
      <c r="E145" s="8">
        <v>1502</v>
      </c>
      <c r="F145" s="8" t="s">
        <v>10</v>
      </c>
      <c r="G145" s="6" t="s">
        <v>271</v>
      </c>
      <c r="H145" s="4" t="s">
        <v>272</v>
      </c>
      <c r="I145" s="7" t="s">
        <v>2</v>
      </c>
      <c r="J145" s="7">
        <v>160.44</v>
      </c>
      <c r="K145" s="6">
        <f>SUMIF(凭证抽查!A:A,序时账!C145,凭证抽查!B:B)</f>
        <v>0</v>
      </c>
    </row>
    <row r="146" spans="1:11" ht="15" hidden="1" x14ac:dyDescent="0.25">
      <c r="A146" s="4" t="s">
        <v>156</v>
      </c>
      <c r="B146" s="8">
        <v>29</v>
      </c>
      <c r="C146" s="9" t="s">
        <v>629</v>
      </c>
      <c r="D146" s="4" t="s">
        <v>232</v>
      </c>
      <c r="E146" s="8">
        <v>1502</v>
      </c>
      <c r="F146" s="8" t="s">
        <v>10</v>
      </c>
      <c r="G146" s="6" t="s">
        <v>273</v>
      </c>
      <c r="H146" s="4" t="s">
        <v>274</v>
      </c>
      <c r="I146" s="7" t="s">
        <v>2</v>
      </c>
      <c r="J146" s="7">
        <v>95.21</v>
      </c>
      <c r="K146" s="6">
        <f>SUMIF(凭证抽查!A:A,序时账!C146,凭证抽查!B:B)</f>
        <v>0</v>
      </c>
    </row>
    <row r="147" spans="1:11" ht="15" hidden="1" x14ac:dyDescent="0.25">
      <c r="A147" s="4" t="s">
        <v>156</v>
      </c>
      <c r="B147" s="8">
        <v>29</v>
      </c>
      <c r="C147" s="9" t="s">
        <v>629</v>
      </c>
      <c r="D147" s="4" t="s">
        <v>232</v>
      </c>
      <c r="E147" s="8">
        <v>1502</v>
      </c>
      <c r="F147" s="8" t="s">
        <v>10</v>
      </c>
      <c r="G147" s="6" t="s">
        <v>275</v>
      </c>
      <c r="H147" s="4" t="s">
        <v>276</v>
      </c>
      <c r="I147" s="7" t="s">
        <v>2</v>
      </c>
      <c r="J147" s="7">
        <v>123.5</v>
      </c>
      <c r="K147" s="6">
        <f>SUMIF(凭证抽查!A:A,序时账!C147,凭证抽查!B:B)</f>
        <v>0</v>
      </c>
    </row>
    <row r="148" spans="1:11" ht="15" hidden="1" x14ac:dyDescent="0.25">
      <c r="A148" s="4" t="s">
        <v>156</v>
      </c>
      <c r="B148" s="8">
        <v>29</v>
      </c>
      <c r="C148" s="9" t="s">
        <v>629</v>
      </c>
      <c r="D148" s="4" t="s">
        <v>232</v>
      </c>
      <c r="E148" s="8">
        <v>1502</v>
      </c>
      <c r="F148" s="8" t="s">
        <v>10</v>
      </c>
      <c r="G148" s="6" t="s">
        <v>277</v>
      </c>
      <c r="H148" s="4" t="s">
        <v>278</v>
      </c>
      <c r="I148" s="7" t="s">
        <v>2</v>
      </c>
      <c r="J148" s="7">
        <v>136.16</v>
      </c>
      <c r="K148" s="6">
        <f>SUMIF(凭证抽查!A:A,序时账!C148,凭证抽查!B:B)</f>
        <v>0</v>
      </c>
    </row>
    <row r="149" spans="1:11" ht="15" hidden="1" x14ac:dyDescent="0.25">
      <c r="A149" s="4" t="s">
        <v>156</v>
      </c>
      <c r="B149" s="8">
        <v>30</v>
      </c>
      <c r="C149" s="9" t="s">
        <v>630</v>
      </c>
      <c r="D149" s="4" t="s">
        <v>279</v>
      </c>
      <c r="E149" s="8">
        <v>5502</v>
      </c>
      <c r="F149" s="8" t="s">
        <v>16</v>
      </c>
      <c r="G149" s="6" t="s">
        <v>280</v>
      </c>
      <c r="H149" s="4" t="s">
        <v>281</v>
      </c>
      <c r="I149" s="7">
        <v>1679.64</v>
      </c>
      <c r="J149" s="7" t="s">
        <v>2</v>
      </c>
      <c r="K149" s="6">
        <f>SUMIF(凭证抽查!A:A,序时账!C149,凭证抽查!B:B)</f>
        <v>0</v>
      </c>
    </row>
    <row r="150" spans="1:11" ht="15" hidden="1" x14ac:dyDescent="0.25">
      <c r="A150" s="4" t="s">
        <v>156</v>
      </c>
      <c r="B150" s="8">
        <v>30</v>
      </c>
      <c r="C150" s="9" t="s">
        <v>630</v>
      </c>
      <c r="D150" s="4" t="s">
        <v>279</v>
      </c>
      <c r="E150" s="8">
        <v>1502</v>
      </c>
      <c r="F150" s="8" t="s">
        <v>10</v>
      </c>
      <c r="G150" s="6" t="s">
        <v>282</v>
      </c>
      <c r="H150" s="4" t="s">
        <v>283</v>
      </c>
      <c r="I150" s="7" t="s">
        <v>2</v>
      </c>
      <c r="J150" s="7">
        <v>134.58000000000001</v>
      </c>
      <c r="K150" s="6">
        <f>SUMIF(凭证抽查!A:A,序时账!C150,凭证抽查!B:B)</f>
        <v>0</v>
      </c>
    </row>
    <row r="151" spans="1:11" ht="15" hidden="1" x14ac:dyDescent="0.25">
      <c r="A151" s="4" t="s">
        <v>156</v>
      </c>
      <c r="B151" s="8">
        <v>30</v>
      </c>
      <c r="C151" s="9" t="s">
        <v>630</v>
      </c>
      <c r="D151" s="4" t="s">
        <v>279</v>
      </c>
      <c r="E151" s="8">
        <v>1502</v>
      </c>
      <c r="F151" s="8" t="s">
        <v>10</v>
      </c>
      <c r="G151" s="6" t="s">
        <v>284</v>
      </c>
      <c r="H151" s="4" t="s">
        <v>285</v>
      </c>
      <c r="I151" s="7" t="s">
        <v>2</v>
      </c>
      <c r="J151" s="7">
        <v>79.14</v>
      </c>
      <c r="K151" s="6">
        <f>SUMIF(凭证抽查!A:A,序时账!C151,凭证抽查!B:B)</f>
        <v>0</v>
      </c>
    </row>
    <row r="152" spans="1:11" ht="15" hidden="1" x14ac:dyDescent="0.25">
      <c r="A152" s="4" t="s">
        <v>156</v>
      </c>
      <c r="B152" s="8">
        <v>30</v>
      </c>
      <c r="C152" s="9" t="s">
        <v>630</v>
      </c>
      <c r="D152" s="4" t="s">
        <v>279</v>
      </c>
      <c r="E152" s="8">
        <v>1502</v>
      </c>
      <c r="F152" s="8" t="s">
        <v>10</v>
      </c>
      <c r="G152" s="6" t="s">
        <v>286</v>
      </c>
      <c r="H152" s="4" t="s">
        <v>287</v>
      </c>
      <c r="I152" s="7" t="s">
        <v>2</v>
      </c>
      <c r="J152" s="7">
        <v>219.03</v>
      </c>
      <c r="K152" s="6">
        <f>SUMIF(凭证抽查!A:A,序时账!C152,凭证抽查!B:B)</f>
        <v>0</v>
      </c>
    </row>
    <row r="153" spans="1:11" ht="15" hidden="1" x14ac:dyDescent="0.25">
      <c r="A153" s="4" t="s">
        <v>156</v>
      </c>
      <c r="B153" s="8">
        <v>30</v>
      </c>
      <c r="C153" s="9" t="s">
        <v>630</v>
      </c>
      <c r="D153" s="4" t="s">
        <v>279</v>
      </c>
      <c r="E153" s="8">
        <v>1502</v>
      </c>
      <c r="F153" s="8" t="s">
        <v>10</v>
      </c>
      <c r="G153" s="6" t="s">
        <v>288</v>
      </c>
      <c r="H153" s="4" t="s">
        <v>289</v>
      </c>
      <c r="I153" s="7" t="s">
        <v>2</v>
      </c>
      <c r="J153" s="7">
        <v>150.41999999999999</v>
      </c>
      <c r="K153" s="6">
        <f>SUMIF(凭证抽查!A:A,序时账!C153,凭证抽查!B:B)</f>
        <v>0</v>
      </c>
    </row>
    <row r="154" spans="1:11" ht="15" hidden="1" x14ac:dyDescent="0.25">
      <c r="A154" s="4" t="s">
        <v>156</v>
      </c>
      <c r="B154" s="8">
        <v>30</v>
      </c>
      <c r="C154" s="9" t="s">
        <v>630</v>
      </c>
      <c r="D154" s="4" t="s">
        <v>279</v>
      </c>
      <c r="E154" s="8">
        <v>1502</v>
      </c>
      <c r="F154" s="8" t="s">
        <v>10</v>
      </c>
      <c r="G154" s="6" t="s">
        <v>290</v>
      </c>
      <c r="H154" s="4" t="s">
        <v>291</v>
      </c>
      <c r="I154" s="7" t="s">
        <v>2</v>
      </c>
      <c r="J154" s="7">
        <v>150.41999999999999</v>
      </c>
      <c r="K154" s="6">
        <f>SUMIF(凭证抽查!A:A,序时账!C154,凭证抽查!B:B)</f>
        <v>0</v>
      </c>
    </row>
    <row r="155" spans="1:11" ht="15" hidden="1" x14ac:dyDescent="0.25">
      <c r="A155" s="4" t="s">
        <v>156</v>
      </c>
      <c r="B155" s="8">
        <v>30</v>
      </c>
      <c r="C155" s="9" t="s">
        <v>630</v>
      </c>
      <c r="D155" s="4" t="s">
        <v>279</v>
      </c>
      <c r="E155" s="8">
        <v>1502</v>
      </c>
      <c r="F155" s="8" t="s">
        <v>10</v>
      </c>
      <c r="G155" s="6" t="s">
        <v>292</v>
      </c>
      <c r="H155" s="4" t="s">
        <v>293</v>
      </c>
      <c r="I155" s="7" t="s">
        <v>2</v>
      </c>
      <c r="J155" s="7">
        <v>150.41999999999999</v>
      </c>
      <c r="K155" s="6">
        <f>SUMIF(凭证抽查!A:A,序时账!C155,凭证抽查!B:B)</f>
        <v>0</v>
      </c>
    </row>
    <row r="156" spans="1:11" ht="15" hidden="1" x14ac:dyDescent="0.25">
      <c r="A156" s="4" t="s">
        <v>156</v>
      </c>
      <c r="B156" s="8">
        <v>30</v>
      </c>
      <c r="C156" s="9" t="s">
        <v>630</v>
      </c>
      <c r="D156" s="4" t="s">
        <v>279</v>
      </c>
      <c r="E156" s="8">
        <v>1502</v>
      </c>
      <c r="F156" s="8" t="s">
        <v>10</v>
      </c>
      <c r="G156" s="6" t="s">
        <v>294</v>
      </c>
      <c r="H156" s="4" t="s">
        <v>295</v>
      </c>
      <c r="I156" s="7" t="s">
        <v>2</v>
      </c>
      <c r="J156" s="7">
        <v>150.41999999999999</v>
      </c>
      <c r="K156" s="6">
        <f>SUMIF(凭证抽查!A:A,序时账!C156,凭证抽查!B:B)</f>
        <v>0</v>
      </c>
    </row>
    <row r="157" spans="1:11" ht="15" hidden="1" x14ac:dyDescent="0.25">
      <c r="A157" s="4" t="s">
        <v>156</v>
      </c>
      <c r="B157" s="8">
        <v>30</v>
      </c>
      <c r="C157" s="9" t="s">
        <v>630</v>
      </c>
      <c r="D157" s="4" t="s">
        <v>279</v>
      </c>
      <c r="E157" s="8">
        <v>1502</v>
      </c>
      <c r="F157" s="8" t="s">
        <v>10</v>
      </c>
      <c r="G157" s="6" t="s">
        <v>296</v>
      </c>
      <c r="H157" s="4" t="s">
        <v>297</v>
      </c>
      <c r="I157" s="7" t="s">
        <v>2</v>
      </c>
      <c r="J157" s="7">
        <v>150.41999999999999</v>
      </c>
      <c r="K157" s="6">
        <f>SUMIF(凭证抽查!A:A,序时账!C157,凭证抽查!B:B)</f>
        <v>0</v>
      </c>
    </row>
    <row r="158" spans="1:11" ht="15" hidden="1" x14ac:dyDescent="0.25">
      <c r="A158" s="4" t="s">
        <v>156</v>
      </c>
      <c r="B158" s="8">
        <v>30</v>
      </c>
      <c r="C158" s="9" t="s">
        <v>630</v>
      </c>
      <c r="D158" s="4" t="s">
        <v>279</v>
      </c>
      <c r="E158" s="8">
        <v>1502</v>
      </c>
      <c r="F158" s="8" t="s">
        <v>10</v>
      </c>
      <c r="G158" s="6" t="s">
        <v>298</v>
      </c>
      <c r="H158" s="4" t="s">
        <v>299</v>
      </c>
      <c r="I158" s="7" t="s">
        <v>2</v>
      </c>
      <c r="J158" s="7">
        <v>150.41999999999999</v>
      </c>
      <c r="K158" s="6">
        <f>SUMIF(凭证抽查!A:A,序时账!C158,凭证抽查!B:B)</f>
        <v>0</v>
      </c>
    </row>
    <row r="159" spans="1:11" ht="15" hidden="1" x14ac:dyDescent="0.25">
      <c r="A159" s="4" t="s">
        <v>156</v>
      </c>
      <c r="B159" s="8">
        <v>30</v>
      </c>
      <c r="C159" s="9" t="s">
        <v>630</v>
      </c>
      <c r="D159" s="4" t="s">
        <v>279</v>
      </c>
      <c r="E159" s="8">
        <v>1502</v>
      </c>
      <c r="F159" s="8" t="s">
        <v>10</v>
      </c>
      <c r="G159" s="6" t="s">
        <v>300</v>
      </c>
      <c r="H159" s="4" t="s">
        <v>301</v>
      </c>
      <c r="I159" s="7" t="s">
        <v>2</v>
      </c>
      <c r="J159" s="7">
        <v>164.93</v>
      </c>
      <c r="K159" s="6">
        <f>SUMIF(凭证抽查!A:A,序时账!C159,凭证抽查!B:B)</f>
        <v>0</v>
      </c>
    </row>
    <row r="160" spans="1:11" ht="15" hidden="1" x14ac:dyDescent="0.25">
      <c r="A160" s="4" t="s">
        <v>156</v>
      </c>
      <c r="B160" s="8">
        <v>30</v>
      </c>
      <c r="C160" s="9" t="s">
        <v>630</v>
      </c>
      <c r="D160" s="4" t="s">
        <v>279</v>
      </c>
      <c r="E160" s="8">
        <v>1502</v>
      </c>
      <c r="F160" s="8" t="s">
        <v>10</v>
      </c>
      <c r="G160" s="6" t="s">
        <v>302</v>
      </c>
      <c r="H160" s="4" t="s">
        <v>303</v>
      </c>
      <c r="I160" s="7" t="s">
        <v>2</v>
      </c>
      <c r="J160" s="7">
        <v>84.44</v>
      </c>
      <c r="K160" s="6">
        <f>SUMIF(凭证抽查!A:A,序时账!C160,凭证抽查!B:B)</f>
        <v>0</v>
      </c>
    </row>
    <row r="161" spans="1:11" ht="15" hidden="1" x14ac:dyDescent="0.25">
      <c r="A161" s="4" t="s">
        <v>156</v>
      </c>
      <c r="B161" s="8">
        <v>30</v>
      </c>
      <c r="C161" s="9" t="s">
        <v>630</v>
      </c>
      <c r="D161" s="4" t="s">
        <v>279</v>
      </c>
      <c r="E161" s="8">
        <v>1502</v>
      </c>
      <c r="F161" s="8" t="s">
        <v>10</v>
      </c>
      <c r="G161" s="6" t="s">
        <v>304</v>
      </c>
      <c r="H161" s="4" t="s">
        <v>305</v>
      </c>
      <c r="I161" s="7" t="s">
        <v>2</v>
      </c>
      <c r="J161" s="7">
        <v>95</v>
      </c>
      <c r="K161" s="6">
        <f>SUMIF(凭证抽查!A:A,序时账!C161,凭证抽查!B:B)</f>
        <v>0</v>
      </c>
    </row>
    <row r="162" spans="1:11" ht="15" hidden="1" x14ac:dyDescent="0.25">
      <c r="A162" s="4" t="s">
        <v>156</v>
      </c>
      <c r="B162" s="8">
        <v>31</v>
      </c>
      <c r="C162" s="9" t="s">
        <v>631</v>
      </c>
      <c r="D162" s="4" t="s">
        <v>306</v>
      </c>
      <c r="E162" s="8">
        <v>5502</v>
      </c>
      <c r="F162" s="8" t="s">
        <v>16</v>
      </c>
      <c r="G162" s="6" t="s">
        <v>307</v>
      </c>
      <c r="H162" s="4" t="s">
        <v>308</v>
      </c>
      <c r="I162" s="7">
        <v>1499</v>
      </c>
      <c r="J162" s="7" t="s">
        <v>2</v>
      </c>
      <c r="K162" s="6">
        <f>SUMIF(凭证抽查!A:A,序时账!C162,凭证抽查!B:B)</f>
        <v>0</v>
      </c>
    </row>
    <row r="163" spans="1:11" ht="15" hidden="1" x14ac:dyDescent="0.25">
      <c r="A163" s="4" t="s">
        <v>156</v>
      </c>
      <c r="B163" s="8">
        <v>31</v>
      </c>
      <c r="C163" s="9" t="s">
        <v>631</v>
      </c>
      <c r="D163" s="4" t="s">
        <v>306</v>
      </c>
      <c r="E163" s="8">
        <v>1901</v>
      </c>
      <c r="F163" s="8" t="s">
        <v>11</v>
      </c>
      <c r="G163" s="6" t="s">
        <v>309</v>
      </c>
      <c r="H163" s="4" t="s">
        <v>310</v>
      </c>
      <c r="I163" s="7" t="s">
        <v>2</v>
      </c>
      <c r="J163" s="7">
        <v>1499</v>
      </c>
      <c r="K163" s="6">
        <f>SUMIF(凭证抽查!A:A,序时账!C163,凭证抽查!B:B)</f>
        <v>0</v>
      </c>
    </row>
    <row r="164" spans="1:11" ht="15" hidden="1" x14ac:dyDescent="0.25">
      <c r="A164" s="4" t="s">
        <v>156</v>
      </c>
      <c r="B164" s="8">
        <v>32</v>
      </c>
      <c r="C164" s="9" t="s">
        <v>632</v>
      </c>
      <c r="D164" s="4" t="s">
        <v>311</v>
      </c>
      <c r="E164" s="8">
        <v>3131</v>
      </c>
      <c r="F164" s="8" t="s">
        <v>15</v>
      </c>
      <c r="G164" s="6" t="s">
        <v>312</v>
      </c>
      <c r="H164" s="4" t="s">
        <v>15</v>
      </c>
      <c r="I164" s="7">
        <v>696573.75</v>
      </c>
      <c r="J164" s="7" t="s">
        <v>2</v>
      </c>
      <c r="K164" s="6">
        <f>SUMIF(凭证抽查!A:A,序时账!C164,凭证抽查!B:B)</f>
        <v>0</v>
      </c>
    </row>
    <row r="165" spans="1:11" ht="15" hidden="1" x14ac:dyDescent="0.25">
      <c r="A165" s="4" t="s">
        <v>156</v>
      </c>
      <c r="B165" s="8">
        <v>32</v>
      </c>
      <c r="C165" s="9" t="s">
        <v>632</v>
      </c>
      <c r="D165" s="4" t="s">
        <v>311</v>
      </c>
      <c r="E165" s="8">
        <v>5502</v>
      </c>
      <c r="F165" s="8" t="s">
        <v>16</v>
      </c>
      <c r="G165" s="6" t="s">
        <v>313</v>
      </c>
      <c r="H165" s="4" t="s">
        <v>314</v>
      </c>
      <c r="I165" s="7" t="s">
        <v>2</v>
      </c>
      <c r="J165" s="7">
        <v>696399.75</v>
      </c>
      <c r="K165" s="6">
        <f>SUMIF(凭证抽查!A:A,序时账!C165,凭证抽查!B:B)</f>
        <v>0</v>
      </c>
    </row>
    <row r="166" spans="1:11" ht="15" hidden="1" x14ac:dyDescent="0.25">
      <c r="A166" s="4" t="s">
        <v>156</v>
      </c>
      <c r="B166" s="8">
        <v>32</v>
      </c>
      <c r="C166" s="9" t="s">
        <v>632</v>
      </c>
      <c r="D166" s="4" t="s">
        <v>311</v>
      </c>
      <c r="E166" s="8">
        <v>5503</v>
      </c>
      <c r="F166" s="8" t="s">
        <v>17</v>
      </c>
      <c r="G166" s="6" t="s">
        <v>315</v>
      </c>
      <c r="H166" s="4" t="s">
        <v>316</v>
      </c>
      <c r="I166" s="7" t="s">
        <v>2</v>
      </c>
      <c r="J166" s="7">
        <v>174</v>
      </c>
      <c r="K166" s="6">
        <f>SUMIF(凭证抽查!A:A,序时账!C166,凭证抽查!B:B)</f>
        <v>0</v>
      </c>
    </row>
    <row r="167" spans="1:11" ht="15" hidden="1" x14ac:dyDescent="0.25">
      <c r="A167" s="4" t="s">
        <v>3</v>
      </c>
      <c r="B167" s="8">
        <v>1</v>
      </c>
      <c r="C167" s="9" t="s">
        <v>633</v>
      </c>
      <c r="D167" s="4" t="s">
        <v>317</v>
      </c>
      <c r="E167" s="8">
        <v>5502</v>
      </c>
      <c r="F167" s="8" t="s">
        <v>16</v>
      </c>
      <c r="G167" s="6" t="s">
        <v>53</v>
      </c>
      <c r="H167" s="4" t="s">
        <v>54</v>
      </c>
      <c r="I167" s="7">
        <v>84400</v>
      </c>
      <c r="J167" s="7" t="s">
        <v>2</v>
      </c>
      <c r="K167" s="6">
        <f>SUMIF(凭证抽查!A:A,序时账!C167,凭证抽查!B:B)</f>
        <v>0</v>
      </c>
    </row>
    <row r="168" spans="1:11" ht="15" hidden="1" x14ac:dyDescent="0.25">
      <c r="A168" s="4" t="s">
        <v>3</v>
      </c>
      <c r="B168" s="8">
        <v>1</v>
      </c>
      <c r="C168" s="9" t="s">
        <v>633</v>
      </c>
      <c r="D168" s="4" t="s">
        <v>317</v>
      </c>
      <c r="E168" s="8">
        <v>2151</v>
      </c>
      <c r="F168" s="8" t="s">
        <v>12</v>
      </c>
      <c r="G168" s="6" t="s">
        <v>55</v>
      </c>
      <c r="H168" s="4" t="s">
        <v>56</v>
      </c>
      <c r="I168" s="7" t="s">
        <v>2</v>
      </c>
      <c r="J168" s="7">
        <v>84400</v>
      </c>
      <c r="K168" s="6">
        <f>SUMIF(凭证抽查!A:A,序时账!C168,凭证抽查!B:B)</f>
        <v>0</v>
      </c>
    </row>
    <row r="169" spans="1:11" ht="15" hidden="1" x14ac:dyDescent="0.25">
      <c r="A169" s="4" t="s">
        <v>3</v>
      </c>
      <c r="B169" s="8">
        <v>2</v>
      </c>
      <c r="C169" s="9" t="s">
        <v>634</v>
      </c>
      <c r="D169" s="4" t="s">
        <v>57</v>
      </c>
      <c r="E169" s="8">
        <v>5502</v>
      </c>
      <c r="F169" s="8" t="s">
        <v>16</v>
      </c>
      <c r="G169" s="6" t="s">
        <v>58</v>
      </c>
      <c r="H169" s="4" t="s">
        <v>59</v>
      </c>
      <c r="I169" s="7">
        <v>2450.85</v>
      </c>
      <c r="J169" s="7" t="s">
        <v>2</v>
      </c>
      <c r="K169" s="6">
        <f>SUMIF(凭证抽查!A:A,序时账!C169,凭证抽查!B:B)</f>
        <v>0</v>
      </c>
    </row>
    <row r="170" spans="1:11" ht="15" hidden="1" x14ac:dyDescent="0.25">
      <c r="A170" s="4" t="s">
        <v>3</v>
      </c>
      <c r="B170" s="8">
        <v>2</v>
      </c>
      <c r="C170" s="9" t="s">
        <v>634</v>
      </c>
      <c r="D170" s="4" t="s">
        <v>57</v>
      </c>
      <c r="E170" s="8">
        <v>5502</v>
      </c>
      <c r="F170" s="8" t="s">
        <v>16</v>
      </c>
      <c r="G170" s="6" t="s">
        <v>60</v>
      </c>
      <c r="H170" s="4" t="s">
        <v>61</v>
      </c>
      <c r="I170" s="7">
        <v>258</v>
      </c>
      <c r="J170" s="7" t="s">
        <v>2</v>
      </c>
      <c r="K170" s="6">
        <f>SUMIF(凭证抽查!A:A,序时账!C170,凭证抽查!B:B)</f>
        <v>0</v>
      </c>
    </row>
    <row r="171" spans="1:11" ht="15" hidden="1" x14ac:dyDescent="0.25">
      <c r="A171" s="4" t="s">
        <v>3</v>
      </c>
      <c r="B171" s="8">
        <v>2</v>
      </c>
      <c r="C171" s="9" t="s">
        <v>634</v>
      </c>
      <c r="D171" s="4" t="s">
        <v>57</v>
      </c>
      <c r="E171" s="8">
        <v>2151</v>
      </c>
      <c r="F171" s="8" t="s">
        <v>12</v>
      </c>
      <c r="G171" s="6" t="s">
        <v>62</v>
      </c>
      <c r="H171" s="4" t="s">
        <v>63</v>
      </c>
      <c r="I171" s="7" t="s">
        <v>2</v>
      </c>
      <c r="J171" s="7">
        <v>258</v>
      </c>
      <c r="K171" s="6">
        <f>SUMIF(凭证抽查!A:A,序时账!C171,凭证抽查!B:B)</f>
        <v>0</v>
      </c>
    </row>
    <row r="172" spans="1:11" ht="15" hidden="1" x14ac:dyDescent="0.25">
      <c r="A172" s="4" t="s">
        <v>3</v>
      </c>
      <c r="B172" s="8">
        <v>2</v>
      </c>
      <c r="C172" s="9" t="s">
        <v>634</v>
      </c>
      <c r="D172" s="4" t="s">
        <v>57</v>
      </c>
      <c r="E172" s="8">
        <v>2151</v>
      </c>
      <c r="F172" s="8" t="s">
        <v>12</v>
      </c>
      <c r="G172" s="6" t="s">
        <v>64</v>
      </c>
      <c r="H172" s="4" t="s">
        <v>65</v>
      </c>
      <c r="I172" s="7" t="s">
        <v>2</v>
      </c>
      <c r="J172" s="7">
        <v>1552.68</v>
      </c>
      <c r="K172" s="6">
        <f>SUMIF(凭证抽查!A:A,序时账!C172,凭证抽查!B:B)</f>
        <v>0</v>
      </c>
    </row>
    <row r="173" spans="1:11" ht="15" hidden="1" x14ac:dyDescent="0.25">
      <c r="A173" s="4" t="s">
        <v>3</v>
      </c>
      <c r="B173" s="8">
        <v>2</v>
      </c>
      <c r="C173" s="9" t="s">
        <v>634</v>
      </c>
      <c r="D173" s="4" t="s">
        <v>57</v>
      </c>
      <c r="E173" s="8">
        <v>2151</v>
      </c>
      <c r="F173" s="8" t="s">
        <v>12</v>
      </c>
      <c r="G173" s="6" t="s">
        <v>66</v>
      </c>
      <c r="H173" s="4" t="s">
        <v>67</v>
      </c>
      <c r="I173" s="7" t="s">
        <v>2</v>
      </c>
      <c r="J173" s="7">
        <v>59.06</v>
      </c>
      <c r="K173" s="6">
        <f>SUMIF(凭证抽查!A:A,序时账!C173,凭证抽查!B:B)</f>
        <v>0</v>
      </c>
    </row>
    <row r="174" spans="1:11" ht="15" hidden="1" x14ac:dyDescent="0.25">
      <c r="A174" s="4" t="s">
        <v>3</v>
      </c>
      <c r="B174" s="8">
        <v>2</v>
      </c>
      <c r="C174" s="9" t="s">
        <v>634</v>
      </c>
      <c r="D174" s="4" t="s">
        <v>57</v>
      </c>
      <c r="E174" s="8">
        <v>2151</v>
      </c>
      <c r="F174" s="8" t="s">
        <v>12</v>
      </c>
      <c r="G174" s="6" t="s">
        <v>68</v>
      </c>
      <c r="H174" s="4" t="s">
        <v>69</v>
      </c>
      <c r="I174" s="7" t="s">
        <v>2</v>
      </c>
      <c r="J174" s="7">
        <v>22.05</v>
      </c>
      <c r="K174" s="6">
        <f>SUMIF(凭证抽查!A:A,序时账!C174,凭证抽查!B:B)</f>
        <v>0</v>
      </c>
    </row>
    <row r="175" spans="1:11" ht="15" hidden="1" x14ac:dyDescent="0.25">
      <c r="A175" s="4" t="s">
        <v>3</v>
      </c>
      <c r="B175" s="8">
        <v>2</v>
      </c>
      <c r="C175" s="9" t="s">
        <v>634</v>
      </c>
      <c r="D175" s="4" t="s">
        <v>57</v>
      </c>
      <c r="E175" s="8">
        <v>2151</v>
      </c>
      <c r="F175" s="8" t="s">
        <v>12</v>
      </c>
      <c r="G175" s="6" t="s">
        <v>70</v>
      </c>
      <c r="H175" s="4" t="s">
        <v>71</v>
      </c>
      <c r="I175" s="7" t="s">
        <v>2</v>
      </c>
      <c r="J175" s="7">
        <v>78.75</v>
      </c>
      <c r="K175" s="6">
        <f>SUMIF(凭证抽查!A:A,序时账!C175,凭证抽查!B:B)</f>
        <v>0</v>
      </c>
    </row>
    <row r="176" spans="1:11" ht="15" hidden="1" x14ac:dyDescent="0.25">
      <c r="A176" s="4" t="s">
        <v>3</v>
      </c>
      <c r="B176" s="8">
        <v>2</v>
      </c>
      <c r="C176" s="9" t="s">
        <v>634</v>
      </c>
      <c r="D176" s="4" t="s">
        <v>57</v>
      </c>
      <c r="E176" s="8">
        <v>2151</v>
      </c>
      <c r="F176" s="8" t="s">
        <v>12</v>
      </c>
      <c r="G176" s="6" t="s">
        <v>72</v>
      </c>
      <c r="H176" s="4" t="s">
        <v>73</v>
      </c>
      <c r="I176" s="7" t="s">
        <v>2</v>
      </c>
      <c r="J176" s="7">
        <v>738.31</v>
      </c>
      <c r="K176" s="6">
        <f>SUMIF(凭证抽查!A:A,序时账!C176,凭证抽查!B:B)</f>
        <v>0</v>
      </c>
    </row>
    <row r="177" spans="1:11" ht="15" hidden="1" x14ac:dyDescent="0.25">
      <c r="A177" s="4" t="s">
        <v>3</v>
      </c>
      <c r="B177" s="8">
        <v>3</v>
      </c>
      <c r="C177" s="9" t="s">
        <v>635</v>
      </c>
      <c r="D177" s="4" t="s">
        <v>318</v>
      </c>
      <c r="E177" s="8">
        <v>2151</v>
      </c>
      <c r="F177" s="8" t="s">
        <v>12</v>
      </c>
      <c r="G177" s="6" t="s">
        <v>55</v>
      </c>
      <c r="H177" s="4" t="s">
        <v>56</v>
      </c>
      <c r="I177" s="7">
        <v>84400</v>
      </c>
      <c r="J177" s="7" t="s">
        <v>2</v>
      </c>
      <c r="K177" s="6">
        <f>SUMIF(凭证抽查!A:A,序时账!C177,凭证抽查!B:B)</f>
        <v>0</v>
      </c>
    </row>
    <row r="178" spans="1:11" ht="15" hidden="1" x14ac:dyDescent="0.25">
      <c r="A178" s="4" t="s">
        <v>3</v>
      </c>
      <c r="B178" s="8">
        <v>3</v>
      </c>
      <c r="C178" s="9" t="s">
        <v>635</v>
      </c>
      <c r="D178" s="4" t="s">
        <v>318</v>
      </c>
      <c r="E178" s="8">
        <v>1002</v>
      </c>
      <c r="F178" s="8" t="s">
        <v>7</v>
      </c>
      <c r="G178" s="6" t="s">
        <v>75</v>
      </c>
      <c r="H178" s="4" t="s">
        <v>76</v>
      </c>
      <c r="I178" s="7" t="s">
        <v>2</v>
      </c>
      <c r="J178" s="7">
        <v>78195.98</v>
      </c>
      <c r="K178" s="6">
        <f>SUMIF(凭证抽查!A:A,序时账!C178,凭证抽查!B:B)</f>
        <v>0</v>
      </c>
    </row>
    <row r="179" spans="1:11" ht="15" hidden="1" x14ac:dyDescent="0.25">
      <c r="A179" s="4" t="s">
        <v>3</v>
      </c>
      <c r="B179" s="8">
        <v>3</v>
      </c>
      <c r="C179" s="9" t="s">
        <v>635</v>
      </c>
      <c r="D179" s="4" t="s">
        <v>318</v>
      </c>
      <c r="E179" s="8">
        <v>2171</v>
      </c>
      <c r="F179" s="8" t="s">
        <v>13</v>
      </c>
      <c r="G179" s="6" t="s">
        <v>77</v>
      </c>
      <c r="H179" s="4" t="s">
        <v>78</v>
      </c>
      <c r="I179" s="7" t="s">
        <v>2</v>
      </c>
      <c r="J179" s="7">
        <v>5056</v>
      </c>
      <c r="K179" s="6">
        <f>SUMIF(凭证抽查!A:A,序时账!C179,凭证抽查!B:B)</f>
        <v>0</v>
      </c>
    </row>
    <row r="180" spans="1:11" ht="15" hidden="1" x14ac:dyDescent="0.25">
      <c r="A180" s="4" t="s">
        <v>3</v>
      </c>
      <c r="B180" s="8">
        <v>3</v>
      </c>
      <c r="C180" s="9" t="s">
        <v>635</v>
      </c>
      <c r="D180" s="4" t="s">
        <v>318</v>
      </c>
      <c r="E180" s="8">
        <v>2181</v>
      </c>
      <c r="F180" s="8" t="s">
        <v>14</v>
      </c>
      <c r="G180" s="6" t="s">
        <v>79</v>
      </c>
      <c r="H180" s="4" t="s">
        <v>80</v>
      </c>
      <c r="I180" s="7" t="s">
        <v>2</v>
      </c>
      <c r="J180" s="7">
        <v>653.76</v>
      </c>
      <c r="K180" s="6">
        <f>SUMIF(凭证抽查!A:A,序时账!C180,凭证抽查!B:B)</f>
        <v>0</v>
      </c>
    </row>
    <row r="181" spans="1:11" ht="15" hidden="1" x14ac:dyDescent="0.25">
      <c r="A181" s="4" t="s">
        <v>3</v>
      </c>
      <c r="B181" s="8">
        <v>3</v>
      </c>
      <c r="C181" s="9" t="s">
        <v>635</v>
      </c>
      <c r="D181" s="4" t="s">
        <v>318</v>
      </c>
      <c r="E181" s="8">
        <v>2181</v>
      </c>
      <c r="F181" s="8" t="s">
        <v>14</v>
      </c>
      <c r="G181" s="6" t="s">
        <v>81</v>
      </c>
      <c r="H181" s="4" t="s">
        <v>82</v>
      </c>
      <c r="I181" s="7" t="s">
        <v>2</v>
      </c>
      <c r="J181" s="7">
        <v>39.380000000000003</v>
      </c>
      <c r="K181" s="6">
        <f>SUMIF(凭证抽查!A:A,序时账!C181,凭证抽查!B:B)</f>
        <v>0</v>
      </c>
    </row>
    <row r="182" spans="1:11" ht="15" hidden="1" x14ac:dyDescent="0.25">
      <c r="A182" s="4" t="s">
        <v>3</v>
      </c>
      <c r="B182" s="8">
        <v>3</v>
      </c>
      <c r="C182" s="9" t="s">
        <v>635</v>
      </c>
      <c r="D182" s="4" t="s">
        <v>318</v>
      </c>
      <c r="E182" s="8">
        <v>2181</v>
      </c>
      <c r="F182" s="8" t="s">
        <v>14</v>
      </c>
      <c r="G182" s="6" t="s">
        <v>83</v>
      </c>
      <c r="H182" s="4" t="s">
        <v>84</v>
      </c>
      <c r="I182" s="7" t="s">
        <v>2</v>
      </c>
      <c r="J182" s="7">
        <v>196.88</v>
      </c>
      <c r="K182" s="6">
        <f>SUMIF(凭证抽查!A:A,序时账!C182,凭证抽查!B:B)</f>
        <v>0</v>
      </c>
    </row>
    <row r="183" spans="1:11" ht="15" hidden="1" x14ac:dyDescent="0.25">
      <c r="A183" s="4" t="s">
        <v>3</v>
      </c>
      <c r="B183" s="8">
        <v>3</v>
      </c>
      <c r="C183" s="9" t="s">
        <v>635</v>
      </c>
      <c r="D183" s="4" t="s">
        <v>318</v>
      </c>
      <c r="E183" s="8">
        <v>2181</v>
      </c>
      <c r="F183" s="8" t="s">
        <v>14</v>
      </c>
      <c r="G183" s="6" t="s">
        <v>85</v>
      </c>
      <c r="H183" s="4" t="s">
        <v>86</v>
      </c>
      <c r="I183" s="7" t="s">
        <v>2</v>
      </c>
      <c r="J183" s="7">
        <v>258</v>
      </c>
      <c r="K183" s="6">
        <f>SUMIF(凭证抽查!A:A,序时账!C183,凭证抽查!B:B)</f>
        <v>0</v>
      </c>
    </row>
    <row r="184" spans="1:11" ht="15" hidden="1" x14ac:dyDescent="0.25">
      <c r="A184" s="4" t="s">
        <v>3</v>
      </c>
      <c r="B184" s="8">
        <v>4</v>
      </c>
      <c r="C184" s="9" t="s">
        <v>636</v>
      </c>
      <c r="D184" s="4" t="s">
        <v>319</v>
      </c>
      <c r="E184" s="8">
        <v>5502</v>
      </c>
      <c r="F184" s="8" t="s">
        <v>16</v>
      </c>
      <c r="G184" s="6" t="s">
        <v>160</v>
      </c>
      <c r="H184" s="4" t="s">
        <v>161</v>
      </c>
      <c r="I184" s="7">
        <v>366000</v>
      </c>
      <c r="J184" s="7" t="s">
        <v>2</v>
      </c>
      <c r="K184" s="6">
        <f>SUMIF(凭证抽查!A:A,序时账!C184,凭证抽查!B:B)</f>
        <v>0</v>
      </c>
    </row>
    <row r="185" spans="1:11" ht="15" hidden="1" x14ac:dyDescent="0.25">
      <c r="A185" s="4" t="s">
        <v>3</v>
      </c>
      <c r="B185" s="8">
        <v>4</v>
      </c>
      <c r="C185" s="9" t="s">
        <v>636</v>
      </c>
      <c r="D185" s="4" t="s">
        <v>319</v>
      </c>
      <c r="E185" s="8">
        <v>2151</v>
      </c>
      <c r="F185" s="8" t="s">
        <v>12</v>
      </c>
      <c r="G185" s="6" t="s">
        <v>55</v>
      </c>
      <c r="H185" s="4" t="s">
        <v>56</v>
      </c>
      <c r="I185" s="7" t="s">
        <v>2</v>
      </c>
      <c r="J185" s="7">
        <v>366000</v>
      </c>
      <c r="K185" s="6">
        <f>SUMIF(凭证抽查!A:A,序时账!C185,凭证抽查!B:B)</f>
        <v>0</v>
      </c>
    </row>
    <row r="186" spans="1:11" ht="15" hidden="1" x14ac:dyDescent="0.25">
      <c r="A186" s="4" t="s">
        <v>3</v>
      </c>
      <c r="B186" s="8">
        <v>5</v>
      </c>
      <c r="C186" s="9" t="s">
        <v>637</v>
      </c>
      <c r="D186" s="4" t="s">
        <v>320</v>
      </c>
      <c r="E186" s="8">
        <v>2151</v>
      </c>
      <c r="F186" s="8" t="s">
        <v>12</v>
      </c>
      <c r="G186" s="6" t="s">
        <v>55</v>
      </c>
      <c r="H186" s="4" t="s">
        <v>56</v>
      </c>
      <c r="I186" s="7">
        <v>366000</v>
      </c>
      <c r="J186" s="7" t="s">
        <v>2</v>
      </c>
      <c r="K186" s="6">
        <f>SUMIF(凭证抽查!A:A,序时账!C186,凭证抽查!B:B)</f>
        <v>0</v>
      </c>
    </row>
    <row r="187" spans="1:11" ht="15" hidden="1" x14ac:dyDescent="0.25">
      <c r="A187" s="4" t="s">
        <v>3</v>
      </c>
      <c r="B187" s="8">
        <v>5</v>
      </c>
      <c r="C187" s="9" t="s">
        <v>637</v>
      </c>
      <c r="D187" s="4" t="s">
        <v>320</v>
      </c>
      <c r="E187" s="8">
        <v>2171</v>
      </c>
      <c r="F187" s="8" t="s">
        <v>13</v>
      </c>
      <c r="G187" s="6" t="s">
        <v>77</v>
      </c>
      <c r="H187" s="4" t="s">
        <v>78</v>
      </c>
      <c r="I187" s="7" t="s">
        <v>2</v>
      </c>
      <c r="J187" s="7">
        <v>50320</v>
      </c>
      <c r="K187" s="6">
        <f>SUMIF(凭证抽查!A:A,序时账!C187,凭证抽查!B:B)</f>
        <v>0</v>
      </c>
    </row>
    <row r="188" spans="1:11" ht="15" hidden="1" x14ac:dyDescent="0.25">
      <c r="A188" s="4" t="s">
        <v>3</v>
      </c>
      <c r="B188" s="8">
        <v>5</v>
      </c>
      <c r="C188" s="9" t="s">
        <v>637</v>
      </c>
      <c r="D188" s="4" t="s">
        <v>320</v>
      </c>
      <c r="E188" s="8">
        <v>1002</v>
      </c>
      <c r="F188" s="8" t="s">
        <v>7</v>
      </c>
      <c r="G188" s="6" t="s">
        <v>75</v>
      </c>
      <c r="H188" s="4" t="s">
        <v>76</v>
      </c>
      <c r="I188" s="7" t="s">
        <v>2</v>
      </c>
      <c r="J188" s="7">
        <v>315680</v>
      </c>
      <c r="K188" s="6">
        <f>SUMIF(凭证抽查!A:A,序时账!C188,凭证抽查!B:B)</f>
        <v>0</v>
      </c>
    </row>
    <row r="189" spans="1:11" ht="15" hidden="1" x14ac:dyDescent="0.25">
      <c r="A189" s="4" t="s">
        <v>3</v>
      </c>
      <c r="B189" s="8">
        <v>6</v>
      </c>
      <c r="C189" s="9" t="s">
        <v>638</v>
      </c>
      <c r="D189" s="4" t="s">
        <v>321</v>
      </c>
      <c r="E189" s="8">
        <v>1133</v>
      </c>
      <c r="F189" s="8" t="s">
        <v>8</v>
      </c>
      <c r="G189" s="6" t="s">
        <v>135</v>
      </c>
      <c r="H189" s="4" t="s">
        <v>136</v>
      </c>
      <c r="I189" s="7">
        <v>800</v>
      </c>
      <c r="J189" s="7" t="s">
        <v>2</v>
      </c>
      <c r="K189" s="6">
        <f>SUMIF(凭证抽查!A:A,序时账!C189,凭证抽查!B:B)</f>
        <v>0</v>
      </c>
    </row>
    <row r="190" spans="1:11" ht="15" hidden="1" x14ac:dyDescent="0.25">
      <c r="A190" s="4" t="s">
        <v>3</v>
      </c>
      <c r="B190" s="8">
        <v>6</v>
      </c>
      <c r="C190" s="9" t="s">
        <v>638</v>
      </c>
      <c r="D190" s="4" t="s">
        <v>321</v>
      </c>
      <c r="E190" s="8">
        <v>1001</v>
      </c>
      <c r="F190" s="8" t="s">
        <v>6</v>
      </c>
      <c r="G190" s="6" t="s">
        <v>322</v>
      </c>
      <c r="H190" s="4" t="s">
        <v>323</v>
      </c>
      <c r="I190" s="7" t="s">
        <v>2</v>
      </c>
      <c r="J190" s="7">
        <v>800</v>
      </c>
      <c r="K190" s="6">
        <f>SUMIF(凭证抽查!A:A,序时账!C190,凭证抽查!B:B)</f>
        <v>0</v>
      </c>
    </row>
    <row r="191" spans="1:11" ht="15" hidden="1" x14ac:dyDescent="0.25">
      <c r="A191" s="4" t="s">
        <v>324</v>
      </c>
      <c r="B191" s="8">
        <v>7</v>
      </c>
      <c r="C191" s="9" t="s">
        <v>639</v>
      </c>
      <c r="D191" s="4" t="s">
        <v>325</v>
      </c>
      <c r="E191" s="8">
        <v>2151</v>
      </c>
      <c r="F191" s="8" t="s">
        <v>12</v>
      </c>
      <c r="G191" s="6" t="s">
        <v>89</v>
      </c>
      <c r="H191" s="4" t="s">
        <v>90</v>
      </c>
      <c r="I191" s="7">
        <v>29868.57</v>
      </c>
      <c r="J191" s="7" t="s">
        <v>2</v>
      </c>
      <c r="K191" s="6">
        <f>SUMIF(凭证抽查!A:A,序时账!C191,凭证抽查!B:B)</f>
        <v>0</v>
      </c>
    </row>
    <row r="192" spans="1:11" ht="15" hidden="1" x14ac:dyDescent="0.25">
      <c r="A192" s="4" t="s">
        <v>324</v>
      </c>
      <c r="B192" s="8">
        <v>7</v>
      </c>
      <c r="C192" s="9" t="s">
        <v>639</v>
      </c>
      <c r="D192" s="4" t="s">
        <v>325</v>
      </c>
      <c r="E192" s="8">
        <v>2181</v>
      </c>
      <c r="F192" s="8" t="s">
        <v>14</v>
      </c>
      <c r="G192" s="6" t="s">
        <v>91</v>
      </c>
      <c r="H192" s="4" t="s">
        <v>92</v>
      </c>
      <c r="I192" s="7">
        <v>12576.24</v>
      </c>
      <c r="J192" s="7" t="s">
        <v>2</v>
      </c>
      <c r="K192" s="6">
        <f>SUMIF(凭证抽查!A:A,序时账!C192,凭证抽查!B:B)</f>
        <v>0</v>
      </c>
    </row>
    <row r="193" spans="1:11" ht="15" hidden="1" x14ac:dyDescent="0.25">
      <c r="A193" s="4" t="s">
        <v>324</v>
      </c>
      <c r="B193" s="8">
        <v>7</v>
      </c>
      <c r="C193" s="9" t="s">
        <v>639</v>
      </c>
      <c r="D193" s="4" t="s">
        <v>325</v>
      </c>
      <c r="E193" s="8">
        <v>2151</v>
      </c>
      <c r="F193" s="8" t="s">
        <v>12</v>
      </c>
      <c r="G193" s="6" t="s">
        <v>93</v>
      </c>
      <c r="H193" s="4" t="s">
        <v>94</v>
      </c>
      <c r="I193" s="7">
        <v>1257.6300000000001</v>
      </c>
      <c r="J193" s="7" t="s">
        <v>2</v>
      </c>
      <c r="K193" s="6">
        <f>SUMIF(凭证抽查!A:A,序时账!C193,凭证抽查!B:B)</f>
        <v>0</v>
      </c>
    </row>
    <row r="194" spans="1:11" ht="15" hidden="1" x14ac:dyDescent="0.25">
      <c r="A194" s="4" t="s">
        <v>324</v>
      </c>
      <c r="B194" s="8">
        <v>7</v>
      </c>
      <c r="C194" s="9" t="s">
        <v>639</v>
      </c>
      <c r="D194" s="4" t="s">
        <v>325</v>
      </c>
      <c r="E194" s="8">
        <v>2181</v>
      </c>
      <c r="F194" s="8" t="s">
        <v>14</v>
      </c>
      <c r="G194" s="6" t="s">
        <v>95</v>
      </c>
      <c r="H194" s="4" t="s">
        <v>96</v>
      </c>
      <c r="I194" s="7">
        <v>314.39999999999998</v>
      </c>
      <c r="J194" s="7" t="s">
        <v>2</v>
      </c>
      <c r="K194" s="6">
        <f>SUMIF(凭证抽查!A:A,序时账!C194,凭证抽查!B:B)</f>
        <v>0</v>
      </c>
    </row>
    <row r="195" spans="1:11" ht="15" hidden="1" x14ac:dyDescent="0.25">
      <c r="A195" s="4" t="s">
        <v>324</v>
      </c>
      <c r="B195" s="8">
        <v>7</v>
      </c>
      <c r="C195" s="9" t="s">
        <v>639</v>
      </c>
      <c r="D195" s="4" t="s">
        <v>325</v>
      </c>
      <c r="E195" s="8">
        <v>2151</v>
      </c>
      <c r="F195" s="8" t="s">
        <v>12</v>
      </c>
      <c r="G195" s="6" t="s">
        <v>97</v>
      </c>
      <c r="H195" s="4" t="s">
        <v>98</v>
      </c>
      <c r="I195" s="7">
        <v>633.12</v>
      </c>
      <c r="J195" s="7" t="s">
        <v>2</v>
      </c>
      <c r="K195" s="6">
        <f>SUMIF(凭证抽查!A:A,序时账!C195,凭证抽查!B:B)</f>
        <v>0</v>
      </c>
    </row>
    <row r="196" spans="1:11" ht="15" hidden="1" x14ac:dyDescent="0.25">
      <c r="A196" s="4" t="s">
        <v>324</v>
      </c>
      <c r="B196" s="8">
        <v>7</v>
      </c>
      <c r="C196" s="9" t="s">
        <v>639</v>
      </c>
      <c r="D196" s="4" t="s">
        <v>325</v>
      </c>
      <c r="E196" s="8">
        <v>2151</v>
      </c>
      <c r="F196" s="8" t="s">
        <v>12</v>
      </c>
      <c r="G196" s="6" t="s">
        <v>99</v>
      </c>
      <c r="H196" s="4" t="s">
        <v>100</v>
      </c>
      <c r="I196" s="7">
        <v>1266.27</v>
      </c>
      <c r="J196" s="7" t="s">
        <v>2</v>
      </c>
      <c r="K196" s="6">
        <f>SUMIF(凭证抽查!A:A,序时账!C196,凭证抽查!B:B)</f>
        <v>0</v>
      </c>
    </row>
    <row r="197" spans="1:11" ht="15" hidden="1" x14ac:dyDescent="0.25">
      <c r="A197" s="4" t="s">
        <v>324</v>
      </c>
      <c r="B197" s="8">
        <v>7</v>
      </c>
      <c r="C197" s="9" t="s">
        <v>639</v>
      </c>
      <c r="D197" s="4" t="s">
        <v>325</v>
      </c>
      <c r="E197" s="8">
        <v>2151</v>
      </c>
      <c r="F197" s="8" t="s">
        <v>12</v>
      </c>
      <c r="G197" s="6" t="s">
        <v>101</v>
      </c>
      <c r="H197" s="4" t="s">
        <v>102</v>
      </c>
      <c r="I197" s="7">
        <v>15828.3</v>
      </c>
      <c r="J197" s="7" t="s">
        <v>2</v>
      </c>
      <c r="K197" s="6">
        <f>SUMIF(凭证抽查!A:A,序时账!C197,凭证抽查!B:B)</f>
        <v>0</v>
      </c>
    </row>
    <row r="198" spans="1:11" ht="15" hidden="1" x14ac:dyDescent="0.25">
      <c r="A198" s="4" t="s">
        <v>324</v>
      </c>
      <c r="B198" s="8">
        <v>7</v>
      </c>
      <c r="C198" s="9" t="s">
        <v>639</v>
      </c>
      <c r="D198" s="4" t="s">
        <v>325</v>
      </c>
      <c r="E198" s="8">
        <v>2181</v>
      </c>
      <c r="F198" s="8" t="s">
        <v>14</v>
      </c>
      <c r="G198" s="6" t="s">
        <v>103</v>
      </c>
      <c r="H198" s="4" t="s">
        <v>104</v>
      </c>
      <c r="I198" s="7">
        <v>3195.66</v>
      </c>
      <c r="J198" s="7" t="s">
        <v>2</v>
      </c>
      <c r="K198" s="6">
        <f>SUMIF(凭证抽查!A:A,序时账!C198,凭证抽查!B:B)</f>
        <v>0</v>
      </c>
    </row>
    <row r="199" spans="1:11" ht="15" hidden="1" x14ac:dyDescent="0.25">
      <c r="A199" s="4" t="s">
        <v>324</v>
      </c>
      <c r="B199" s="8">
        <v>7</v>
      </c>
      <c r="C199" s="9" t="s">
        <v>639</v>
      </c>
      <c r="D199" s="4" t="s">
        <v>325</v>
      </c>
      <c r="E199" s="8">
        <v>1002</v>
      </c>
      <c r="F199" s="8" t="s">
        <v>7</v>
      </c>
      <c r="G199" s="6" t="s">
        <v>75</v>
      </c>
      <c r="H199" s="4" t="s">
        <v>76</v>
      </c>
      <c r="I199" s="7" t="s">
        <v>2</v>
      </c>
      <c r="J199" s="7">
        <v>64940.19</v>
      </c>
      <c r="K199" s="6">
        <f>SUMIF(凭证抽查!A:A,序时账!C199,凭证抽查!B:B)</f>
        <v>0</v>
      </c>
    </row>
    <row r="200" spans="1:11" ht="15" hidden="1" x14ac:dyDescent="0.25">
      <c r="A200" s="4" t="s">
        <v>326</v>
      </c>
      <c r="B200" s="8">
        <v>8</v>
      </c>
      <c r="C200" s="9" t="s">
        <v>640</v>
      </c>
      <c r="D200" s="4" t="s">
        <v>327</v>
      </c>
      <c r="E200" s="8">
        <v>5502</v>
      </c>
      <c r="F200" s="8" t="s">
        <v>16</v>
      </c>
      <c r="G200" s="6" t="s">
        <v>112</v>
      </c>
      <c r="H200" s="4" t="s">
        <v>113</v>
      </c>
      <c r="I200" s="7">
        <v>14636.04</v>
      </c>
      <c r="J200" s="7" t="s">
        <v>2</v>
      </c>
      <c r="K200" s="6">
        <f>SUMIF(凭证抽查!A:A,序时账!C200,凭证抽查!B:B)</f>
        <v>0</v>
      </c>
    </row>
    <row r="201" spans="1:11" ht="15" hidden="1" x14ac:dyDescent="0.25">
      <c r="A201" s="4" t="s">
        <v>326</v>
      </c>
      <c r="B201" s="8">
        <v>8</v>
      </c>
      <c r="C201" s="9" t="s">
        <v>640</v>
      </c>
      <c r="D201" s="4" t="s">
        <v>328</v>
      </c>
      <c r="E201" s="8">
        <v>5502</v>
      </c>
      <c r="F201" s="8" t="s">
        <v>16</v>
      </c>
      <c r="G201" s="6" t="s">
        <v>115</v>
      </c>
      <c r="H201" s="4" t="s">
        <v>116</v>
      </c>
      <c r="I201" s="7">
        <v>2416.15</v>
      </c>
      <c r="J201" s="7" t="s">
        <v>2</v>
      </c>
      <c r="K201" s="6">
        <f>SUMIF(凭证抽查!A:A,序时账!C201,凭证抽查!B:B)</f>
        <v>0</v>
      </c>
    </row>
    <row r="202" spans="1:11" ht="15" hidden="1" x14ac:dyDescent="0.25">
      <c r="A202" s="4" t="s">
        <v>326</v>
      </c>
      <c r="B202" s="8">
        <v>8</v>
      </c>
      <c r="C202" s="9" t="s">
        <v>640</v>
      </c>
      <c r="D202" s="4" t="s">
        <v>329</v>
      </c>
      <c r="E202" s="8">
        <v>5502</v>
      </c>
      <c r="F202" s="8" t="s">
        <v>16</v>
      </c>
      <c r="G202" s="6" t="s">
        <v>118</v>
      </c>
      <c r="H202" s="4" t="s">
        <v>119</v>
      </c>
      <c r="I202" s="7">
        <v>141.88999999999999</v>
      </c>
      <c r="J202" s="7" t="s">
        <v>2</v>
      </c>
      <c r="K202" s="6">
        <f>SUMIF(凭证抽查!A:A,序时账!C202,凭证抽查!B:B)</f>
        <v>0</v>
      </c>
    </row>
    <row r="203" spans="1:11" ht="15" hidden="1" x14ac:dyDescent="0.25">
      <c r="A203" s="4" t="s">
        <v>326</v>
      </c>
      <c r="B203" s="8">
        <v>8</v>
      </c>
      <c r="C203" s="9" t="s">
        <v>640</v>
      </c>
      <c r="D203" s="4" t="s">
        <v>330</v>
      </c>
      <c r="E203" s="8">
        <v>2171</v>
      </c>
      <c r="F203" s="8" t="s">
        <v>13</v>
      </c>
      <c r="G203" s="6" t="s">
        <v>121</v>
      </c>
      <c r="H203" s="4" t="s">
        <v>122</v>
      </c>
      <c r="I203" s="7">
        <v>1278.93</v>
      </c>
      <c r="J203" s="7" t="s">
        <v>2</v>
      </c>
      <c r="K203" s="6">
        <f>SUMIF(凭证抽查!A:A,序时账!C203,凭证抽查!B:B)</f>
        <v>0</v>
      </c>
    </row>
    <row r="204" spans="1:11" ht="15" hidden="1" x14ac:dyDescent="0.25">
      <c r="A204" s="4" t="s">
        <v>326</v>
      </c>
      <c r="B204" s="8">
        <v>8</v>
      </c>
      <c r="C204" s="9" t="s">
        <v>640</v>
      </c>
      <c r="D204" s="4" t="s">
        <v>331</v>
      </c>
      <c r="E204" s="8">
        <v>1002</v>
      </c>
      <c r="F204" s="8" t="s">
        <v>7</v>
      </c>
      <c r="G204" s="6" t="s">
        <v>75</v>
      </c>
      <c r="H204" s="4" t="s">
        <v>76</v>
      </c>
      <c r="I204" s="7" t="s">
        <v>2</v>
      </c>
      <c r="J204" s="7">
        <v>18473.009999999998</v>
      </c>
      <c r="K204" s="6">
        <f>SUMIF(凭证抽查!A:A,序时账!C204,凭证抽查!B:B)</f>
        <v>0</v>
      </c>
    </row>
    <row r="205" spans="1:11" ht="15" hidden="1" x14ac:dyDescent="0.25">
      <c r="A205" s="4" t="s">
        <v>326</v>
      </c>
      <c r="B205" s="8">
        <v>9</v>
      </c>
      <c r="C205" s="9" t="s">
        <v>641</v>
      </c>
      <c r="D205" s="4" t="s">
        <v>332</v>
      </c>
      <c r="E205" s="8">
        <v>5502</v>
      </c>
      <c r="F205" s="8" t="s">
        <v>16</v>
      </c>
      <c r="G205" s="6" t="s">
        <v>125</v>
      </c>
      <c r="H205" s="4" t="s">
        <v>126</v>
      </c>
      <c r="I205" s="7">
        <v>155142</v>
      </c>
      <c r="J205" s="7" t="s">
        <v>2</v>
      </c>
      <c r="K205" s="6">
        <f>SUMIF(凭证抽查!A:A,序时账!C205,凭证抽查!B:B)</f>
        <v>0</v>
      </c>
    </row>
    <row r="206" spans="1:11" ht="15" hidden="1" x14ac:dyDescent="0.25">
      <c r="A206" s="4" t="s">
        <v>326</v>
      </c>
      <c r="B206" s="8">
        <v>9</v>
      </c>
      <c r="C206" s="9" t="s">
        <v>641</v>
      </c>
      <c r="D206" s="4" t="s">
        <v>333</v>
      </c>
      <c r="E206" s="8">
        <v>2171</v>
      </c>
      <c r="F206" s="8" t="s">
        <v>13</v>
      </c>
      <c r="G206" s="6" t="s">
        <v>121</v>
      </c>
      <c r="H206" s="4" t="s">
        <v>122</v>
      </c>
      <c r="I206" s="7">
        <v>7757.1</v>
      </c>
      <c r="J206" s="7" t="s">
        <v>2</v>
      </c>
      <c r="K206" s="6">
        <f>SUMIF(凭证抽查!A:A,序时账!C206,凭证抽查!B:B)</f>
        <v>0</v>
      </c>
    </row>
    <row r="207" spans="1:11" ht="15" hidden="1" x14ac:dyDescent="0.25">
      <c r="A207" s="4" t="s">
        <v>326</v>
      </c>
      <c r="B207" s="8">
        <v>9</v>
      </c>
      <c r="C207" s="9" t="s">
        <v>641</v>
      </c>
      <c r="D207" s="4" t="s">
        <v>334</v>
      </c>
      <c r="E207" s="8">
        <v>1002</v>
      </c>
      <c r="F207" s="8" t="s">
        <v>7</v>
      </c>
      <c r="G207" s="6" t="s">
        <v>75</v>
      </c>
      <c r="H207" s="4" t="s">
        <v>76</v>
      </c>
      <c r="I207" s="7" t="s">
        <v>2</v>
      </c>
      <c r="J207" s="7">
        <v>162899.1</v>
      </c>
      <c r="K207" s="6">
        <f>SUMIF(凭证抽查!A:A,序时账!C207,凭证抽查!B:B)</f>
        <v>0</v>
      </c>
    </row>
    <row r="208" spans="1:11" ht="15" hidden="1" x14ac:dyDescent="0.25">
      <c r="A208" s="4" t="s">
        <v>335</v>
      </c>
      <c r="B208" s="8">
        <v>10</v>
      </c>
      <c r="C208" s="9" t="s">
        <v>642</v>
      </c>
      <c r="D208" s="4" t="s">
        <v>336</v>
      </c>
      <c r="E208" s="8">
        <v>2171</v>
      </c>
      <c r="F208" s="8" t="s">
        <v>13</v>
      </c>
      <c r="G208" s="6" t="s">
        <v>77</v>
      </c>
      <c r="H208" s="4" t="s">
        <v>78</v>
      </c>
      <c r="I208" s="7">
        <v>29322.39</v>
      </c>
      <c r="J208" s="7" t="s">
        <v>2</v>
      </c>
      <c r="K208" s="6">
        <f>SUMIF(凭证抽查!A:A,序时账!C208,凭证抽查!B:B)</f>
        <v>0</v>
      </c>
    </row>
    <row r="209" spans="1:11" ht="15" hidden="1" x14ac:dyDescent="0.25">
      <c r="A209" s="4" t="s">
        <v>335</v>
      </c>
      <c r="B209" s="8">
        <v>10</v>
      </c>
      <c r="C209" s="9" t="s">
        <v>642</v>
      </c>
      <c r="D209" s="4" t="s">
        <v>336</v>
      </c>
      <c r="E209" s="8">
        <v>1002</v>
      </c>
      <c r="F209" s="8" t="s">
        <v>7</v>
      </c>
      <c r="G209" s="6" t="s">
        <v>75</v>
      </c>
      <c r="H209" s="4" t="s">
        <v>76</v>
      </c>
      <c r="I209" s="7" t="s">
        <v>2</v>
      </c>
      <c r="J209" s="7">
        <v>29322.39</v>
      </c>
      <c r="K209" s="6">
        <f>SUMIF(凭证抽查!A:A,序时账!C209,凭证抽查!B:B)</f>
        <v>0</v>
      </c>
    </row>
    <row r="210" spans="1:11" ht="15" hidden="1" x14ac:dyDescent="0.25">
      <c r="A210" s="4" t="s">
        <v>337</v>
      </c>
      <c r="B210" s="8">
        <v>11</v>
      </c>
      <c r="C210" s="9" t="s">
        <v>643</v>
      </c>
      <c r="D210" s="4" t="s">
        <v>338</v>
      </c>
      <c r="E210" s="8">
        <v>2151</v>
      </c>
      <c r="F210" s="8" t="s">
        <v>12</v>
      </c>
      <c r="G210" s="6" t="s">
        <v>146</v>
      </c>
      <c r="H210" s="4" t="s">
        <v>147</v>
      </c>
      <c r="I210" s="7">
        <v>18864</v>
      </c>
      <c r="J210" s="7" t="s">
        <v>2</v>
      </c>
      <c r="K210" s="6">
        <f>SUMIF(凭证抽查!A:A,序时账!C210,凭证抽查!B:B)</f>
        <v>0</v>
      </c>
    </row>
    <row r="211" spans="1:11" ht="15" hidden="1" x14ac:dyDescent="0.25">
      <c r="A211" s="4" t="s">
        <v>337</v>
      </c>
      <c r="B211" s="8">
        <v>11</v>
      </c>
      <c r="C211" s="9" t="s">
        <v>643</v>
      </c>
      <c r="D211" s="4" t="s">
        <v>338</v>
      </c>
      <c r="E211" s="8">
        <v>2181</v>
      </c>
      <c r="F211" s="8" t="s">
        <v>14</v>
      </c>
      <c r="G211" s="6" t="s">
        <v>148</v>
      </c>
      <c r="H211" s="4" t="s">
        <v>149</v>
      </c>
      <c r="I211" s="7">
        <v>18864</v>
      </c>
      <c r="J211" s="7" t="s">
        <v>2</v>
      </c>
      <c r="K211" s="6">
        <f>SUMIF(凭证抽查!A:A,序时账!C211,凭证抽查!B:B)</f>
        <v>0</v>
      </c>
    </row>
    <row r="212" spans="1:11" ht="15" hidden="1" x14ac:dyDescent="0.25">
      <c r="A212" s="4" t="s">
        <v>337</v>
      </c>
      <c r="B212" s="8">
        <v>11</v>
      </c>
      <c r="C212" s="9" t="s">
        <v>643</v>
      </c>
      <c r="D212" s="4" t="s">
        <v>338</v>
      </c>
      <c r="E212" s="8">
        <v>1002</v>
      </c>
      <c r="F212" s="8" t="s">
        <v>7</v>
      </c>
      <c r="G212" s="6" t="s">
        <v>75</v>
      </c>
      <c r="H212" s="4" t="s">
        <v>76</v>
      </c>
      <c r="I212" s="7" t="s">
        <v>2</v>
      </c>
      <c r="J212" s="7">
        <v>37728</v>
      </c>
      <c r="K212" s="6">
        <f>SUMIF(凭证抽查!A:A,序时账!C212,凭证抽查!B:B)</f>
        <v>0</v>
      </c>
    </row>
    <row r="213" spans="1:11" ht="15" hidden="1" x14ac:dyDescent="0.25">
      <c r="A213" s="4" t="s">
        <v>337</v>
      </c>
      <c r="B213" s="8">
        <v>12</v>
      </c>
      <c r="C213" s="9" t="s">
        <v>644</v>
      </c>
      <c r="D213" s="4" t="s">
        <v>339</v>
      </c>
      <c r="E213" s="8">
        <v>5502</v>
      </c>
      <c r="F213" s="8" t="s">
        <v>16</v>
      </c>
      <c r="G213" s="6" t="s">
        <v>170</v>
      </c>
      <c r="H213" s="4" t="s">
        <v>171</v>
      </c>
      <c r="I213" s="7">
        <v>4363.6400000000003</v>
      </c>
      <c r="J213" s="7" t="s">
        <v>2</v>
      </c>
      <c r="K213" s="6">
        <f>SUMIF(凭证抽查!A:A,序时账!C213,凭证抽查!B:B)</f>
        <v>0</v>
      </c>
    </row>
    <row r="214" spans="1:11" ht="15" hidden="1" x14ac:dyDescent="0.25">
      <c r="A214" s="4" t="s">
        <v>337</v>
      </c>
      <c r="B214" s="8">
        <v>12</v>
      </c>
      <c r="C214" s="9" t="s">
        <v>644</v>
      </c>
      <c r="D214" s="4" t="s">
        <v>340</v>
      </c>
      <c r="E214" s="8">
        <v>2171</v>
      </c>
      <c r="F214" s="8" t="s">
        <v>13</v>
      </c>
      <c r="G214" s="6" t="s">
        <v>121</v>
      </c>
      <c r="H214" s="4" t="s">
        <v>122</v>
      </c>
      <c r="I214" s="7">
        <v>436.36</v>
      </c>
      <c r="J214" s="7" t="s">
        <v>2</v>
      </c>
      <c r="K214" s="6">
        <f>SUMIF(凭证抽查!A:A,序时账!C214,凭证抽查!B:B)</f>
        <v>0</v>
      </c>
    </row>
    <row r="215" spans="1:11" ht="15" hidden="1" x14ac:dyDescent="0.25">
      <c r="A215" s="4" t="s">
        <v>337</v>
      </c>
      <c r="B215" s="8">
        <v>12</v>
      </c>
      <c r="C215" s="9" t="s">
        <v>644</v>
      </c>
      <c r="D215" s="4" t="s">
        <v>339</v>
      </c>
      <c r="E215" s="8">
        <v>1133</v>
      </c>
      <c r="F215" s="8" t="s">
        <v>8</v>
      </c>
      <c r="G215" s="6" t="s">
        <v>135</v>
      </c>
      <c r="H215" s="4" t="s">
        <v>136</v>
      </c>
      <c r="I215" s="7" t="s">
        <v>2</v>
      </c>
      <c r="J215" s="7">
        <v>4800</v>
      </c>
      <c r="K215" s="6">
        <f>SUMIF(凭证抽查!A:A,序时账!C215,凭证抽查!B:B)</f>
        <v>0</v>
      </c>
    </row>
    <row r="216" spans="1:11" ht="15" hidden="1" x14ac:dyDescent="0.25">
      <c r="A216" s="4" t="s">
        <v>337</v>
      </c>
      <c r="B216" s="8">
        <v>13</v>
      </c>
      <c r="C216" s="9" t="s">
        <v>645</v>
      </c>
      <c r="D216" s="4" t="s">
        <v>341</v>
      </c>
      <c r="E216" s="8">
        <v>5502</v>
      </c>
      <c r="F216" s="8" t="s">
        <v>16</v>
      </c>
      <c r="G216" s="6" t="s">
        <v>342</v>
      </c>
      <c r="H216" s="4" t="s">
        <v>343</v>
      </c>
      <c r="I216" s="7">
        <v>6000</v>
      </c>
      <c r="J216" s="7" t="s">
        <v>2</v>
      </c>
      <c r="K216" s="6">
        <f>SUMIF(凭证抽查!A:A,序时账!C216,凭证抽查!B:B)</f>
        <v>0</v>
      </c>
    </row>
    <row r="217" spans="1:11" ht="15" hidden="1" x14ac:dyDescent="0.25">
      <c r="A217" s="4" t="s">
        <v>337</v>
      </c>
      <c r="B217" s="8">
        <v>13</v>
      </c>
      <c r="C217" s="9" t="s">
        <v>645</v>
      </c>
      <c r="D217" s="4" t="s">
        <v>344</v>
      </c>
      <c r="E217" s="8">
        <v>2171</v>
      </c>
      <c r="F217" s="8" t="s">
        <v>13</v>
      </c>
      <c r="G217" s="6" t="s">
        <v>121</v>
      </c>
      <c r="H217" s="4" t="s">
        <v>122</v>
      </c>
      <c r="I217" s="7">
        <v>960</v>
      </c>
      <c r="J217" s="7" t="s">
        <v>2</v>
      </c>
      <c r="K217" s="6">
        <f>SUMIF(凭证抽查!A:A,序时账!C217,凭证抽查!B:B)</f>
        <v>0</v>
      </c>
    </row>
    <row r="218" spans="1:11" ht="15" hidden="1" x14ac:dyDescent="0.25">
      <c r="A218" s="4" t="s">
        <v>337</v>
      </c>
      <c r="B218" s="8">
        <v>13</v>
      </c>
      <c r="C218" s="9" t="s">
        <v>645</v>
      </c>
      <c r="D218" s="4" t="s">
        <v>341</v>
      </c>
      <c r="E218" s="8">
        <v>1133</v>
      </c>
      <c r="F218" s="8" t="s">
        <v>8</v>
      </c>
      <c r="G218" s="6" t="s">
        <v>135</v>
      </c>
      <c r="H218" s="4" t="s">
        <v>136</v>
      </c>
      <c r="I218" s="7" t="s">
        <v>2</v>
      </c>
      <c r="J218" s="7">
        <v>6960</v>
      </c>
      <c r="K218" s="6">
        <f>SUMIF(凭证抽查!A:A,序时账!C218,凭证抽查!B:B)</f>
        <v>0</v>
      </c>
    </row>
    <row r="219" spans="1:11" ht="15" hidden="1" x14ac:dyDescent="0.25">
      <c r="A219" s="4" t="s">
        <v>4</v>
      </c>
      <c r="B219" s="8">
        <v>14</v>
      </c>
      <c r="C219" s="9" t="s">
        <v>646</v>
      </c>
      <c r="D219" s="4" t="s">
        <v>159</v>
      </c>
      <c r="E219" s="8">
        <v>5502</v>
      </c>
      <c r="F219" s="8" t="s">
        <v>16</v>
      </c>
      <c r="G219" s="6" t="s">
        <v>160</v>
      </c>
      <c r="H219" s="4" t="s">
        <v>161</v>
      </c>
      <c r="I219" s="7">
        <v>345642.11</v>
      </c>
      <c r="J219" s="7" t="s">
        <v>2</v>
      </c>
      <c r="K219" s="6">
        <f>SUMIF(凭证抽查!A:A,序时账!C219,凭证抽查!B:B)</f>
        <v>0</v>
      </c>
    </row>
    <row r="220" spans="1:11" ht="15" hidden="1" x14ac:dyDescent="0.25">
      <c r="A220" s="4" t="s">
        <v>4</v>
      </c>
      <c r="B220" s="8">
        <v>14</v>
      </c>
      <c r="C220" s="9" t="s">
        <v>646</v>
      </c>
      <c r="D220" s="4" t="s">
        <v>159</v>
      </c>
      <c r="E220" s="8">
        <v>2151</v>
      </c>
      <c r="F220" s="8" t="s">
        <v>12</v>
      </c>
      <c r="G220" s="6" t="s">
        <v>55</v>
      </c>
      <c r="H220" s="4" t="s">
        <v>56</v>
      </c>
      <c r="I220" s="7" t="s">
        <v>2</v>
      </c>
      <c r="J220" s="7">
        <v>345642.11</v>
      </c>
      <c r="K220" s="6">
        <f>SUMIF(凭证抽查!A:A,序时账!C220,凭证抽查!B:B)</f>
        <v>0</v>
      </c>
    </row>
    <row r="221" spans="1:11" ht="15" hidden="1" x14ac:dyDescent="0.25">
      <c r="A221" s="4" t="s">
        <v>4</v>
      </c>
      <c r="B221" s="8">
        <v>15</v>
      </c>
      <c r="C221" s="9" t="s">
        <v>647</v>
      </c>
      <c r="D221" s="4" t="s">
        <v>162</v>
      </c>
      <c r="E221" s="8">
        <v>5502</v>
      </c>
      <c r="F221" s="8" t="s">
        <v>16</v>
      </c>
      <c r="G221" s="6" t="s">
        <v>163</v>
      </c>
      <c r="H221" s="4" t="s">
        <v>164</v>
      </c>
      <c r="I221" s="7">
        <v>48853.89</v>
      </c>
      <c r="J221" s="7" t="s">
        <v>2</v>
      </c>
      <c r="K221" s="6">
        <f>SUMIF(凭证抽查!A:A,序时账!C221,凭证抽查!B:B)</f>
        <v>0</v>
      </c>
    </row>
    <row r="222" spans="1:11" ht="15" hidden="1" x14ac:dyDescent="0.25">
      <c r="A222" s="4" t="s">
        <v>4</v>
      </c>
      <c r="B222" s="8">
        <v>15</v>
      </c>
      <c r="C222" s="9" t="s">
        <v>647</v>
      </c>
      <c r="D222" s="4" t="s">
        <v>165</v>
      </c>
      <c r="E222" s="8">
        <v>5502</v>
      </c>
      <c r="F222" s="8" t="s">
        <v>16</v>
      </c>
      <c r="G222" s="6" t="s">
        <v>166</v>
      </c>
      <c r="H222" s="4" t="s">
        <v>167</v>
      </c>
      <c r="I222" s="7">
        <v>18864</v>
      </c>
      <c r="J222" s="7" t="s">
        <v>2</v>
      </c>
      <c r="K222" s="6">
        <f>SUMIF(凭证抽查!A:A,序时账!C222,凭证抽查!B:B)</f>
        <v>0</v>
      </c>
    </row>
    <row r="223" spans="1:11" ht="15" hidden="1" x14ac:dyDescent="0.25">
      <c r="A223" s="4" t="s">
        <v>4</v>
      </c>
      <c r="B223" s="8">
        <v>15</v>
      </c>
      <c r="C223" s="9" t="s">
        <v>647</v>
      </c>
      <c r="D223" s="4" t="s">
        <v>162</v>
      </c>
      <c r="E223" s="8">
        <v>2151</v>
      </c>
      <c r="F223" s="8" t="s">
        <v>12</v>
      </c>
      <c r="G223" s="6" t="s">
        <v>89</v>
      </c>
      <c r="H223" s="4" t="s">
        <v>90</v>
      </c>
      <c r="I223" s="7" t="s">
        <v>2</v>
      </c>
      <c r="J223" s="7">
        <v>29868.57</v>
      </c>
      <c r="K223" s="6">
        <f>SUMIF(凭证抽查!A:A,序时账!C223,凭证抽查!B:B)</f>
        <v>0</v>
      </c>
    </row>
    <row r="224" spans="1:11" ht="15" hidden="1" x14ac:dyDescent="0.25">
      <c r="A224" s="4" t="s">
        <v>4</v>
      </c>
      <c r="B224" s="8">
        <v>15</v>
      </c>
      <c r="C224" s="9" t="s">
        <v>647</v>
      </c>
      <c r="D224" s="4" t="s">
        <v>162</v>
      </c>
      <c r="E224" s="8">
        <v>2151</v>
      </c>
      <c r="F224" s="8" t="s">
        <v>12</v>
      </c>
      <c r="G224" s="6" t="s">
        <v>93</v>
      </c>
      <c r="H224" s="4" t="s">
        <v>94</v>
      </c>
      <c r="I224" s="7" t="s">
        <v>2</v>
      </c>
      <c r="J224" s="7">
        <v>1257.6300000000001</v>
      </c>
      <c r="K224" s="6">
        <f>SUMIF(凭证抽查!A:A,序时账!C224,凭证抽查!B:B)</f>
        <v>0</v>
      </c>
    </row>
    <row r="225" spans="1:11" ht="15" hidden="1" x14ac:dyDescent="0.25">
      <c r="A225" s="4" t="s">
        <v>4</v>
      </c>
      <c r="B225" s="8">
        <v>15</v>
      </c>
      <c r="C225" s="9" t="s">
        <v>647</v>
      </c>
      <c r="D225" s="4" t="s">
        <v>162</v>
      </c>
      <c r="E225" s="8">
        <v>2151</v>
      </c>
      <c r="F225" s="8" t="s">
        <v>12</v>
      </c>
      <c r="G225" s="6" t="s">
        <v>97</v>
      </c>
      <c r="H225" s="4" t="s">
        <v>98</v>
      </c>
      <c r="I225" s="7" t="s">
        <v>2</v>
      </c>
      <c r="J225" s="7">
        <v>633.12</v>
      </c>
      <c r="K225" s="6">
        <f>SUMIF(凭证抽查!A:A,序时账!C225,凭证抽查!B:B)</f>
        <v>0</v>
      </c>
    </row>
    <row r="226" spans="1:11" ht="15" hidden="1" x14ac:dyDescent="0.25">
      <c r="A226" s="4" t="s">
        <v>4</v>
      </c>
      <c r="B226" s="8">
        <v>15</v>
      </c>
      <c r="C226" s="9" t="s">
        <v>647</v>
      </c>
      <c r="D226" s="4" t="s">
        <v>162</v>
      </c>
      <c r="E226" s="8">
        <v>2151</v>
      </c>
      <c r="F226" s="8" t="s">
        <v>12</v>
      </c>
      <c r="G226" s="6" t="s">
        <v>99</v>
      </c>
      <c r="H226" s="4" t="s">
        <v>100</v>
      </c>
      <c r="I226" s="7" t="s">
        <v>2</v>
      </c>
      <c r="J226" s="7">
        <v>1266.27</v>
      </c>
      <c r="K226" s="6">
        <f>SUMIF(凭证抽查!A:A,序时账!C226,凭证抽查!B:B)</f>
        <v>0</v>
      </c>
    </row>
    <row r="227" spans="1:11" ht="15" hidden="1" x14ac:dyDescent="0.25">
      <c r="A227" s="4" t="s">
        <v>4</v>
      </c>
      <c r="B227" s="8">
        <v>15</v>
      </c>
      <c r="C227" s="9" t="s">
        <v>647</v>
      </c>
      <c r="D227" s="4" t="s">
        <v>162</v>
      </c>
      <c r="E227" s="8">
        <v>2151</v>
      </c>
      <c r="F227" s="8" t="s">
        <v>12</v>
      </c>
      <c r="G227" s="6" t="s">
        <v>101</v>
      </c>
      <c r="H227" s="4" t="s">
        <v>102</v>
      </c>
      <c r="I227" s="7" t="s">
        <v>2</v>
      </c>
      <c r="J227" s="7">
        <v>15828.3</v>
      </c>
      <c r="K227" s="6">
        <f>SUMIF(凭证抽查!A:A,序时账!C227,凭证抽查!B:B)</f>
        <v>0</v>
      </c>
    </row>
    <row r="228" spans="1:11" ht="15" hidden="1" x14ac:dyDescent="0.25">
      <c r="A228" s="4" t="s">
        <v>4</v>
      </c>
      <c r="B228" s="8">
        <v>15</v>
      </c>
      <c r="C228" s="9" t="s">
        <v>647</v>
      </c>
      <c r="D228" s="4" t="s">
        <v>165</v>
      </c>
      <c r="E228" s="8">
        <v>2151</v>
      </c>
      <c r="F228" s="8" t="s">
        <v>12</v>
      </c>
      <c r="G228" s="6" t="s">
        <v>146</v>
      </c>
      <c r="H228" s="4" t="s">
        <v>147</v>
      </c>
      <c r="I228" s="7" t="s">
        <v>2</v>
      </c>
      <c r="J228" s="7">
        <v>18864</v>
      </c>
      <c r="K228" s="6">
        <f>SUMIF(凭证抽查!A:A,序时账!C228,凭证抽查!B:B)</f>
        <v>0</v>
      </c>
    </row>
    <row r="229" spans="1:11" ht="15" hidden="1" x14ac:dyDescent="0.25">
      <c r="A229" s="4" t="s">
        <v>4</v>
      </c>
      <c r="B229" s="8">
        <v>16</v>
      </c>
      <c r="C229" s="9" t="s">
        <v>648</v>
      </c>
      <c r="D229" s="4" t="s">
        <v>345</v>
      </c>
      <c r="E229" s="8">
        <v>2151</v>
      </c>
      <c r="F229" s="8" t="s">
        <v>12</v>
      </c>
      <c r="G229" s="6" t="s">
        <v>55</v>
      </c>
      <c r="H229" s="4" t="s">
        <v>56</v>
      </c>
      <c r="I229" s="7">
        <v>345642.11</v>
      </c>
      <c r="J229" s="7" t="s">
        <v>2</v>
      </c>
      <c r="K229" s="6">
        <f>SUMIF(凭证抽查!A:A,序时账!C229,凭证抽查!B:B)</f>
        <v>0</v>
      </c>
    </row>
    <row r="230" spans="1:11" ht="15" hidden="1" x14ac:dyDescent="0.25">
      <c r="A230" s="4" t="s">
        <v>4</v>
      </c>
      <c r="B230" s="8">
        <v>16</v>
      </c>
      <c r="C230" s="9" t="s">
        <v>648</v>
      </c>
      <c r="D230" s="4" t="s">
        <v>345</v>
      </c>
      <c r="E230" s="8">
        <v>1002</v>
      </c>
      <c r="F230" s="8" t="s">
        <v>7</v>
      </c>
      <c r="G230" s="6" t="s">
        <v>75</v>
      </c>
      <c r="H230" s="4" t="s">
        <v>76</v>
      </c>
      <c r="I230" s="7" t="s">
        <v>2</v>
      </c>
      <c r="J230" s="7">
        <v>269439.62</v>
      </c>
      <c r="K230" s="6">
        <f>SUMIF(凭证抽查!A:A,序时账!C230,凭证抽查!B:B)</f>
        <v>0</v>
      </c>
    </row>
    <row r="231" spans="1:11" ht="15" hidden="1" x14ac:dyDescent="0.25">
      <c r="A231" s="4" t="s">
        <v>4</v>
      </c>
      <c r="B231" s="8">
        <v>16</v>
      </c>
      <c r="C231" s="9" t="s">
        <v>648</v>
      </c>
      <c r="D231" s="4" t="s">
        <v>345</v>
      </c>
      <c r="E231" s="8">
        <v>2171</v>
      </c>
      <c r="F231" s="8" t="s">
        <v>13</v>
      </c>
      <c r="G231" s="6" t="s">
        <v>77</v>
      </c>
      <c r="H231" s="4" t="s">
        <v>78</v>
      </c>
      <c r="I231" s="7" t="s">
        <v>2</v>
      </c>
      <c r="J231" s="7">
        <v>41252.19</v>
      </c>
      <c r="K231" s="6">
        <f>SUMIF(凭证抽查!A:A,序时账!C231,凭证抽查!B:B)</f>
        <v>0</v>
      </c>
    </row>
    <row r="232" spans="1:11" ht="15" hidden="1" x14ac:dyDescent="0.25">
      <c r="A232" s="4" t="s">
        <v>4</v>
      </c>
      <c r="B232" s="8">
        <v>16</v>
      </c>
      <c r="C232" s="9" t="s">
        <v>648</v>
      </c>
      <c r="D232" s="4" t="s">
        <v>345</v>
      </c>
      <c r="E232" s="8">
        <v>2181</v>
      </c>
      <c r="F232" s="8" t="s">
        <v>14</v>
      </c>
      <c r="G232" s="6" t="s">
        <v>148</v>
      </c>
      <c r="H232" s="4" t="s">
        <v>149</v>
      </c>
      <c r="I232" s="7" t="s">
        <v>2</v>
      </c>
      <c r="J232" s="7">
        <v>18864</v>
      </c>
      <c r="K232" s="6">
        <f>SUMIF(凭证抽查!A:A,序时账!C232,凭证抽查!B:B)</f>
        <v>0</v>
      </c>
    </row>
    <row r="233" spans="1:11" ht="15" hidden="1" x14ac:dyDescent="0.25">
      <c r="A233" s="4" t="s">
        <v>4</v>
      </c>
      <c r="B233" s="8">
        <v>16</v>
      </c>
      <c r="C233" s="9" t="s">
        <v>648</v>
      </c>
      <c r="D233" s="4" t="s">
        <v>345</v>
      </c>
      <c r="E233" s="8">
        <v>2181</v>
      </c>
      <c r="F233" s="8" t="s">
        <v>14</v>
      </c>
      <c r="G233" s="6" t="s">
        <v>91</v>
      </c>
      <c r="H233" s="4" t="s">
        <v>92</v>
      </c>
      <c r="I233" s="7" t="s">
        <v>2</v>
      </c>
      <c r="J233" s="7">
        <v>12576.24</v>
      </c>
      <c r="K233" s="6">
        <f>SUMIF(凭证抽查!A:A,序时账!C233,凭证抽查!B:B)</f>
        <v>0</v>
      </c>
    </row>
    <row r="234" spans="1:11" ht="15" hidden="1" x14ac:dyDescent="0.25">
      <c r="A234" s="4" t="s">
        <v>4</v>
      </c>
      <c r="B234" s="8">
        <v>16</v>
      </c>
      <c r="C234" s="9" t="s">
        <v>648</v>
      </c>
      <c r="D234" s="4" t="s">
        <v>345</v>
      </c>
      <c r="E234" s="8">
        <v>2181</v>
      </c>
      <c r="F234" s="8" t="s">
        <v>14</v>
      </c>
      <c r="G234" s="6" t="s">
        <v>95</v>
      </c>
      <c r="H234" s="4" t="s">
        <v>96</v>
      </c>
      <c r="I234" s="7" t="s">
        <v>2</v>
      </c>
      <c r="J234" s="7">
        <v>314.39999999999998</v>
      </c>
      <c r="K234" s="6">
        <f>SUMIF(凭证抽查!A:A,序时账!C234,凭证抽查!B:B)</f>
        <v>0</v>
      </c>
    </row>
    <row r="235" spans="1:11" ht="15" hidden="1" x14ac:dyDescent="0.25">
      <c r="A235" s="4" t="s">
        <v>4</v>
      </c>
      <c r="B235" s="8">
        <v>16</v>
      </c>
      <c r="C235" s="9" t="s">
        <v>648</v>
      </c>
      <c r="D235" s="4" t="s">
        <v>345</v>
      </c>
      <c r="E235" s="8">
        <v>2181</v>
      </c>
      <c r="F235" s="8" t="s">
        <v>14</v>
      </c>
      <c r="G235" s="6" t="s">
        <v>103</v>
      </c>
      <c r="H235" s="4" t="s">
        <v>104</v>
      </c>
      <c r="I235" s="7" t="s">
        <v>2</v>
      </c>
      <c r="J235" s="7">
        <v>3195.66</v>
      </c>
      <c r="K235" s="6">
        <f>SUMIF(凭证抽查!A:A,序时账!C235,凭证抽查!B:B)</f>
        <v>0</v>
      </c>
    </row>
    <row r="236" spans="1:11" ht="15" hidden="1" x14ac:dyDescent="0.25">
      <c r="A236" s="4" t="s">
        <v>4</v>
      </c>
      <c r="B236" s="8">
        <v>17</v>
      </c>
      <c r="C236" s="9" t="s">
        <v>649</v>
      </c>
      <c r="D236" s="4" t="s">
        <v>346</v>
      </c>
      <c r="E236" s="8">
        <v>5502</v>
      </c>
      <c r="F236" s="8" t="s">
        <v>16</v>
      </c>
      <c r="G236" s="6" t="s">
        <v>130</v>
      </c>
      <c r="H236" s="4" t="s">
        <v>131</v>
      </c>
      <c r="I236" s="7">
        <v>1209.05</v>
      </c>
      <c r="J236" s="7" t="s">
        <v>2</v>
      </c>
      <c r="K236" s="6">
        <f>SUMIF(凭证抽查!A:A,序时账!C236,凭证抽查!B:B)</f>
        <v>0</v>
      </c>
    </row>
    <row r="237" spans="1:11" ht="15" hidden="1" x14ac:dyDescent="0.25">
      <c r="A237" s="4" t="s">
        <v>4</v>
      </c>
      <c r="B237" s="8">
        <v>17</v>
      </c>
      <c r="C237" s="9" t="s">
        <v>649</v>
      </c>
      <c r="D237" s="4" t="s">
        <v>347</v>
      </c>
      <c r="E237" s="8">
        <v>2171</v>
      </c>
      <c r="F237" s="8" t="s">
        <v>13</v>
      </c>
      <c r="G237" s="6" t="s">
        <v>121</v>
      </c>
      <c r="H237" s="4" t="s">
        <v>122</v>
      </c>
      <c r="I237" s="7">
        <v>72.540000000000006</v>
      </c>
      <c r="J237" s="7" t="s">
        <v>2</v>
      </c>
      <c r="K237" s="6">
        <f>SUMIF(凭证抽查!A:A,序时账!C237,凭证抽查!B:B)</f>
        <v>0</v>
      </c>
    </row>
    <row r="238" spans="1:11" ht="15" hidden="1" x14ac:dyDescent="0.25">
      <c r="A238" s="4" t="s">
        <v>4</v>
      </c>
      <c r="B238" s="8">
        <v>17</v>
      </c>
      <c r="C238" s="9" t="s">
        <v>649</v>
      </c>
      <c r="D238" s="4" t="s">
        <v>348</v>
      </c>
      <c r="E238" s="8">
        <v>1002</v>
      </c>
      <c r="F238" s="8" t="s">
        <v>7</v>
      </c>
      <c r="G238" s="6" t="s">
        <v>75</v>
      </c>
      <c r="H238" s="4" t="s">
        <v>76</v>
      </c>
      <c r="I238" s="7" t="s">
        <v>2</v>
      </c>
      <c r="J238" s="7">
        <v>1281.5899999999999</v>
      </c>
      <c r="K238" s="6">
        <f>SUMIF(凭证抽查!A:A,序时账!C238,凭证抽查!B:B)</f>
        <v>0</v>
      </c>
    </row>
    <row r="239" spans="1:11" ht="15" hidden="1" x14ac:dyDescent="0.25">
      <c r="A239" s="4" t="s">
        <v>4</v>
      </c>
      <c r="B239" s="8">
        <v>18</v>
      </c>
      <c r="C239" s="9" t="s">
        <v>650</v>
      </c>
      <c r="D239" s="4" t="s">
        <v>349</v>
      </c>
      <c r="E239" s="8">
        <v>5502</v>
      </c>
      <c r="F239" s="8" t="s">
        <v>16</v>
      </c>
      <c r="G239" s="6" t="s">
        <v>152</v>
      </c>
      <c r="H239" s="4" t="s">
        <v>153</v>
      </c>
      <c r="I239" s="7">
        <v>3701</v>
      </c>
      <c r="J239" s="7" t="s">
        <v>2</v>
      </c>
      <c r="K239" s="6">
        <f>SUMIF(凭证抽查!A:A,序时账!C239,凭证抽查!B:B)</f>
        <v>0</v>
      </c>
    </row>
    <row r="240" spans="1:11" ht="15" hidden="1" x14ac:dyDescent="0.25">
      <c r="A240" s="4" t="s">
        <v>4</v>
      </c>
      <c r="B240" s="8">
        <v>18</v>
      </c>
      <c r="C240" s="9" t="s">
        <v>650</v>
      </c>
      <c r="D240" s="4" t="s">
        <v>349</v>
      </c>
      <c r="E240" s="8">
        <v>1002</v>
      </c>
      <c r="F240" s="8" t="s">
        <v>7</v>
      </c>
      <c r="G240" s="6" t="s">
        <v>75</v>
      </c>
      <c r="H240" s="4" t="s">
        <v>76</v>
      </c>
      <c r="I240" s="7" t="s">
        <v>2</v>
      </c>
      <c r="J240" s="7">
        <v>3701</v>
      </c>
      <c r="K240" s="6">
        <f>SUMIF(凭证抽查!A:A,序时账!C240,凭证抽查!B:B)</f>
        <v>0</v>
      </c>
    </row>
    <row r="241" spans="1:11" ht="15" hidden="1" x14ac:dyDescent="0.25">
      <c r="A241" s="4" t="s">
        <v>4</v>
      </c>
      <c r="B241" s="8">
        <v>19</v>
      </c>
      <c r="C241" s="9" t="s">
        <v>651</v>
      </c>
      <c r="D241" s="4" t="s">
        <v>350</v>
      </c>
      <c r="E241" s="8">
        <v>5502</v>
      </c>
      <c r="F241" s="8" t="s">
        <v>16</v>
      </c>
      <c r="G241" s="6" t="s">
        <v>176</v>
      </c>
      <c r="H241" s="4" t="s">
        <v>177</v>
      </c>
      <c r="I241" s="7">
        <v>180</v>
      </c>
      <c r="J241" s="7" t="s">
        <v>2</v>
      </c>
      <c r="K241" s="6">
        <f>SUMIF(凭证抽查!A:A,序时账!C241,凭证抽查!B:B)</f>
        <v>0</v>
      </c>
    </row>
    <row r="242" spans="1:11" ht="15" hidden="1" x14ac:dyDescent="0.25">
      <c r="A242" s="4" t="s">
        <v>4</v>
      </c>
      <c r="B242" s="8">
        <v>19</v>
      </c>
      <c r="C242" s="9" t="s">
        <v>651</v>
      </c>
      <c r="D242" s="4" t="s">
        <v>351</v>
      </c>
      <c r="E242" s="8">
        <v>5502</v>
      </c>
      <c r="F242" s="8" t="s">
        <v>16</v>
      </c>
      <c r="G242" s="6" t="s">
        <v>154</v>
      </c>
      <c r="H242" s="4" t="s">
        <v>155</v>
      </c>
      <c r="I242" s="7">
        <v>1200</v>
      </c>
      <c r="J242" s="7" t="s">
        <v>2</v>
      </c>
      <c r="K242" s="6">
        <f>SUMIF(凭证抽查!A:A,序时账!C242,凭证抽查!B:B)</f>
        <v>0</v>
      </c>
    </row>
    <row r="243" spans="1:11" ht="15" hidden="1" x14ac:dyDescent="0.25">
      <c r="A243" s="4" t="s">
        <v>4</v>
      </c>
      <c r="B243" s="8">
        <v>19</v>
      </c>
      <c r="C243" s="9" t="s">
        <v>651</v>
      </c>
      <c r="D243" s="4" t="s">
        <v>352</v>
      </c>
      <c r="E243" s="8">
        <v>5502</v>
      </c>
      <c r="F243" s="8" t="s">
        <v>16</v>
      </c>
      <c r="G243" s="6" t="s">
        <v>118</v>
      </c>
      <c r="H243" s="4" t="s">
        <v>119</v>
      </c>
      <c r="I243" s="7">
        <v>177</v>
      </c>
      <c r="J243" s="7" t="s">
        <v>2</v>
      </c>
      <c r="K243" s="6">
        <f>SUMIF(凭证抽查!A:A,序时账!C243,凭证抽查!B:B)</f>
        <v>0</v>
      </c>
    </row>
    <row r="244" spans="1:11" ht="15" hidden="1" x14ac:dyDescent="0.25">
      <c r="A244" s="4" t="s">
        <v>4</v>
      </c>
      <c r="B244" s="8">
        <v>19</v>
      </c>
      <c r="C244" s="9" t="s">
        <v>651</v>
      </c>
      <c r="D244" s="4" t="s">
        <v>353</v>
      </c>
      <c r="E244" s="8">
        <v>5502</v>
      </c>
      <c r="F244" s="8" t="s">
        <v>16</v>
      </c>
      <c r="G244" s="6" t="s">
        <v>170</v>
      </c>
      <c r="H244" s="4" t="s">
        <v>171</v>
      </c>
      <c r="I244" s="7">
        <v>6000</v>
      </c>
      <c r="J244" s="7" t="s">
        <v>2</v>
      </c>
      <c r="K244" s="6">
        <f>SUMIF(凭证抽查!A:A,序时账!C244,凭证抽查!B:B)</f>
        <v>0</v>
      </c>
    </row>
    <row r="245" spans="1:11" ht="15" hidden="1" x14ac:dyDescent="0.25">
      <c r="A245" s="4" t="s">
        <v>4</v>
      </c>
      <c r="B245" s="8">
        <v>19</v>
      </c>
      <c r="C245" s="9" t="s">
        <v>651</v>
      </c>
      <c r="D245" s="4" t="s">
        <v>222</v>
      </c>
      <c r="E245" s="8">
        <v>1002</v>
      </c>
      <c r="F245" s="8" t="s">
        <v>7</v>
      </c>
      <c r="G245" s="6" t="s">
        <v>75</v>
      </c>
      <c r="H245" s="4" t="s">
        <v>76</v>
      </c>
      <c r="I245" s="7" t="s">
        <v>2</v>
      </c>
      <c r="J245" s="7">
        <v>7557</v>
      </c>
      <c r="K245" s="6">
        <f>SUMIF(凭证抽查!A:A,序时账!C245,凭证抽查!B:B)</f>
        <v>0</v>
      </c>
    </row>
    <row r="246" spans="1:11" ht="15" hidden="1" x14ac:dyDescent="0.25">
      <c r="A246" s="4" t="s">
        <v>4</v>
      </c>
      <c r="B246" s="8">
        <v>20</v>
      </c>
      <c r="C246" s="9" t="s">
        <v>652</v>
      </c>
      <c r="D246" s="4" t="s">
        <v>354</v>
      </c>
      <c r="E246" s="8">
        <v>5502</v>
      </c>
      <c r="F246" s="8" t="s">
        <v>16</v>
      </c>
      <c r="G246" s="6" t="s">
        <v>118</v>
      </c>
      <c r="H246" s="4" t="s">
        <v>119</v>
      </c>
      <c r="I246" s="7">
        <v>188</v>
      </c>
      <c r="J246" s="7" t="s">
        <v>2</v>
      </c>
      <c r="K246" s="6">
        <f>SUMIF(凭证抽查!A:A,序时账!C246,凭证抽查!B:B)</f>
        <v>0</v>
      </c>
    </row>
    <row r="247" spans="1:11" ht="15" hidden="1" x14ac:dyDescent="0.25">
      <c r="A247" s="4" t="s">
        <v>4</v>
      </c>
      <c r="B247" s="8">
        <v>20</v>
      </c>
      <c r="C247" s="9" t="s">
        <v>652</v>
      </c>
      <c r="D247" s="4" t="s">
        <v>355</v>
      </c>
      <c r="E247" s="8">
        <v>5502</v>
      </c>
      <c r="F247" s="8" t="s">
        <v>16</v>
      </c>
      <c r="G247" s="6" t="s">
        <v>154</v>
      </c>
      <c r="H247" s="4" t="s">
        <v>155</v>
      </c>
      <c r="I247" s="7">
        <v>1200</v>
      </c>
      <c r="J247" s="7" t="s">
        <v>2</v>
      </c>
      <c r="K247" s="6">
        <f>SUMIF(凭证抽查!A:A,序时账!C247,凭证抽查!B:B)</f>
        <v>0</v>
      </c>
    </row>
    <row r="248" spans="1:11" ht="15" hidden="1" x14ac:dyDescent="0.25">
      <c r="A248" s="4" t="s">
        <v>4</v>
      </c>
      <c r="B248" s="8">
        <v>20</v>
      </c>
      <c r="C248" s="9" t="s">
        <v>652</v>
      </c>
      <c r="D248" s="4" t="s">
        <v>356</v>
      </c>
      <c r="E248" s="8">
        <v>5502</v>
      </c>
      <c r="F248" s="8" t="s">
        <v>16</v>
      </c>
      <c r="G248" s="6" t="s">
        <v>214</v>
      </c>
      <c r="H248" s="4" t="s">
        <v>215</v>
      </c>
      <c r="I248" s="7">
        <v>13</v>
      </c>
      <c r="J248" s="7" t="s">
        <v>2</v>
      </c>
      <c r="K248" s="6">
        <f>SUMIF(凭证抽查!A:A,序时账!C248,凭证抽查!B:B)</f>
        <v>0</v>
      </c>
    </row>
    <row r="249" spans="1:11" ht="15" hidden="1" x14ac:dyDescent="0.25">
      <c r="A249" s="4" t="s">
        <v>4</v>
      </c>
      <c r="B249" s="8">
        <v>20</v>
      </c>
      <c r="C249" s="9" t="s">
        <v>652</v>
      </c>
      <c r="D249" s="4" t="s">
        <v>357</v>
      </c>
      <c r="E249" s="8">
        <v>5502</v>
      </c>
      <c r="F249" s="8" t="s">
        <v>16</v>
      </c>
      <c r="G249" s="6" t="s">
        <v>170</v>
      </c>
      <c r="H249" s="4" t="s">
        <v>171</v>
      </c>
      <c r="I249" s="7">
        <v>6000</v>
      </c>
      <c r="J249" s="7" t="s">
        <v>2</v>
      </c>
      <c r="K249" s="6">
        <f>SUMIF(凭证抽查!A:A,序时账!C249,凭证抽查!B:B)</f>
        <v>0</v>
      </c>
    </row>
    <row r="250" spans="1:11" ht="15" hidden="1" x14ac:dyDescent="0.25">
      <c r="A250" s="4" t="s">
        <v>4</v>
      </c>
      <c r="B250" s="8">
        <v>20</v>
      </c>
      <c r="C250" s="9" t="s">
        <v>652</v>
      </c>
      <c r="D250" s="4" t="s">
        <v>211</v>
      </c>
      <c r="E250" s="8">
        <v>1002</v>
      </c>
      <c r="F250" s="8" t="s">
        <v>7</v>
      </c>
      <c r="G250" s="6" t="s">
        <v>75</v>
      </c>
      <c r="H250" s="4" t="s">
        <v>76</v>
      </c>
      <c r="I250" s="7" t="s">
        <v>2</v>
      </c>
      <c r="J250" s="7">
        <v>7401</v>
      </c>
      <c r="K250" s="6">
        <f>SUMIF(凭证抽查!A:A,序时账!C250,凭证抽查!B:B)</f>
        <v>0</v>
      </c>
    </row>
    <row r="251" spans="1:11" ht="15" hidden="1" x14ac:dyDescent="0.25">
      <c r="A251" s="4" t="s">
        <v>4</v>
      </c>
      <c r="B251" s="8">
        <v>21</v>
      </c>
      <c r="C251" s="9" t="s">
        <v>653</v>
      </c>
      <c r="D251" s="4" t="s">
        <v>358</v>
      </c>
      <c r="E251" s="8">
        <v>5502</v>
      </c>
      <c r="F251" s="8" t="s">
        <v>16</v>
      </c>
      <c r="G251" s="6" t="s">
        <v>154</v>
      </c>
      <c r="H251" s="4" t="s">
        <v>155</v>
      </c>
      <c r="I251" s="7">
        <v>1200</v>
      </c>
      <c r="J251" s="7" t="s">
        <v>2</v>
      </c>
      <c r="K251" s="6">
        <f>SUMIF(凭证抽查!A:A,序时账!C251,凭证抽查!B:B)</f>
        <v>0</v>
      </c>
    </row>
    <row r="252" spans="1:11" ht="15" hidden="1" x14ac:dyDescent="0.25">
      <c r="A252" s="4" t="s">
        <v>4</v>
      </c>
      <c r="B252" s="8">
        <v>21</v>
      </c>
      <c r="C252" s="9" t="s">
        <v>653</v>
      </c>
      <c r="D252" s="4" t="s">
        <v>359</v>
      </c>
      <c r="E252" s="8">
        <v>5502</v>
      </c>
      <c r="F252" s="8" t="s">
        <v>16</v>
      </c>
      <c r="G252" s="6" t="s">
        <v>170</v>
      </c>
      <c r="H252" s="4" t="s">
        <v>171</v>
      </c>
      <c r="I252" s="7">
        <v>6000</v>
      </c>
      <c r="J252" s="7" t="s">
        <v>2</v>
      </c>
      <c r="K252" s="6">
        <f>SUMIF(凭证抽查!A:A,序时账!C252,凭证抽查!B:B)</f>
        <v>0</v>
      </c>
    </row>
    <row r="253" spans="1:11" ht="15" hidden="1" x14ac:dyDescent="0.25">
      <c r="A253" s="4" t="s">
        <v>4</v>
      </c>
      <c r="B253" s="8">
        <v>21</v>
      </c>
      <c r="C253" s="9" t="s">
        <v>653</v>
      </c>
      <c r="D253" s="4" t="s">
        <v>360</v>
      </c>
      <c r="E253" s="8">
        <v>1002</v>
      </c>
      <c r="F253" s="8" t="s">
        <v>7</v>
      </c>
      <c r="G253" s="6" t="s">
        <v>75</v>
      </c>
      <c r="H253" s="4" t="s">
        <v>76</v>
      </c>
      <c r="I253" s="7" t="s">
        <v>2</v>
      </c>
      <c r="J253" s="7">
        <v>7200</v>
      </c>
      <c r="K253" s="6">
        <f>SUMIF(凭证抽查!A:A,序时账!C253,凭证抽查!B:B)</f>
        <v>0</v>
      </c>
    </row>
    <row r="254" spans="1:11" ht="15" hidden="1" x14ac:dyDescent="0.25">
      <c r="A254" s="4" t="s">
        <v>4</v>
      </c>
      <c r="B254" s="8">
        <v>22</v>
      </c>
      <c r="C254" s="9" t="s">
        <v>654</v>
      </c>
      <c r="D254" s="4" t="s">
        <v>361</v>
      </c>
      <c r="E254" s="8">
        <v>5502</v>
      </c>
      <c r="F254" s="8" t="s">
        <v>16</v>
      </c>
      <c r="G254" s="6" t="s">
        <v>154</v>
      </c>
      <c r="H254" s="4" t="s">
        <v>155</v>
      </c>
      <c r="I254" s="7">
        <v>268.39999999999998</v>
      </c>
      <c r="J254" s="7" t="s">
        <v>2</v>
      </c>
      <c r="K254" s="6">
        <f>SUMIF(凭证抽查!A:A,序时账!C254,凭证抽查!B:B)</f>
        <v>0</v>
      </c>
    </row>
    <row r="255" spans="1:11" ht="15" hidden="1" x14ac:dyDescent="0.25">
      <c r="A255" s="4" t="s">
        <v>4</v>
      </c>
      <c r="B255" s="8">
        <v>22</v>
      </c>
      <c r="C255" s="9" t="s">
        <v>654</v>
      </c>
      <c r="D255" s="4" t="s">
        <v>362</v>
      </c>
      <c r="E255" s="8">
        <v>5502</v>
      </c>
      <c r="F255" s="8" t="s">
        <v>16</v>
      </c>
      <c r="G255" s="6" t="s">
        <v>176</v>
      </c>
      <c r="H255" s="4" t="s">
        <v>177</v>
      </c>
      <c r="I255" s="7">
        <v>364.61</v>
      </c>
      <c r="J255" s="7" t="s">
        <v>2</v>
      </c>
      <c r="K255" s="6">
        <f>SUMIF(凭证抽查!A:A,序时账!C255,凭证抽查!B:B)</f>
        <v>0</v>
      </c>
    </row>
    <row r="256" spans="1:11" ht="15" hidden="1" x14ac:dyDescent="0.25">
      <c r="A256" s="4" t="s">
        <v>4</v>
      </c>
      <c r="B256" s="8">
        <v>22</v>
      </c>
      <c r="C256" s="9" t="s">
        <v>654</v>
      </c>
      <c r="D256" s="4" t="s">
        <v>363</v>
      </c>
      <c r="E256" s="8">
        <v>2151</v>
      </c>
      <c r="F256" s="8" t="s">
        <v>12</v>
      </c>
      <c r="G256" s="6" t="s">
        <v>173</v>
      </c>
      <c r="H256" s="4" t="s">
        <v>174</v>
      </c>
      <c r="I256" s="7">
        <v>245</v>
      </c>
      <c r="J256" s="7" t="s">
        <v>2</v>
      </c>
      <c r="K256" s="6">
        <f>SUMIF(凭证抽查!A:A,序时账!C256,凭证抽查!B:B)</f>
        <v>0</v>
      </c>
    </row>
    <row r="257" spans="1:11" ht="15" hidden="1" x14ac:dyDescent="0.25">
      <c r="A257" s="4" t="s">
        <v>4</v>
      </c>
      <c r="B257" s="8">
        <v>22</v>
      </c>
      <c r="C257" s="9" t="s">
        <v>654</v>
      </c>
      <c r="D257" s="4" t="s">
        <v>364</v>
      </c>
      <c r="E257" s="8">
        <v>5502</v>
      </c>
      <c r="F257" s="8" t="s">
        <v>16</v>
      </c>
      <c r="G257" s="6" t="s">
        <v>170</v>
      </c>
      <c r="H257" s="4" t="s">
        <v>171</v>
      </c>
      <c r="I257" s="7">
        <v>1000</v>
      </c>
      <c r="J257" s="7" t="s">
        <v>2</v>
      </c>
      <c r="K257" s="6">
        <f>SUMIF(凭证抽查!A:A,序时账!C257,凭证抽查!B:B)</f>
        <v>0</v>
      </c>
    </row>
    <row r="258" spans="1:11" ht="15" hidden="1" x14ac:dyDescent="0.25">
      <c r="A258" s="4" t="s">
        <v>4</v>
      </c>
      <c r="B258" s="8">
        <v>22</v>
      </c>
      <c r="C258" s="9" t="s">
        <v>654</v>
      </c>
      <c r="D258" s="4" t="s">
        <v>178</v>
      </c>
      <c r="E258" s="8">
        <v>1002</v>
      </c>
      <c r="F258" s="8" t="s">
        <v>7</v>
      </c>
      <c r="G258" s="6" t="s">
        <v>75</v>
      </c>
      <c r="H258" s="4" t="s">
        <v>76</v>
      </c>
      <c r="I258" s="7" t="s">
        <v>2</v>
      </c>
      <c r="J258" s="7">
        <v>1878.01</v>
      </c>
      <c r="K258" s="6">
        <f>SUMIF(凭证抽查!A:A,序时账!C258,凭证抽查!B:B)</f>
        <v>0</v>
      </c>
    </row>
    <row r="259" spans="1:11" ht="15" hidden="1" x14ac:dyDescent="0.25">
      <c r="A259" s="4" t="s">
        <v>4</v>
      </c>
      <c r="B259" s="8">
        <v>23</v>
      </c>
      <c r="C259" s="9" t="s">
        <v>655</v>
      </c>
      <c r="D259" s="4" t="s">
        <v>365</v>
      </c>
      <c r="E259" s="8">
        <v>5502</v>
      </c>
      <c r="F259" s="8" t="s">
        <v>16</v>
      </c>
      <c r="G259" s="6" t="s">
        <v>154</v>
      </c>
      <c r="H259" s="4" t="s">
        <v>155</v>
      </c>
      <c r="I259" s="7">
        <v>600</v>
      </c>
      <c r="J259" s="7" t="s">
        <v>2</v>
      </c>
      <c r="K259" s="6">
        <f>SUMIF(凭证抽查!A:A,序时账!C259,凭证抽查!B:B)</f>
        <v>0</v>
      </c>
    </row>
    <row r="260" spans="1:11" ht="15" hidden="1" x14ac:dyDescent="0.25">
      <c r="A260" s="4" t="s">
        <v>4</v>
      </c>
      <c r="B260" s="8">
        <v>23</v>
      </c>
      <c r="C260" s="9" t="s">
        <v>655</v>
      </c>
      <c r="D260" s="4" t="s">
        <v>366</v>
      </c>
      <c r="E260" s="8">
        <v>5502</v>
      </c>
      <c r="F260" s="8" t="s">
        <v>16</v>
      </c>
      <c r="G260" s="6" t="s">
        <v>170</v>
      </c>
      <c r="H260" s="4" t="s">
        <v>171</v>
      </c>
      <c r="I260" s="7">
        <v>1400</v>
      </c>
      <c r="J260" s="7" t="s">
        <v>2</v>
      </c>
      <c r="K260" s="6">
        <f>SUMIF(凭证抽查!A:A,序时账!C260,凭证抽查!B:B)</f>
        <v>0</v>
      </c>
    </row>
    <row r="261" spans="1:11" ht="15" hidden="1" x14ac:dyDescent="0.25">
      <c r="A261" s="4" t="s">
        <v>4</v>
      </c>
      <c r="B261" s="8">
        <v>23</v>
      </c>
      <c r="C261" s="9" t="s">
        <v>655</v>
      </c>
      <c r="D261" s="4" t="s">
        <v>224</v>
      </c>
      <c r="E261" s="8">
        <v>5502</v>
      </c>
      <c r="F261" s="8" t="s">
        <v>16</v>
      </c>
      <c r="G261" s="6" t="s">
        <v>170</v>
      </c>
      <c r="H261" s="4" t="s">
        <v>171</v>
      </c>
      <c r="I261" s="7">
        <v>343</v>
      </c>
      <c r="J261" s="7" t="s">
        <v>2</v>
      </c>
      <c r="K261" s="6">
        <f>SUMIF(凭证抽查!A:A,序时账!C261,凭证抽查!B:B)</f>
        <v>0</v>
      </c>
    </row>
    <row r="262" spans="1:11" ht="15" hidden="1" x14ac:dyDescent="0.25">
      <c r="A262" s="4" t="s">
        <v>4</v>
      </c>
      <c r="B262" s="8">
        <v>23</v>
      </c>
      <c r="C262" s="9" t="s">
        <v>655</v>
      </c>
      <c r="D262" s="4" t="s">
        <v>228</v>
      </c>
      <c r="E262" s="8">
        <v>1002</v>
      </c>
      <c r="F262" s="8" t="s">
        <v>7</v>
      </c>
      <c r="G262" s="6" t="s">
        <v>75</v>
      </c>
      <c r="H262" s="4" t="s">
        <v>76</v>
      </c>
      <c r="I262" s="7" t="s">
        <v>2</v>
      </c>
      <c r="J262" s="7">
        <v>2343</v>
      </c>
      <c r="K262" s="6">
        <f>SUMIF(凭证抽查!A:A,序时账!C262,凭证抽查!B:B)</f>
        <v>0</v>
      </c>
    </row>
    <row r="263" spans="1:11" ht="15" hidden="1" x14ac:dyDescent="0.25">
      <c r="A263" s="4" t="s">
        <v>4</v>
      </c>
      <c r="B263" s="8">
        <v>24</v>
      </c>
      <c r="C263" s="9" t="s">
        <v>656</v>
      </c>
      <c r="D263" s="4" t="s">
        <v>367</v>
      </c>
      <c r="E263" s="8">
        <v>5503</v>
      </c>
      <c r="F263" s="8" t="s">
        <v>17</v>
      </c>
      <c r="G263" s="6" t="s">
        <v>230</v>
      </c>
      <c r="H263" s="4" t="s">
        <v>231</v>
      </c>
      <c r="I263" s="7">
        <v>233</v>
      </c>
      <c r="J263" s="7" t="s">
        <v>2</v>
      </c>
      <c r="K263" s="6">
        <f>SUMIF(凭证抽查!A:A,序时账!C263,凭证抽查!B:B)</f>
        <v>0</v>
      </c>
    </row>
    <row r="264" spans="1:11" ht="15" hidden="1" x14ac:dyDescent="0.25">
      <c r="A264" s="4" t="s">
        <v>4</v>
      </c>
      <c r="B264" s="8">
        <v>24</v>
      </c>
      <c r="C264" s="9" t="s">
        <v>656</v>
      </c>
      <c r="D264" s="4" t="s">
        <v>367</v>
      </c>
      <c r="E264" s="8">
        <v>1002</v>
      </c>
      <c r="F264" s="8" t="s">
        <v>7</v>
      </c>
      <c r="G264" s="6" t="s">
        <v>75</v>
      </c>
      <c r="H264" s="4" t="s">
        <v>76</v>
      </c>
      <c r="I264" s="7" t="s">
        <v>2</v>
      </c>
      <c r="J264" s="7">
        <v>233</v>
      </c>
      <c r="K264" s="6">
        <f>SUMIF(凭证抽查!A:A,序时账!C264,凭证抽查!B:B)</f>
        <v>0</v>
      </c>
    </row>
    <row r="265" spans="1:11" ht="15" hidden="1" x14ac:dyDescent="0.25">
      <c r="A265" s="4" t="s">
        <v>4</v>
      </c>
      <c r="B265" s="8">
        <v>25</v>
      </c>
      <c r="C265" s="9" t="s">
        <v>657</v>
      </c>
      <c r="D265" s="4" t="s">
        <v>368</v>
      </c>
      <c r="E265" s="8">
        <v>5502</v>
      </c>
      <c r="F265" s="8" t="s">
        <v>16</v>
      </c>
      <c r="G265" s="6" t="s">
        <v>233</v>
      </c>
      <c r="H265" s="4" t="s">
        <v>234</v>
      </c>
      <c r="I265" s="7">
        <v>6206.16</v>
      </c>
      <c r="J265" s="7" t="s">
        <v>2</v>
      </c>
      <c r="K265" s="6">
        <f>SUMIF(凭证抽查!A:A,序时账!C265,凭证抽查!B:B)</f>
        <v>0</v>
      </c>
    </row>
    <row r="266" spans="1:11" ht="15" hidden="1" x14ac:dyDescent="0.25">
      <c r="A266" s="4" t="s">
        <v>4</v>
      </c>
      <c r="B266" s="8">
        <v>25</v>
      </c>
      <c r="C266" s="9" t="s">
        <v>657</v>
      </c>
      <c r="D266" s="4" t="s">
        <v>368</v>
      </c>
      <c r="E266" s="8">
        <v>1502</v>
      </c>
      <c r="F266" s="8" t="s">
        <v>10</v>
      </c>
      <c r="G266" s="6" t="s">
        <v>235</v>
      </c>
      <c r="H266" s="4" t="s">
        <v>236</v>
      </c>
      <c r="I266" s="7" t="s">
        <v>2</v>
      </c>
      <c r="J266" s="7">
        <v>97.32</v>
      </c>
      <c r="K266" s="6">
        <f>SUMIF(凭证抽查!A:A,序时账!C266,凭证抽查!B:B)</f>
        <v>0</v>
      </c>
    </row>
    <row r="267" spans="1:11" ht="15" hidden="1" x14ac:dyDescent="0.25">
      <c r="A267" s="4" t="s">
        <v>4</v>
      </c>
      <c r="B267" s="8">
        <v>25</v>
      </c>
      <c r="C267" s="9" t="s">
        <v>657</v>
      </c>
      <c r="D267" s="4" t="s">
        <v>368</v>
      </c>
      <c r="E267" s="8">
        <v>1502</v>
      </c>
      <c r="F267" s="8" t="s">
        <v>10</v>
      </c>
      <c r="G267" s="6" t="s">
        <v>237</v>
      </c>
      <c r="H267" s="4" t="s">
        <v>238</v>
      </c>
      <c r="I267" s="7" t="s">
        <v>2</v>
      </c>
      <c r="J267" s="7">
        <v>79.14</v>
      </c>
      <c r="K267" s="6">
        <f>SUMIF(凭证抽查!A:A,序时账!C267,凭证抽查!B:B)</f>
        <v>0</v>
      </c>
    </row>
    <row r="268" spans="1:11" ht="15" hidden="1" x14ac:dyDescent="0.25">
      <c r="A268" s="4" t="s">
        <v>4</v>
      </c>
      <c r="B268" s="8">
        <v>25</v>
      </c>
      <c r="C268" s="9" t="s">
        <v>657</v>
      </c>
      <c r="D268" s="4" t="s">
        <v>368</v>
      </c>
      <c r="E268" s="8">
        <v>1502</v>
      </c>
      <c r="F268" s="8" t="s">
        <v>10</v>
      </c>
      <c r="G268" s="6" t="s">
        <v>239</v>
      </c>
      <c r="H268" s="4" t="s">
        <v>240</v>
      </c>
      <c r="I268" s="7" t="s">
        <v>2</v>
      </c>
      <c r="J268" s="7">
        <v>89.7</v>
      </c>
      <c r="K268" s="6">
        <f>SUMIF(凭证抽查!A:A,序时账!C268,凭证抽查!B:B)</f>
        <v>0</v>
      </c>
    </row>
    <row r="269" spans="1:11" ht="15" hidden="1" x14ac:dyDescent="0.25">
      <c r="A269" s="4" t="s">
        <v>4</v>
      </c>
      <c r="B269" s="8">
        <v>25</v>
      </c>
      <c r="C269" s="9" t="s">
        <v>657</v>
      </c>
      <c r="D269" s="4" t="s">
        <v>368</v>
      </c>
      <c r="E269" s="8">
        <v>1502</v>
      </c>
      <c r="F269" s="8" t="s">
        <v>10</v>
      </c>
      <c r="G269" s="6" t="s">
        <v>241</v>
      </c>
      <c r="H269" s="4" t="s">
        <v>242</v>
      </c>
      <c r="I269" s="7" t="s">
        <v>2</v>
      </c>
      <c r="J269" s="7">
        <v>372.15</v>
      </c>
      <c r="K269" s="6">
        <f>SUMIF(凭证抽查!A:A,序时账!C269,凭证抽查!B:B)</f>
        <v>0</v>
      </c>
    </row>
    <row r="270" spans="1:11" ht="15" hidden="1" x14ac:dyDescent="0.25">
      <c r="A270" s="4" t="s">
        <v>4</v>
      </c>
      <c r="B270" s="8">
        <v>25</v>
      </c>
      <c r="C270" s="9" t="s">
        <v>657</v>
      </c>
      <c r="D270" s="4" t="s">
        <v>368</v>
      </c>
      <c r="E270" s="8">
        <v>1502</v>
      </c>
      <c r="F270" s="8" t="s">
        <v>10</v>
      </c>
      <c r="G270" s="6" t="s">
        <v>243</v>
      </c>
      <c r="H270" s="4" t="s">
        <v>244</v>
      </c>
      <c r="I270" s="7" t="s">
        <v>2</v>
      </c>
      <c r="J270" s="7">
        <v>642.83000000000004</v>
      </c>
      <c r="K270" s="6">
        <f>SUMIF(凭证抽查!A:A,序时账!C270,凭证抽查!B:B)</f>
        <v>0</v>
      </c>
    </row>
    <row r="271" spans="1:11" ht="15" hidden="1" x14ac:dyDescent="0.25">
      <c r="A271" s="4" t="s">
        <v>4</v>
      </c>
      <c r="B271" s="8">
        <v>25</v>
      </c>
      <c r="C271" s="9" t="s">
        <v>657</v>
      </c>
      <c r="D271" s="4" t="s">
        <v>368</v>
      </c>
      <c r="E271" s="8">
        <v>1502</v>
      </c>
      <c r="F271" s="8" t="s">
        <v>10</v>
      </c>
      <c r="G271" s="6" t="s">
        <v>245</v>
      </c>
      <c r="H271" s="4" t="s">
        <v>246</v>
      </c>
      <c r="I271" s="7" t="s">
        <v>2</v>
      </c>
      <c r="J271" s="7">
        <v>76.790000000000006</v>
      </c>
      <c r="K271" s="6">
        <f>SUMIF(凭证抽查!A:A,序时账!C271,凭证抽查!B:B)</f>
        <v>0</v>
      </c>
    </row>
    <row r="272" spans="1:11" ht="15" hidden="1" x14ac:dyDescent="0.25">
      <c r="A272" s="4" t="s">
        <v>4</v>
      </c>
      <c r="B272" s="8">
        <v>25</v>
      </c>
      <c r="C272" s="9" t="s">
        <v>657</v>
      </c>
      <c r="D272" s="4" t="s">
        <v>368</v>
      </c>
      <c r="E272" s="8">
        <v>1502</v>
      </c>
      <c r="F272" s="8" t="s">
        <v>10</v>
      </c>
      <c r="G272" s="6" t="s">
        <v>247</v>
      </c>
      <c r="H272" s="4" t="s">
        <v>248</v>
      </c>
      <c r="I272" s="7" t="s">
        <v>2</v>
      </c>
      <c r="J272" s="7">
        <v>2688.5</v>
      </c>
      <c r="K272" s="6">
        <f>SUMIF(凭证抽查!A:A,序时账!C272,凭证抽查!B:B)</f>
        <v>0</v>
      </c>
    </row>
    <row r="273" spans="1:11" ht="15" hidden="1" x14ac:dyDescent="0.25">
      <c r="A273" s="4" t="s">
        <v>4</v>
      </c>
      <c r="B273" s="8">
        <v>25</v>
      </c>
      <c r="C273" s="9" t="s">
        <v>657</v>
      </c>
      <c r="D273" s="4" t="s">
        <v>368</v>
      </c>
      <c r="E273" s="8">
        <v>1502</v>
      </c>
      <c r="F273" s="8" t="s">
        <v>10</v>
      </c>
      <c r="G273" s="6" t="s">
        <v>249</v>
      </c>
      <c r="H273" s="4" t="s">
        <v>250</v>
      </c>
      <c r="I273" s="7" t="s">
        <v>2</v>
      </c>
      <c r="J273" s="7">
        <v>40.47</v>
      </c>
      <c r="K273" s="6">
        <f>SUMIF(凭证抽查!A:A,序时账!C273,凭证抽查!B:B)</f>
        <v>0</v>
      </c>
    </row>
    <row r="274" spans="1:11" ht="15" hidden="1" x14ac:dyDescent="0.25">
      <c r="A274" s="4" t="s">
        <v>4</v>
      </c>
      <c r="B274" s="8">
        <v>25</v>
      </c>
      <c r="C274" s="9" t="s">
        <v>657</v>
      </c>
      <c r="D274" s="4" t="s">
        <v>368</v>
      </c>
      <c r="E274" s="8">
        <v>1502</v>
      </c>
      <c r="F274" s="8" t="s">
        <v>10</v>
      </c>
      <c r="G274" s="6" t="s">
        <v>251</v>
      </c>
      <c r="H274" s="4" t="s">
        <v>252</v>
      </c>
      <c r="I274" s="7" t="s">
        <v>2</v>
      </c>
      <c r="J274" s="7">
        <v>153.37</v>
      </c>
      <c r="K274" s="6">
        <f>SUMIF(凭证抽查!A:A,序时账!C274,凭证抽查!B:B)</f>
        <v>0</v>
      </c>
    </row>
    <row r="275" spans="1:11" ht="15" hidden="1" x14ac:dyDescent="0.25">
      <c r="A275" s="4" t="s">
        <v>4</v>
      </c>
      <c r="B275" s="8">
        <v>25</v>
      </c>
      <c r="C275" s="9" t="s">
        <v>657</v>
      </c>
      <c r="D275" s="4" t="s">
        <v>368</v>
      </c>
      <c r="E275" s="8">
        <v>1502</v>
      </c>
      <c r="F275" s="8" t="s">
        <v>10</v>
      </c>
      <c r="G275" s="6" t="s">
        <v>253</v>
      </c>
      <c r="H275" s="4" t="s">
        <v>254</v>
      </c>
      <c r="I275" s="7" t="s">
        <v>2</v>
      </c>
      <c r="J275" s="7">
        <v>73.63</v>
      </c>
      <c r="K275" s="6">
        <f>SUMIF(凭证抽查!A:A,序时账!C275,凭证抽查!B:B)</f>
        <v>0</v>
      </c>
    </row>
    <row r="276" spans="1:11" ht="15" hidden="1" x14ac:dyDescent="0.25">
      <c r="A276" s="4" t="s">
        <v>4</v>
      </c>
      <c r="B276" s="8">
        <v>25</v>
      </c>
      <c r="C276" s="9" t="s">
        <v>657</v>
      </c>
      <c r="D276" s="4" t="s">
        <v>368</v>
      </c>
      <c r="E276" s="8">
        <v>1502</v>
      </c>
      <c r="F276" s="8" t="s">
        <v>10</v>
      </c>
      <c r="G276" s="6" t="s">
        <v>255</v>
      </c>
      <c r="H276" s="4" t="s">
        <v>256</v>
      </c>
      <c r="I276" s="7" t="s">
        <v>2</v>
      </c>
      <c r="J276" s="7">
        <v>188.33</v>
      </c>
      <c r="K276" s="6">
        <f>SUMIF(凭证抽查!A:A,序时账!C276,凭证抽查!B:B)</f>
        <v>0</v>
      </c>
    </row>
    <row r="277" spans="1:11" ht="15" hidden="1" x14ac:dyDescent="0.25">
      <c r="A277" s="4" t="s">
        <v>4</v>
      </c>
      <c r="B277" s="8">
        <v>25</v>
      </c>
      <c r="C277" s="9" t="s">
        <v>657</v>
      </c>
      <c r="D277" s="4" t="s">
        <v>368</v>
      </c>
      <c r="E277" s="8">
        <v>1502</v>
      </c>
      <c r="F277" s="8" t="s">
        <v>10</v>
      </c>
      <c r="G277" s="6" t="s">
        <v>257</v>
      </c>
      <c r="H277" s="4" t="s">
        <v>258</v>
      </c>
      <c r="I277" s="7" t="s">
        <v>2</v>
      </c>
      <c r="J277" s="7">
        <v>188.33</v>
      </c>
      <c r="K277" s="6">
        <f>SUMIF(凭证抽查!A:A,序时账!C277,凭证抽查!B:B)</f>
        <v>0</v>
      </c>
    </row>
    <row r="278" spans="1:11" ht="15" hidden="1" x14ac:dyDescent="0.25">
      <c r="A278" s="4" t="s">
        <v>4</v>
      </c>
      <c r="B278" s="8">
        <v>25</v>
      </c>
      <c r="C278" s="9" t="s">
        <v>657</v>
      </c>
      <c r="D278" s="4" t="s">
        <v>368</v>
      </c>
      <c r="E278" s="8">
        <v>1502</v>
      </c>
      <c r="F278" s="8" t="s">
        <v>10</v>
      </c>
      <c r="G278" s="6" t="s">
        <v>259</v>
      </c>
      <c r="H278" s="4" t="s">
        <v>260</v>
      </c>
      <c r="I278" s="7" t="s">
        <v>2</v>
      </c>
      <c r="J278" s="7">
        <v>188.33</v>
      </c>
      <c r="K278" s="6">
        <f>SUMIF(凭证抽查!A:A,序时账!C278,凭证抽查!B:B)</f>
        <v>0</v>
      </c>
    </row>
    <row r="279" spans="1:11" ht="15" hidden="1" x14ac:dyDescent="0.25">
      <c r="A279" s="4" t="s">
        <v>4</v>
      </c>
      <c r="B279" s="8">
        <v>25</v>
      </c>
      <c r="C279" s="9" t="s">
        <v>657</v>
      </c>
      <c r="D279" s="4" t="s">
        <v>368</v>
      </c>
      <c r="E279" s="8">
        <v>1502</v>
      </c>
      <c r="F279" s="8" t="s">
        <v>10</v>
      </c>
      <c r="G279" s="6" t="s">
        <v>261</v>
      </c>
      <c r="H279" s="4" t="s">
        <v>262</v>
      </c>
      <c r="I279" s="7" t="s">
        <v>2</v>
      </c>
      <c r="J279" s="7">
        <v>180.44</v>
      </c>
      <c r="K279" s="6">
        <f>SUMIF(凭证抽查!A:A,序时账!C279,凭证抽查!B:B)</f>
        <v>0</v>
      </c>
    </row>
    <row r="280" spans="1:11" ht="15" hidden="1" x14ac:dyDescent="0.25">
      <c r="A280" s="4" t="s">
        <v>4</v>
      </c>
      <c r="B280" s="8">
        <v>25</v>
      </c>
      <c r="C280" s="9" t="s">
        <v>657</v>
      </c>
      <c r="D280" s="4" t="s">
        <v>368</v>
      </c>
      <c r="E280" s="8">
        <v>1502</v>
      </c>
      <c r="F280" s="8" t="s">
        <v>10</v>
      </c>
      <c r="G280" s="6" t="s">
        <v>263</v>
      </c>
      <c r="H280" s="4" t="s">
        <v>264</v>
      </c>
      <c r="I280" s="7" t="s">
        <v>2</v>
      </c>
      <c r="J280" s="7">
        <v>180.44</v>
      </c>
      <c r="K280" s="6">
        <f>SUMIF(凭证抽查!A:A,序时账!C280,凭证抽查!B:B)</f>
        <v>0</v>
      </c>
    </row>
    <row r="281" spans="1:11" ht="15" hidden="1" x14ac:dyDescent="0.25">
      <c r="A281" s="4" t="s">
        <v>4</v>
      </c>
      <c r="B281" s="8">
        <v>25</v>
      </c>
      <c r="C281" s="9" t="s">
        <v>657</v>
      </c>
      <c r="D281" s="4" t="s">
        <v>368</v>
      </c>
      <c r="E281" s="8">
        <v>1502</v>
      </c>
      <c r="F281" s="8" t="s">
        <v>10</v>
      </c>
      <c r="G281" s="6" t="s">
        <v>265</v>
      </c>
      <c r="H281" s="4" t="s">
        <v>266</v>
      </c>
      <c r="I281" s="7" t="s">
        <v>2</v>
      </c>
      <c r="J281" s="7">
        <v>180.44</v>
      </c>
      <c r="K281" s="6">
        <f>SUMIF(凭证抽查!A:A,序时账!C281,凭证抽查!B:B)</f>
        <v>0</v>
      </c>
    </row>
    <row r="282" spans="1:11" ht="15" hidden="1" x14ac:dyDescent="0.25">
      <c r="A282" s="4" t="s">
        <v>4</v>
      </c>
      <c r="B282" s="8">
        <v>25</v>
      </c>
      <c r="C282" s="9" t="s">
        <v>657</v>
      </c>
      <c r="D282" s="4" t="s">
        <v>368</v>
      </c>
      <c r="E282" s="8">
        <v>1502</v>
      </c>
      <c r="F282" s="8" t="s">
        <v>10</v>
      </c>
      <c r="G282" s="6" t="s">
        <v>267</v>
      </c>
      <c r="H282" s="4" t="s">
        <v>268</v>
      </c>
      <c r="I282" s="7" t="s">
        <v>2</v>
      </c>
      <c r="J282" s="7">
        <v>180.44</v>
      </c>
      <c r="K282" s="6">
        <f>SUMIF(凭证抽查!A:A,序时账!C282,凭证抽查!B:B)</f>
        <v>0</v>
      </c>
    </row>
    <row r="283" spans="1:11" ht="15" hidden="1" x14ac:dyDescent="0.25">
      <c r="A283" s="4" t="s">
        <v>4</v>
      </c>
      <c r="B283" s="8">
        <v>25</v>
      </c>
      <c r="C283" s="9" t="s">
        <v>657</v>
      </c>
      <c r="D283" s="4" t="s">
        <v>368</v>
      </c>
      <c r="E283" s="8">
        <v>1502</v>
      </c>
      <c r="F283" s="8" t="s">
        <v>10</v>
      </c>
      <c r="G283" s="6" t="s">
        <v>269</v>
      </c>
      <c r="H283" s="4" t="s">
        <v>270</v>
      </c>
      <c r="I283" s="7" t="s">
        <v>2</v>
      </c>
      <c r="J283" s="7">
        <v>90.2</v>
      </c>
      <c r="K283" s="6">
        <f>SUMIF(凭证抽查!A:A,序时账!C283,凭证抽查!B:B)</f>
        <v>0</v>
      </c>
    </row>
    <row r="284" spans="1:11" ht="15" hidden="1" x14ac:dyDescent="0.25">
      <c r="A284" s="4" t="s">
        <v>4</v>
      </c>
      <c r="B284" s="8">
        <v>25</v>
      </c>
      <c r="C284" s="9" t="s">
        <v>657</v>
      </c>
      <c r="D284" s="4" t="s">
        <v>368</v>
      </c>
      <c r="E284" s="8">
        <v>1502</v>
      </c>
      <c r="F284" s="8" t="s">
        <v>10</v>
      </c>
      <c r="G284" s="6" t="s">
        <v>271</v>
      </c>
      <c r="H284" s="4" t="s">
        <v>272</v>
      </c>
      <c r="I284" s="7" t="s">
        <v>2</v>
      </c>
      <c r="J284" s="7">
        <v>160.44</v>
      </c>
      <c r="K284" s="6">
        <f>SUMIF(凭证抽查!A:A,序时账!C284,凭证抽查!B:B)</f>
        <v>0</v>
      </c>
    </row>
    <row r="285" spans="1:11" ht="15" hidden="1" x14ac:dyDescent="0.25">
      <c r="A285" s="4" t="s">
        <v>4</v>
      </c>
      <c r="B285" s="8">
        <v>25</v>
      </c>
      <c r="C285" s="9" t="s">
        <v>657</v>
      </c>
      <c r="D285" s="4" t="s">
        <v>368</v>
      </c>
      <c r="E285" s="8">
        <v>1502</v>
      </c>
      <c r="F285" s="8" t="s">
        <v>10</v>
      </c>
      <c r="G285" s="6" t="s">
        <v>273</v>
      </c>
      <c r="H285" s="4" t="s">
        <v>274</v>
      </c>
      <c r="I285" s="7" t="s">
        <v>2</v>
      </c>
      <c r="J285" s="7">
        <v>95.21</v>
      </c>
      <c r="K285" s="6">
        <f>SUMIF(凭证抽查!A:A,序时账!C285,凭证抽查!B:B)</f>
        <v>0</v>
      </c>
    </row>
    <row r="286" spans="1:11" ht="15" hidden="1" x14ac:dyDescent="0.25">
      <c r="A286" s="4" t="s">
        <v>4</v>
      </c>
      <c r="B286" s="8">
        <v>25</v>
      </c>
      <c r="C286" s="9" t="s">
        <v>657</v>
      </c>
      <c r="D286" s="4" t="s">
        <v>368</v>
      </c>
      <c r="E286" s="8">
        <v>1502</v>
      </c>
      <c r="F286" s="8" t="s">
        <v>10</v>
      </c>
      <c r="G286" s="6" t="s">
        <v>275</v>
      </c>
      <c r="H286" s="4" t="s">
        <v>276</v>
      </c>
      <c r="I286" s="7" t="s">
        <v>2</v>
      </c>
      <c r="J286" s="7">
        <v>123.5</v>
      </c>
      <c r="K286" s="6">
        <f>SUMIF(凭证抽查!A:A,序时账!C286,凭证抽查!B:B)</f>
        <v>0</v>
      </c>
    </row>
    <row r="287" spans="1:11" ht="15" hidden="1" x14ac:dyDescent="0.25">
      <c r="A287" s="4" t="s">
        <v>4</v>
      </c>
      <c r="B287" s="8">
        <v>25</v>
      </c>
      <c r="C287" s="9" t="s">
        <v>657</v>
      </c>
      <c r="D287" s="4" t="s">
        <v>368</v>
      </c>
      <c r="E287" s="8">
        <v>1502</v>
      </c>
      <c r="F287" s="8" t="s">
        <v>10</v>
      </c>
      <c r="G287" s="6" t="s">
        <v>277</v>
      </c>
      <c r="H287" s="4" t="s">
        <v>278</v>
      </c>
      <c r="I287" s="7" t="s">
        <v>2</v>
      </c>
      <c r="J287" s="7">
        <v>136.16</v>
      </c>
      <c r="K287" s="6">
        <f>SUMIF(凭证抽查!A:A,序时账!C287,凭证抽查!B:B)</f>
        <v>0</v>
      </c>
    </row>
    <row r="288" spans="1:11" ht="15" hidden="1" x14ac:dyDescent="0.25">
      <c r="A288" s="4" t="s">
        <v>4</v>
      </c>
      <c r="B288" s="8">
        <v>26</v>
      </c>
      <c r="C288" s="9" t="s">
        <v>658</v>
      </c>
      <c r="D288" s="4" t="s">
        <v>369</v>
      </c>
      <c r="E288" s="8">
        <v>5502</v>
      </c>
      <c r="F288" s="8" t="s">
        <v>16</v>
      </c>
      <c r="G288" s="6" t="s">
        <v>280</v>
      </c>
      <c r="H288" s="4" t="s">
        <v>281</v>
      </c>
      <c r="I288" s="7">
        <v>1679.64</v>
      </c>
      <c r="J288" s="7" t="s">
        <v>2</v>
      </c>
      <c r="K288" s="6">
        <f>SUMIF(凭证抽查!A:A,序时账!C288,凭证抽查!B:B)</f>
        <v>0</v>
      </c>
    </row>
    <row r="289" spans="1:11" ht="15" hidden="1" x14ac:dyDescent="0.25">
      <c r="A289" s="4" t="s">
        <v>4</v>
      </c>
      <c r="B289" s="8">
        <v>26</v>
      </c>
      <c r="C289" s="9" t="s">
        <v>658</v>
      </c>
      <c r="D289" s="4" t="s">
        <v>369</v>
      </c>
      <c r="E289" s="8">
        <v>1502</v>
      </c>
      <c r="F289" s="8" t="s">
        <v>10</v>
      </c>
      <c r="G289" s="6" t="s">
        <v>282</v>
      </c>
      <c r="H289" s="4" t="s">
        <v>283</v>
      </c>
      <c r="I289" s="7" t="s">
        <v>2</v>
      </c>
      <c r="J289" s="7">
        <v>134.58000000000001</v>
      </c>
      <c r="K289" s="6">
        <f>SUMIF(凭证抽查!A:A,序时账!C289,凭证抽查!B:B)</f>
        <v>0</v>
      </c>
    </row>
    <row r="290" spans="1:11" ht="15" hidden="1" x14ac:dyDescent="0.25">
      <c r="A290" s="4" t="s">
        <v>4</v>
      </c>
      <c r="B290" s="8">
        <v>26</v>
      </c>
      <c r="C290" s="9" t="s">
        <v>658</v>
      </c>
      <c r="D290" s="4" t="s">
        <v>369</v>
      </c>
      <c r="E290" s="8">
        <v>1502</v>
      </c>
      <c r="F290" s="8" t="s">
        <v>10</v>
      </c>
      <c r="G290" s="6" t="s">
        <v>284</v>
      </c>
      <c r="H290" s="4" t="s">
        <v>285</v>
      </c>
      <c r="I290" s="7" t="s">
        <v>2</v>
      </c>
      <c r="J290" s="7">
        <v>79.14</v>
      </c>
      <c r="K290" s="6">
        <f>SUMIF(凭证抽查!A:A,序时账!C290,凭证抽查!B:B)</f>
        <v>0</v>
      </c>
    </row>
    <row r="291" spans="1:11" ht="15" hidden="1" x14ac:dyDescent="0.25">
      <c r="A291" s="4" t="s">
        <v>4</v>
      </c>
      <c r="B291" s="8">
        <v>26</v>
      </c>
      <c r="C291" s="9" t="s">
        <v>658</v>
      </c>
      <c r="D291" s="4" t="s">
        <v>369</v>
      </c>
      <c r="E291" s="8">
        <v>1502</v>
      </c>
      <c r="F291" s="8" t="s">
        <v>10</v>
      </c>
      <c r="G291" s="6" t="s">
        <v>286</v>
      </c>
      <c r="H291" s="4" t="s">
        <v>287</v>
      </c>
      <c r="I291" s="7" t="s">
        <v>2</v>
      </c>
      <c r="J291" s="7">
        <v>219.03</v>
      </c>
      <c r="K291" s="6">
        <f>SUMIF(凭证抽查!A:A,序时账!C291,凭证抽查!B:B)</f>
        <v>0</v>
      </c>
    </row>
    <row r="292" spans="1:11" ht="15" hidden="1" x14ac:dyDescent="0.25">
      <c r="A292" s="4" t="s">
        <v>4</v>
      </c>
      <c r="B292" s="8">
        <v>26</v>
      </c>
      <c r="C292" s="9" t="s">
        <v>658</v>
      </c>
      <c r="D292" s="4" t="s">
        <v>369</v>
      </c>
      <c r="E292" s="8">
        <v>1502</v>
      </c>
      <c r="F292" s="8" t="s">
        <v>10</v>
      </c>
      <c r="G292" s="6" t="s">
        <v>288</v>
      </c>
      <c r="H292" s="4" t="s">
        <v>289</v>
      </c>
      <c r="I292" s="7" t="s">
        <v>2</v>
      </c>
      <c r="J292" s="7">
        <v>150.41999999999999</v>
      </c>
      <c r="K292" s="6">
        <f>SUMIF(凭证抽查!A:A,序时账!C292,凭证抽查!B:B)</f>
        <v>0</v>
      </c>
    </row>
    <row r="293" spans="1:11" ht="15" hidden="1" x14ac:dyDescent="0.25">
      <c r="A293" s="4" t="s">
        <v>4</v>
      </c>
      <c r="B293" s="8">
        <v>26</v>
      </c>
      <c r="C293" s="9" t="s">
        <v>658</v>
      </c>
      <c r="D293" s="4" t="s">
        <v>369</v>
      </c>
      <c r="E293" s="8">
        <v>1502</v>
      </c>
      <c r="F293" s="8" t="s">
        <v>10</v>
      </c>
      <c r="G293" s="6" t="s">
        <v>290</v>
      </c>
      <c r="H293" s="4" t="s">
        <v>291</v>
      </c>
      <c r="I293" s="7" t="s">
        <v>2</v>
      </c>
      <c r="J293" s="7">
        <v>150.41999999999999</v>
      </c>
      <c r="K293" s="6">
        <f>SUMIF(凭证抽查!A:A,序时账!C293,凭证抽查!B:B)</f>
        <v>0</v>
      </c>
    </row>
    <row r="294" spans="1:11" ht="15" hidden="1" x14ac:dyDescent="0.25">
      <c r="A294" s="4" t="s">
        <v>4</v>
      </c>
      <c r="B294" s="8">
        <v>26</v>
      </c>
      <c r="C294" s="9" t="s">
        <v>658</v>
      </c>
      <c r="D294" s="4" t="s">
        <v>369</v>
      </c>
      <c r="E294" s="8">
        <v>1502</v>
      </c>
      <c r="F294" s="8" t="s">
        <v>10</v>
      </c>
      <c r="G294" s="6" t="s">
        <v>292</v>
      </c>
      <c r="H294" s="4" t="s">
        <v>293</v>
      </c>
      <c r="I294" s="7" t="s">
        <v>2</v>
      </c>
      <c r="J294" s="7">
        <v>150.41999999999999</v>
      </c>
      <c r="K294" s="6">
        <f>SUMIF(凭证抽查!A:A,序时账!C294,凭证抽查!B:B)</f>
        <v>0</v>
      </c>
    </row>
    <row r="295" spans="1:11" ht="15" hidden="1" x14ac:dyDescent="0.25">
      <c r="A295" s="4" t="s">
        <v>4</v>
      </c>
      <c r="B295" s="8">
        <v>26</v>
      </c>
      <c r="C295" s="9" t="s">
        <v>658</v>
      </c>
      <c r="D295" s="4" t="s">
        <v>369</v>
      </c>
      <c r="E295" s="8">
        <v>1502</v>
      </c>
      <c r="F295" s="8" t="s">
        <v>10</v>
      </c>
      <c r="G295" s="6" t="s">
        <v>294</v>
      </c>
      <c r="H295" s="4" t="s">
        <v>295</v>
      </c>
      <c r="I295" s="7" t="s">
        <v>2</v>
      </c>
      <c r="J295" s="7">
        <v>150.41999999999999</v>
      </c>
      <c r="K295" s="6">
        <f>SUMIF(凭证抽查!A:A,序时账!C295,凭证抽查!B:B)</f>
        <v>0</v>
      </c>
    </row>
    <row r="296" spans="1:11" ht="15" hidden="1" x14ac:dyDescent="0.25">
      <c r="A296" s="4" t="s">
        <v>4</v>
      </c>
      <c r="B296" s="8">
        <v>26</v>
      </c>
      <c r="C296" s="9" t="s">
        <v>658</v>
      </c>
      <c r="D296" s="4" t="s">
        <v>369</v>
      </c>
      <c r="E296" s="8">
        <v>1502</v>
      </c>
      <c r="F296" s="8" t="s">
        <v>10</v>
      </c>
      <c r="G296" s="6" t="s">
        <v>296</v>
      </c>
      <c r="H296" s="4" t="s">
        <v>297</v>
      </c>
      <c r="I296" s="7" t="s">
        <v>2</v>
      </c>
      <c r="J296" s="7">
        <v>150.41999999999999</v>
      </c>
      <c r="K296" s="6">
        <f>SUMIF(凭证抽查!A:A,序时账!C296,凭证抽查!B:B)</f>
        <v>0</v>
      </c>
    </row>
    <row r="297" spans="1:11" ht="15" hidden="1" x14ac:dyDescent="0.25">
      <c r="A297" s="4" t="s">
        <v>4</v>
      </c>
      <c r="B297" s="8">
        <v>26</v>
      </c>
      <c r="C297" s="9" t="s">
        <v>658</v>
      </c>
      <c r="D297" s="4" t="s">
        <v>369</v>
      </c>
      <c r="E297" s="8">
        <v>1502</v>
      </c>
      <c r="F297" s="8" t="s">
        <v>10</v>
      </c>
      <c r="G297" s="6" t="s">
        <v>298</v>
      </c>
      <c r="H297" s="4" t="s">
        <v>299</v>
      </c>
      <c r="I297" s="7" t="s">
        <v>2</v>
      </c>
      <c r="J297" s="7">
        <v>150.41999999999999</v>
      </c>
      <c r="K297" s="6">
        <f>SUMIF(凭证抽查!A:A,序时账!C297,凭证抽查!B:B)</f>
        <v>0</v>
      </c>
    </row>
    <row r="298" spans="1:11" ht="15" hidden="1" x14ac:dyDescent="0.25">
      <c r="A298" s="4" t="s">
        <v>4</v>
      </c>
      <c r="B298" s="8">
        <v>26</v>
      </c>
      <c r="C298" s="9" t="s">
        <v>658</v>
      </c>
      <c r="D298" s="4" t="s">
        <v>369</v>
      </c>
      <c r="E298" s="8">
        <v>1502</v>
      </c>
      <c r="F298" s="8" t="s">
        <v>10</v>
      </c>
      <c r="G298" s="6" t="s">
        <v>300</v>
      </c>
      <c r="H298" s="4" t="s">
        <v>301</v>
      </c>
      <c r="I298" s="7" t="s">
        <v>2</v>
      </c>
      <c r="J298" s="7">
        <v>164.93</v>
      </c>
      <c r="K298" s="6">
        <f>SUMIF(凭证抽查!A:A,序时账!C298,凭证抽查!B:B)</f>
        <v>0</v>
      </c>
    </row>
    <row r="299" spans="1:11" ht="15" hidden="1" x14ac:dyDescent="0.25">
      <c r="A299" s="4" t="s">
        <v>4</v>
      </c>
      <c r="B299" s="8">
        <v>26</v>
      </c>
      <c r="C299" s="9" t="s">
        <v>658</v>
      </c>
      <c r="D299" s="4" t="s">
        <v>369</v>
      </c>
      <c r="E299" s="8">
        <v>1502</v>
      </c>
      <c r="F299" s="8" t="s">
        <v>10</v>
      </c>
      <c r="G299" s="6" t="s">
        <v>302</v>
      </c>
      <c r="H299" s="4" t="s">
        <v>303</v>
      </c>
      <c r="I299" s="7" t="s">
        <v>2</v>
      </c>
      <c r="J299" s="7">
        <v>84.44</v>
      </c>
      <c r="K299" s="6">
        <f>SUMIF(凭证抽查!A:A,序时账!C299,凭证抽查!B:B)</f>
        <v>0</v>
      </c>
    </row>
    <row r="300" spans="1:11" ht="15" hidden="1" x14ac:dyDescent="0.25">
      <c r="A300" s="4" t="s">
        <v>4</v>
      </c>
      <c r="B300" s="8">
        <v>26</v>
      </c>
      <c r="C300" s="9" t="s">
        <v>658</v>
      </c>
      <c r="D300" s="4" t="s">
        <v>369</v>
      </c>
      <c r="E300" s="8">
        <v>1502</v>
      </c>
      <c r="F300" s="8" t="s">
        <v>10</v>
      </c>
      <c r="G300" s="6" t="s">
        <v>304</v>
      </c>
      <c r="H300" s="4" t="s">
        <v>305</v>
      </c>
      <c r="I300" s="7" t="s">
        <v>2</v>
      </c>
      <c r="J300" s="7">
        <v>95</v>
      </c>
      <c r="K300" s="6">
        <f>SUMIF(凭证抽查!A:A,序时账!C300,凭证抽查!B:B)</f>
        <v>0</v>
      </c>
    </row>
    <row r="301" spans="1:11" ht="15" hidden="1" x14ac:dyDescent="0.25">
      <c r="A301" s="4" t="s">
        <v>4</v>
      </c>
      <c r="B301" s="8">
        <v>27</v>
      </c>
      <c r="C301" s="9" t="s">
        <v>659</v>
      </c>
      <c r="D301" s="4" t="s">
        <v>306</v>
      </c>
      <c r="E301" s="8">
        <v>5502</v>
      </c>
      <c r="F301" s="8" t="s">
        <v>16</v>
      </c>
      <c r="G301" s="6" t="s">
        <v>307</v>
      </c>
      <c r="H301" s="4" t="s">
        <v>308</v>
      </c>
      <c r="I301" s="7">
        <v>1499</v>
      </c>
      <c r="J301" s="7" t="s">
        <v>2</v>
      </c>
      <c r="K301" s="6">
        <f>SUMIF(凭证抽查!A:A,序时账!C301,凭证抽查!B:B)</f>
        <v>0</v>
      </c>
    </row>
    <row r="302" spans="1:11" ht="15" hidden="1" x14ac:dyDescent="0.25">
      <c r="A302" s="4" t="s">
        <v>4</v>
      </c>
      <c r="B302" s="8">
        <v>27</v>
      </c>
      <c r="C302" s="9" t="s">
        <v>659</v>
      </c>
      <c r="D302" s="4" t="s">
        <v>306</v>
      </c>
      <c r="E302" s="8">
        <v>1901</v>
      </c>
      <c r="F302" s="8" t="s">
        <v>11</v>
      </c>
      <c r="G302" s="6" t="s">
        <v>309</v>
      </c>
      <c r="H302" s="4" t="s">
        <v>310</v>
      </c>
      <c r="I302" s="7" t="s">
        <v>2</v>
      </c>
      <c r="J302" s="7">
        <v>1499</v>
      </c>
      <c r="K302" s="6">
        <f>SUMIF(凭证抽查!A:A,序时账!C302,凭证抽查!B:B)</f>
        <v>0</v>
      </c>
    </row>
    <row r="303" spans="1:11" ht="15" hidden="1" x14ac:dyDescent="0.25">
      <c r="A303" s="4" t="s">
        <v>4</v>
      </c>
      <c r="B303" s="8">
        <v>28</v>
      </c>
      <c r="C303" s="9" t="s">
        <v>660</v>
      </c>
      <c r="D303" s="4" t="s">
        <v>370</v>
      </c>
      <c r="E303" s="8">
        <v>5502</v>
      </c>
      <c r="F303" s="8" t="s">
        <v>16</v>
      </c>
      <c r="G303" s="6" t="s">
        <v>371</v>
      </c>
      <c r="H303" s="4" t="s">
        <v>372</v>
      </c>
      <c r="I303" s="7">
        <v>718.3</v>
      </c>
      <c r="J303" s="7" t="s">
        <v>2</v>
      </c>
      <c r="K303" s="6">
        <f>SUMIF(凭证抽查!A:A,序时账!C303,凭证抽查!B:B)</f>
        <v>0</v>
      </c>
    </row>
    <row r="304" spans="1:11" ht="15" hidden="1" x14ac:dyDescent="0.25">
      <c r="A304" s="4" t="s">
        <v>4</v>
      </c>
      <c r="B304" s="8">
        <v>28</v>
      </c>
      <c r="C304" s="9" t="s">
        <v>660</v>
      </c>
      <c r="D304" s="4" t="s">
        <v>370</v>
      </c>
      <c r="E304" s="8">
        <v>2151</v>
      </c>
      <c r="F304" s="8" t="s">
        <v>12</v>
      </c>
      <c r="G304" s="6" t="s">
        <v>173</v>
      </c>
      <c r="H304" s="4" t="s">
        <v>174</v>
      </c>
      <c r="I304" s="7" t="s">
        <v>2</v>
      </c>
      <c r="J304" s="7">
        <v>718.3</v>
      </c>
      <c r="K304" s="6">
        <f>SUMIF(凭证抽查!A:A,序时账!C304,凭证抽查!B:B)</f>
        <v>0</v>
      </c>
    </row>
    <row r="305" spans="1:11" ht="15" hidden="1" x14ac:dyDescent="0.25">
      <c r="A305" s="4" t="s">
        <v>4</v>
      </c>
      <c r="B305" s="8">
        <v>29</v>
      </c>
      <c r="C305" s="9" t="s">
        <v>661</v>
      </c>
      <c r="D305" s="4" t="s">
        <v>311</v>
      </c>
      <c r="E305" s="8">
        <v>3131</v>
      </c>
      <c r="F305" s="8" t="s">
        <v>15</v>
      </c>
      <c r="G305" s="6" t="s">
        <v>312</v>
      </c>
      <c r="H305" s="4" t="s">
        <v>15</v>
      </c>
      <c r="I305" s="7">
        <v>1090548.73</v>
      </c>
      <c r="J305" s="7" t="s">
        <v>2</v>
      </c>
      <c r="K305" s="6">
        <f>SUMIF(凭证抽查!A:A,序时账!C305,凭证抽查!B:B)</f>
        <v>0</v>
      </c>
    </row>
    <row r="306" spans="1:11" ht="15" hidden="1" x14ac:dyDescent="0.25">
      <c r="A306" s="4" t="s">
        <v>4</v>
      </c>
      <c r="B306" s="8">
        <v>29</v>
      </c>
      <c r="C306" s="9" t="s">
        <v>661</v>
      </c>
      <c r="D306" s="4" t="s">
        <v>311</v>
      </c>
      <c r="E306" s="8">
        <v>5502</v>
      </c>
      <c r="F306" s="8" t="s">
        <v>16</v>
      </c>
      <c r="G306" s="6" t="s">
        <v>313</v>
      </c>
      <c r="H306" s="4" t="s">
        <v>314</v>
      </c>
      <c r="I306" s="7" t="s">
        <v>2</v>
      </c>
      <c r="J306" s="7">
        <v>1090315.73</v>
      </c>
      <c r="K306" s="6">
        <f>SUMIF(凭证抽查!A:A,序时账!C306,凭证抽查!B:B)</f>
        <v>0</v>
      </c>
    </row>
    <row r="307" spans="1:11" ht="15" hidden="1" x14ac:dyDescent="0.25">
      <c r="A307" s="4" t="s">
        <v>4</v>
      </c>
      <c r="B307" s="8">
        <v>29</v>
      </c>
      <c r="C307" s="9" t="s">
        <v>661</v>
      </c>
      <c r="D307" s="4" t="s">
        <v>311</v>
      </c>
      <c r="E307" s="8">
        <v>5503</v>
      </c>
      <c r="F307" s="8" t="s">
        <v>17</v>
      </c>
      <c r="G307" s="6" t="s">
        <v>315</v>
      </c>
      <c r="H307" s="4" t="s">
        <v>316</v>
      </c>
      <c r="I307" s="7" t="s">
        <v>2</v>
      </c>
      <c r="J307" s="7">
        <v>233</v>
      </c>
      <c r="K307" s="6">
        <f>SUMIF(凭证抽查!A:A,序时账!C307,凭证抽查!B:B)</f>
        <v>0</v>
      </c>
    </row>
    <row r="308" spans="1:11" ht="15" hidden="1" x14ac:dyDescent="0.25">
      <c r="A308" s="4" t="s">
        <v>373</v>
      </c>
      <c r="B308" s="8">
        <v>1</v>
      </c>
      <c r="C308" s="9" t="s">
        <v>662</v>
      </c>
      <c r="D308" s="4" t="s">
        <v>374</v>
      </c>
      <c r="E308" s="8">
        <v>2151</v>
      </c>
      <c r="F308" s="8" t="s">
        <v>12</v>
      </c>
      <c r="G308" s="6" t="s">
        <v>89</v>
      </c>
      <c r="H308" s="4" t="s">
        <v>90</v>
      </c>
      <c r="I308" s="7">
        <v>29868.57</v>
      </c>
      <c r="J308" s="7" t="s">
        <v>2</v>
      </c>
      <c r="K308" s="6">
        <f>SUMIF(凭证抽查!A:A,序时账!C308,凭证抽查!B:B)</f>
        <v>0</v>
      </c>
    </row>
    <row r="309" spans="1:11" ht="15" hidden="1" x14ac:dyDescent="0.25">
      <c r="A309" s="4" t="s">
        <v>373</v>
      </c>
      <c r="B309" s="8">
        <v>1</v>
      </c>
      <c r="C309" s="9" t="s">
        <v>662</v>
      </c>
      <c r="D309" s="4" t="s">
        <v>374</v>
      </c>
      <c r="E309" s="8">
        <v>2181</v>
      </c>
      <c r="F309" s="8" t="s">
        <v>14</v>
      </c>
      <c r="G309" s="6" t="s">
        <v>91</v>
      </c>
      <c r="H309" s="4" t="s">
        <v>92</v>
      </c>
      <c r="I309" s="7">
        <v>12576.24</v>
      </c>
      <c r="J309" s="7" t="s">
        <v>2</v>
      </c>
      <c r="K309" s="6">
        <f>SUMIF(凭证抽查!A:A,序时账!C309,凭证抽查!B:B)</f>
        <v>0</v>
      </c>
    </row>
    <row r="310" spans="1:11" ht="15" hidden="1" x14ac:dyDescent="0.25">
      <c r="A310" s="4" t="s">
        <v>373</v>
      </c>
      <c r="B310" s="8">
        <v>1</v>
      </c>
      <c r="C310" s="9" t="s">
        <v>662</v>
      </c>
      <c r="D310" s="4" t="s">
        <v>374</v>
      </c>
      <c r="E310" s="8">
        <v>2151</v>
      </c>
      <c r="F310" s="8" t="s">
        <v>12</v>
      </c>
      <c r="G310" s="6" t="s">
        <v>93</v>
      </c>
      <c r="H310" s="4" t="s">
        <v>94</v>
      </c>
      <c r="I310" s="7">
        <v>1257.6300000000001</v>
      </c>
      <c r="J310" s="7" t="s">
        <v>2</v>
      </c>
      <c r="K310" s="6">
        <f>SUMIF(凭证抽查!A:A,序时账!C310,凭证抽查!B:B)</f>
        <v>0</v>
      </c>
    </row>
    <row r="311" spans="1:11" ht="15" hidden="1" x14ac:dyDescent="0.25">
      <c r="A311" s="4" t="s">
        <v>373</v>
      </c>
      <c r="B311" s="8">
        <v>1</v>
      </c>
      <c r="C311" s="9" t="s">
        <v>662</v>
      </c>
      <c r="D311" s="4" t="s">
        <v>374</v>
      </c>
      <c r="E311" s="8">
        <v>2181</v>
      </c>
      <c r="F311" s="8" t="s">
        <v>14</v>
      </c>
      <c r="G311" s="6" t="s">
        <v>95</v>
      </c>
      <c r="H311" s="4" t="s">
        <v>96</v>
      </c>
      <c r="I311" s="7">
        <v>314.39999999999998</v>
      </c>
      <c r="J311" s="7" t="s">
        <v>2</v>
      </c>
      <c r="K311" s="6">
        <f>SUMIF(凭证抽查!A:A,序时账!C311,凭证抽查!B:B)</f>
        <v>0</v>
      </c>
    </row>
    <row r="312" spans="1:11" ht="15" hidden="1" x14ac:dyDescent="0.25">
      <c r="A312" s="4" t="s">
        <v>373</v>
      </c>
      <c r="B312" s="8">
        <v>1</v>
      </c>
      <c r="C312" s="9" t="s">
        <v>662</v>
      </c>
      <c r="D312" s="4" t="s">
        <v>374</v>
      </c>
      <c r="E312" s="8">
        <v>2151</v>
      </c>
      <c r="F312" s="8" t="s">
        <v>12</v>
      </c>
      <c r="G312" s="6" t="s">
        <v>97</v>
      </c>
      <c r="H312" s="4" t="s">
        <v>98</v>
      </c>
      <c r="I312" s="7">
        <v>633.12</v>
      </c>
      <c r="J312" s="7" t="s">
        <v>2</v>
      </c>
      <c r="K312" s="6">
        <f>SUMIF(凭证抽查!A:A,序时账!C312,凭证抽查!B:B)</f>
        <v>0</v>
      </c>
    </row>
    <row r="313" spans="1:11" ht="15" hidden="1" x14ac:dyDescent="0.25">
      <c r="A313" s="4" t="s">
        <v>373</v>
      </c>
      <c r="B313" s="8">
        <v>1</v>
      </c>
      <c r="C313" s="9" t="s">
        <v>662</v>
      </c>
      <c r="D313" s="4" t="s">
        <v>374</v>
      </c>
      <c r="E313" s="8">
        <v>2151</v>
      </c>
      <c r="F313" s="8" t="s">
        <v>12</v>
      </c>
      <c r="G313" s="6" t="s">
        <v>99</v>
      </c>
      <c r="H313" s="4" t="s">
        <v>100</v>
      </c>
      <c r="I313" s="7">
        <v>1266.27</v>
      </c>
      <c r="J313" s="7" t="s">
        <v>2</v>
      </c>
      <c r="K313" s="6">
        <f>SUMIF(凭证抽查!A:A,序时账!C313,凭证抽查!B:B)</f>
        <v>0</v>
      </c>
    </row>
    <row r="314" spans="1:11" ht="15" hidden="1" x14ac:dyDescent="0.25">
      <c r="A314" s="4" t="s">
        <v>373</v>
      </c>
      <c r="B314" s="8">
        <v>1</v>
      </c>
      <c r="C314" s="9" t="s">
        <v>662</v>
      </c>
      <c r="D314" s="4" t="s">
        <v>374</v>
      </c>
      <c r="E314" s="8">
        <v>2151</v>
      </c>
      <c r="F314" s="8" t="s">
        <v>12</v>
      </c>
      <c r="G314" s="6" t="s">
        <v>101</v>
      </c>
      <c r="H314" s="4" t="s">
        <v>102</v>
      </c>
      <c r="I314" s="7">
        <v>15828.3</v>
      </c>
      <c r="J314" s="7" t="s">
        <v>2</v>
      </c>
      <c r="K314" s="6">
        <f>SUMIF(凭证抽查!A:A,序时账!C314,凭证抽查!B:B)</f>
        <v>0</v>
      </c>
    </row>
    <row r="315" spans="1:11" ht="15" hidden="1" x14ac:dyDescent="0.25">
      <c r="A315" s="4" t="s">
        <v>373</v>
      </c>
      <c r="B315" s="8">
        <v>1</v>
      </c>
      <c r="C315" s="9" t="s">
        <v>662</v>
      </c>
      <c r="D315" s="4" t="s">
        <v>374</v>
      </c>
      <c r="E315" s="8">
        <v>2181</v>
      </c>
      <c r="F315" s="8" t="s">
        <v>14</v>
      </c>
      <c r="G315" s="6" t="s">
        <v>103</v>
      </c>
      <c r="H315" s="4" t="s">
        <v>104</v>
      </c>
      <c r="I315" s="7">
        <v>3195.66</v>
      </c>
      <c r="J315" s="7" t="s">
        <v>2</v>
      </c>
      <c r="K315" s="6">
        <f>SUMIF(凭证抽查!A:A,序时账!C315,凭证抽查!B:B)</f>
        <v>0</v>
      </c>
    </row>
    <row r="316" spans="1:11" ht="15" hidden="1" x14ac:dyDescent="0.25">
      <c r="A316" s="4" t="s">
        <v>373</v>
      </c>
      <c r="B316" s="8">
        <v>1</v>
      </c>
      <c r="C316" s="9" t="s">
        <v>662</v>
      </c>
      <c r="D316" s="4" t="s">
        <v>374</v>
      </c>
      <c r="E316" s="8">
        <v>1002</v>
      </c>
      <c r="F316" s="8" t="s">
        <v>7</v>
      </c>
      <c r="G316" s="6" t="s">
        <v>75</v>
      </c>
      <c r="H316" s="4" t="s">
        <v>76</v>
      </c>
      <c r="I316" s="7" t="s">
        <v>2</v>
      </c>
      <c r="J316" s="7">
        <v>64940.19</v>
      </c>
      <c r="K316" s="6">
        <f>SUMIF(凭证抽查!A:A,序时账!C316,凭证抽查!B:B)</f>
        <v>0</v>
      </c>
    </row>
    <row r="317" spans="1:11" ht="15" hidden="1" x14ac:dyDescent="0.25">
      <c r="A317" s="4" t="s">
        <v>375</v>
      </c>
      <c r="B317" s="8">
        <v>2</v>
      </c>
      <c r="C317" s="9" t="s">
        <v>663</v>
      </c>
      <c r="D317" s="4" t="s">
        <v>376</v>
      </c>
      <c r="E317" s="8">
        <v>5502</v>
      </c>
      <c r="F317" s="8" t="s">
        <v>16</v>
      </c>
      <c r="G317" s="6" t="s">
        <v>53</v>
      </c>
      <c r="H317" s="4" t="s">
        <v>54</v>
      </c>
      <c r="I317" s="7">
        <v>84400</v>
      </c>
      <c r="J317" s="7" t="s">
        <v>2</v>
      </c>
      <c r="K317" s="6">
        <f>SUMIF(凭证抽查!A:A,序时账!C317,凭证抽查!B:B)</f>
        <v>0</v>
      </c>
    </row>
    <row r="318" spans="1:11" ht="15" hidden="1" x14ac:dyDescent="0.25">
      <c r="A318" s="4" t="s">
        <v>375</v>
      </c>
      <c r="B318" s="8">
        <v>2</v>
      </c>
      <c r="C318" s="9" t="s">
        <v>663</v>
      </c>
      <c r="D318" s="4" t="s">
        <v>376</v>
      </c>
      <c r="E318" s="8">
        <v>2151</v>
      </c>
      <c r="F318" s="8" t="s">
        <v>12</v>
      </c>
      <c r="G318" s="6" t="s">
        <v>55</v>
      </c>
      <c r="H318" s="4" t="s">
        <v>56</v>
      </c>
      <c r="I318" s="7" t="s">
        <v>2</v>
      </c>
      <c r="J318" s="7">
        <v>84400</v>
      </c>
      <c r="K318" s="6">
        <f>SUMIF(凭证抽查!A:A,序时账!C318,凭证抽查!B:B)</f>
        <v>0</v>
      </c>
    </row>
    <row r="319" spans="1:11" ht="15" hidden="1" x14ac:dyDescent="0.25">
      <c r="A319" s="4" t="s">
        <v>375</v>
      </c>
      <c r="B319" s="8">
        <v>3</v>
      </c>
      <c r="C319" s="9" t="s">
        <v>664</v>
      </c>
      <c r="D319" s="4" t="s">
        <v>57</v>
      </c>
      <c r="E319" s="8">
        <v>5502</v>
      </c>
      <c r="F319" s="8" t="s">
        <v>16</v>
      </c>
      <c r="G319" s="6" t="s">
        <v>58</v>
      </c>
      <c r="H319" s="4" t="s">
        <v>59</v>
      </c>
      <c r="I319" s="7">
        <v>2450.85</v>
      </c>
      <c r="J319" s="7" t="s">
        <v>2</v>
      </c>
      <c r="K319" s="6">
        <f>SUMIF(凭证抽查!A:A,序时账!C319,凭证抽查!B:B)</f>
        <v>0</v>
      </c>
    </row>
    <row r="320" spans="1:11" ht="15" hidden="1" x14ac:dyDescent="0.25">
      <c r="A320" s="4" t="s">
        <v>375</v>
      </c>
      <c r="B320" s="8">
        <v>3</v>
      </c>
      <c r="C320" s="9" t="s">
        <v>664</v>
      </c>
      <c r="D320" s="4" t="s">
        <v>57</v>
      </c>
      <c r="E320" s="8">
        <v>5502</v>
      </c>
      <c r="F320" s="8" t="s">
        <v>16</v>
      </c>
      <c r="G320" s="6" t="s">
        <v>60</v>
      </c>
      <c r="H320" s="4" t="s">
        <v>61</v>
      </c>
      <c r="I320" s="7">
        <v>258</v>
      </c>
      <c r="J320" s="7" t="s">
        <v>2</v>
      </c>
      <c r="K320" s="6">
        <f>SUMIF(凭证抽查!A:A,序时账!C320,凭证抽查!B:B)</f>
        <v>0</v>
      </c>
    </row>
    <row r="321" spans="1:11" ht="15" hidden="1" x14ac:dyDescent="0.25">
      <c r="A321" s="4" t="s">
        <v>375</v>
      </c>
      <c r="B321" s="8">
        <v>3</v>
      </c>
      <c r="C321" s="9" t="s">
        <v>664</v>
      </c>
      <c r="D321" s="4" t="s">
        <v>57</v>
      </c>
      <c r="E321" s="8">
        <v>2151</v>
      </c>
      <c r="F321" s="8" t="s">
        <v>12</v>
      </c>
      <c r="G321" s="6" t="s">
        <v>62</v>
      </c>
      <c r="H321" s="4" t="s">
        <v>63</v>
      </c>
      <c r="I321" s="7" t="s">
        <v>2</v>
      </c>
      <c r="J321" s="7">
        <v>258</v>
      </c>
      <c r="K321" s="6">
        <f>SUMIF(凭证抽查!A:A,序时账!C321,凭证抽查!B:B)</f>
        <v>0</v>
      </c>
    </row>
    <row r="322" spans="1:11" ht="15" hidden="1" x14ac:dyDescent="0.25">
      <c r="A322" s="4" t="s">
        <v>375</v>
      </c>
      <c r="B322" s="8">
        <v>3</v>
      </c>
      <c r="C322" s="9" t="s">
        <v>664</v>
      </c>
      <c r="D322" s="4" t="s">
        <v>57</v>
      </c>
      <c r="E322" s="8">
        <v>2151</v>
      </c>
      <c r="F322" s="8" t="s">
        <v>12</v>
      </c>
      <c r="G322" s="6" t="s">
        <v>64</v>
      </c>
      <c r="H322" s="4" t="s">
        <v>65</v>
      </c>
      <c r="I322" s="7" t="s">
        <v>2</v>
      </c>
      <c r="J322" s="7">
        <v>1552.68</v>
      </c>
      <c r="K322" s="6">
        <f>SUMIF(凭证抽查!A:A,序时账!C322,凭证抽查!B:B)</f>
        <v>0</v>
      </c>
    </row>
    <row r="323" spans="1:11" ht="15" hidden="1" x14ac:dyDescent="0.25">
      <c r="A323" s="4" t="s">
        <v>375</v>
      </c>
      <c r="B323" s="8">
        <v>3</v>
      </c>
      <c r="C323" s="9" t="s">
        <v>664</v>
      </c>
      <c r="D323" s="4" t="s">
        <v>57</v>
      </c>
      <c r="E323" s="8">
        <v>2151</v>
      </c>
      <c r="F323" s="8" t="s">
        <v>12</v>
      </c>
      <c r="G323" s="6" t="s">
        <v>66</v>
      </c>
      <c r="H323" s="4" t="s">
        <v>67</v>
      </c>
      <c r="I323" s="7" t="s">
        <v>2</v>
      </c>
      <c r="J323" s="7">
        <v>59.06</v>
      </c>
      <c r="K323" s="6">
        <f>SUMIF(凭证抽查!A:A,序时账!C323,凭证抽查!B:B)</f>
        <v>0</v>
      </c>
    </row>
    <row r="324" spans="1:11" ht="15" hidden="1" x14ac:dyDescent="0.25">
      <c r="A324" s="4" t="s">
        <v>375</v>
      </c>
      <c r="B324" s="8">
        <v>3</v>
      </c>
      <c r="C324" s="9" t="s">
        <v>664</v>
      </c>
      <c r="D324" s="4" t="s">
        <v>57</v>
      </c>
      <c r="E324" s="8">
        <v>2151</v>
      </c>
      <c r="F324" s="8" t="s">
        <v>12</v>
      </c>
      <c r="G324" s="6" t="s">
        <v>68</v>
      </c>
      <c r="H324" s="4" t="s">
        <v>69</v>
      </c>
      <c r="I324" s="7" t="s">
        <v>2</v>
      </c>
      <c r="J324" s="7">
        <v>22.05</v>
      </c>
      <c r="K324" s="6">
        <f>SUMIF(凭证抽查!A:A,序时账!C324,凭证抽查!B:B)</f>
        <v>0</v>
      </c>
    </row>
    <row r="325" spans="1:11" ht="15" hidden="1" x14ac:dyDescent="0.25">
      <c r="A325" s="4" t="s">
        <v>375</v>
      </c>
      <c r="B325" s="8">
        <v>3</v>
      </c>
      <c r="C325" s="9" t="s">
        <v>664</v>
      </c>
      <c r="D325" s="4" t="s">
        <v>57</v>
      </c>
      <c r="E325" s="8">
        <v>2151</v>
      </c>
      <c r="F325" s="8" t="s">
        <v>12</v>
      </c>
      <c r="G325" s="6" t="s">
        <v>70</v>
      </c>
      <c r="H325" s="4" t="s">
        <v>71</v>
      </c>
      <c r="I325" s="7" t="s">
        <v>2</v>
      </c>
      <c r="J325" s="7">
        <v>78.75</v>
      </c>
      <c r="K325" s="6">
        <f>SUMIF(凭证抽查!A:A,序时账!C325,凭证抽查!B:B)</f>
        <v>0</v>
      </c>
    </row>
    <row r="326" spans="1:11" ht="15" hidden="1" x14ac:dyDescent="0.25">
      <c r="A326" s="4" t="s">
        <v>375</v>
      </c>
      <c r="B326" s="8">
        <v>3</v>
      </c>
      <c r="C326" s="9" t="s">
        <v>664</v>
      </c>
      <c r="D326" s="4" t="s">
        <v>57</v>
      </c>
      <c r="E326" s="8">
        <v>2151</v>
      </c>
      <c r="F326" s="8" t="s">
        <v>12</v>
      </c>
      <c r="G326" s="6" t="s">
        <v>72</v>
      </c>
      <c r="H326" s="4" t="s">
        <v>73</v>
      </c>
      <c r="I326" s="7" t="s">
        <v>2</v>
      </c>
      <c r="J326" s="7">
        <v>738.31</v>
      </c>
      <c r="K326" s="6">
        <f>SUMIF(凭证抽查!A:A,序时账!C326,凭证抽查!B:B)</f>
        <v>0</v>
      </c>
    </row>
    <row r="327" spans="1:11" ht="15" hidden="1" x14ac:dyDescent="0.25">
      <c r="A327" s="4" t="s">
        <v>375</v>
      </c>
      <c r="B327" s="8">
        <v>4</v>
      </c>
      <c r="C327" s="9" t="s">
        <v>665</v>
      </c>
      <c r="D327" s="4" t="s">
        <v>377</v>
      </c>
      <c r="E327" s="8">
        <v>2151</v>
      </c>
      <c r="F327" s="8" t="s">
        <v>12</v>
      </c>
      <c r="G327" s="6" t="s">
        <v>55</v>
      </c>
      <c r="H327" s="4" t="s">
        <v>56</v>
      </c>
      <c r="I327" s="7">
        <v>84400</v>
      </c>
      <c r="J327" s="7" t="s">
        <v>2</v>
      </c>
      <c r="K327" s="6">
        <f>SUMIF(凭证抽查!A:A,序时账!C327,凭证抽查!B:B)</f>
        <v>0</v>
      </c>
    </row>
    <row r="328" spans="1:11" ht="15" hidden="1" x14ac:dyDescent="0.25">
      <c r="A328" s="4" t="s">
        <v>375</v>
      </c>
      <c r="B328" s="8">
        <v>4</v>
      </c>
      <c r="C328" s="9" t="s">
        <v>665</v>
      </c>
      <c r="D328" s="4" t="s">
        <v>377</v>
      </c>
      <c r="E328" s="8">
        <v>1002</v>
      </c>
      <c r="F328" s="8" t="s">
        <v>7</v>
      </c>
      <c r="G328" s="6" t="s">
        <v>75</v>
      </c>
      <c r="H328" s="4" t="s">
        <v>76</v>
      </c>
      <c r="I328" s="7" t="s">
        <v>2</v>
      </c>
      <c r="J328" s="7">
        <v>76937.52</v>
      </c>
      <c r="K328" s="6">
        <f>SUMIF(凭证抽查!A:A,序时账!C328,凭证抽查!B:B)</f>
        <v>0</v>
      </c>
    </row>
    <row r="329" spans="1:11" ht="15" hidden="1" x14ac:dyDescent="0.25">
      <c r="A329" s="4" t="s">
        <v>375</v>
      </c>
      <c r="B329" s="8">
        <v>4</v>
      </c>
      <c r="C329" s="9" t="s">
        <v>665</v>
      </c>
      <c r="D329" s="4" t="s">
        <v>377</v>
      </c>
      <c r="E329" s="8">
        <v>2171</v>
      </c>
      <c r="F329" s="8" t="s">
        <v>13</v>
      </c>
      <c r="G329" s="6" t="s">
        <v>77</v>
      </c>
      <c r="H329" s="4" t="s">
        <v>78</v>
      </c>
      <c r="I329" s="7" t="s">
        <v>2</v>
      </c>
      <c r="J329" s="7">
        <v>6314.46</v>
      </c>
      <c r="K329" s="6">
        <f>SUMIF(凭证抽查!A:A,序时账!C329,凭证抽查!B:B)</f>
        <v>0</v>
      </c>
    </row>
    <row r="330" spans="1:11" ht="15" hidden="1" x14ac:dyDescent="0.25">
      <c r="A330" s="4" t="s">
        <v>375</v>
      </c>
      <c r="B330" s="8">
        <v>4</v>
      </c>
      <c r="C330" s="9" t="s">
        <v>665</v>
      </c>
      <c r="D330" s="4" t="s">
        <v>377</v>
      </c>
      <c r="E330" s="8">
        <v>2181</v>
      </c>
      <c r="F330" s="8" t="s">
        <v>14</v>
      </c>
      <c r="G330" s="6" t="s">
        <v>79</v>
      </c>
      <c r="H330" s="4" t="s">
        <v>80</v>
      </c>
      <c r="I330" s="7" t="s">
        <v>2</v>
      </c>
      <c r="J330" s="7">
        <v>653.76</v>
      </c>
      <c r="K330" s="6">
        <f>SUMIF(凭证抽查!A:A,序时账!C330,凭证抽查!B:B)</f>
        <v>0</v>
      </c>
    </row>
    <row r="331" spans="1:11" ht="15" hidden="1" x14ac:dyDescent="0.25">
      <c r="A331" s="4" t="s">
        <v>375</v>
      </c>
      <c r="B331" s="8">
        <v>4</v>
      </c>
      <c r="C331" s="9" t="s">
        <v>665</v>
      </c>
      <c r="D331" s="4" t="s">
        <v>377</v>
      </c>
      <c r="E331" s="8">
        <v>2181</v>
      </c>
      <c r="F331" s="8" t="s">
        <v>14</v>
      </c>
      <c r="G331" s="6" t="s">
        <v>81</v>
      </c>
      <c r="H331" s="4" t="s">
        <v>82</v>
      </c>
      <c r="I331" s="7" t="s">
        <v>2</v>
      </c>
      <c r="J331" s="7">
        <v>39.380000000000003</v>
      </c>
      <c r="K331" s="6">
        <f>SUMIF(凭证抽查!A:A,序时账!C331,凭证抽查!B:B)</f>
        <v>0</v>
      </c>
    </row>
    <row r="332" spans="1:11" ht="15" hidden="1" x14ac:dyDescent="0.25">
      <c r="A332" s="4" t="s">
        <v>375</v>
      </c>
      <c r="B332" s="8">
        <v>4</v>
      </c>
      <c r="C332" s="9" t="s">
        <v>665</v>
      </c>
      <c r="D332" s="4" t="s">
        <v>377</v>
      </c>
      <c r="E332" s="8">
        <v>2181</v>
      </c>
      <c r="F332" s="8" t="s">
        <v>14</v>
      </c>
      <c r="G332" s="6" t="s">
        <v>83</v>
      </c>
      <c r="H332" s="4" t="s">
        <v>84</v>
      </c>
      <c r="I332" s="7" t="s">
        <v>2</v>
      </c>
      <c r="J332" s="7">
        <v>196.88</v>
      </c>
      <c r="K332" s="6">
        <f>SUMIF(凭证抽查!A:A,序时账!C332,凭证抽查!B:B)</f>
        <v>0</v>
      </c>
    </row>
    <row r="333" spans="1:11" ht="15" hidden="1" x14ac:dyDescent="0.25">
      <c r="A333" s="4" t="s">
        <v>375</v>
      </c>
      <c r="B333" s="8">
        <v>4</v>
      </c>
      <c r="C333" s="9" t="s">
        <v>665</v>
      </c>
      <c r="D333" s="4" t="s">
        <v>377</v>
      </c>
      <c r="E333" s="8">
        <v>2181</v>
      </c>
      <c r="F333" s="8" t="s">
        <v>14</v>
      </c>
      <c r="G333" s="6" t="s">
        <v>85</v>
      </c>
      <c r="H333" s="4" t="s">
        <v>86</v>
      </c>
      <c r="I333" s="7" t="s">
        <v>2</v>
      </c>
      <c r="J333" s="7">
        <v>258</v>
      </c>
      <c r="K333" s="6">
        <f>SUMIF(凭证抽查!A:A,序时账!C333,凭证抽查!B:B)</f>
        <v>0</v>
      </c>
    </row>
    <row r="334" spans="1:11" ht="15" hidden="1" x14ac:dyDescent="0.25">
      <c r="A334" s="4" t="s">
        <v>378</v>
      </c>
      <c r="B334" s="8">
        <v>5</v>
      </c>
      <c r="C334" s="9" t="s">
        <v>666</v>
      </c>
      <c r="D334" s="4" t="s">
        <v>379</v>
      </c>
      <c r="E334" s="8">
        <v>2171</v>
      </c>
      <c r="F334" s="8" t="s">
        <v>13</v>
      </c>
      <c r="G334" s="6" t="s">
        <v>77</v>
      </c>
      <c r="H334" s="4" t="s">
        <v>78</v>
      </c>
      <c r="I334" s="7">
        <v>99000.03</v>
      </c>
      <c r="J334" s="7" t="s">
        <v>2</v>
      </c>
      <c r="K334" s="6">
        <f>SUMIF(凭证抽查!A:A,序时账!C334,凭证抽查!B:B)</f>
        <v>0</v>
      </c>
    </row>
    <row r="335" spans="1:11" ht="15" hidden="1" x14ac:dyDescent="0.25">
      <c r="A335" s="4" t="s">
        <v>378</v>
      </c>
      <c r="B335" s="8">
        <v>5</v>
      </c>
      <c r="C335" s="9" t="s">
        <v>666</v>
      </c>
      <c r="D335" s="4" t="s">
        <v>379</v>
      </c>
      <c r="E335" s="8">
        <v>1002</v>
      </c>
      <c r="F335" s="8" t="s">
        <v>7</v>
      </c>
      <c r="G335" s="6" t="s">
        <v>75</v>
      </c>
      <c r="H335" s="4" t="s">
        <v>76</v>
      </c>
      <c r="I335" s="7" t="s">
        <v>2</v>
      </c>
      <c r="J335" s="7">
        <v>99000.03</v>
      </c>
      <c r="K335" s="6">
        <f>SUMIF(凭证抽查!A:A,序时账!C335,凭证抽查!B:B)</f>
        <v>0</v>
      </c>
    </row>
    <row r="336" spans="1:11" ht="15" hidden="1" x14ac:dyDescent="0.25">
      <c r="A336" s="4" t="s">
        <v>380</v>
      </c>
      <c r="B336" s="8">
        <v>6</v>
      </c>
      <c r="C336" s="9" t="s">
        <v>667</v>
      </c>
      <c r="D336" s="4" t="s">
        <v>381</v>
      </c>
      <c r="E336" s="8">
        <v>5503</v>
      </c>
      <c r="F336" s="8" t="s">
        <v>17</v>
      </c>
      <c r="G336" s="6" t="s">
        <v>230</v>
      </c>
      <c r="H336" s="4" t="s">
        <v>231</v>
      </c>
      <c r="I336" s="7">
        <v>100</v>
      </c>
      <c r="J336" s="7" t="s">
        <v>2</v>
      </c>
      <c r="K336" s="6">
        <f>SUMIF(凭证抽查!A:A,序时账!C336,凭证抽查!B:B)</f>
        <v>0</v>
      </c>
    </row>
    <row r="337" spans="1:11" ht="15" hidden="1" x14ac:dyDescent="0.25">
      <c r="A337" s="4" t="s">
        <v>380</v>
      </c>
      <c r="B337" s="8">
        <v>6</v>
      </c>
      <c r="C337" s="9" t="s">
        <v>667</v>
      </c>
      <c r="D337" s="4" t="s">
        <v>381</v>
      </c>
      <c r="E337" s="8">
        <v>1002</v>
      </c>
      <c r="F337" s="8" t="s">
        <v>7</v>
      </c>
      <c r="G337" s="6" t="s">
        <v>139</v>
      </c>
      <c r="H337" s="4" t="s">
        <v>140</v>
      </c>
      <c r="I337" s="7" t="s">
        <v>2</v>
      </c>
      <c r="J337" s="7">
        <v>100</v>
      </c>
      <c r="K337" s="6">
        <f>SUMIF(凭证抽查!A:A,序时账!C337,凭证抽查!B:B)</f>
        <v>0</v>
      </c>
    </row>
    <row r="338" spans="1:11" ht="15" hidden="1" x14ac:dyDescent="0.25">
      <c r="A338" s="4" t="s">
        <v>382</v>
      </c>
      <c r="B338" s="8">
        <v>7</v>
      </c>
      <c r="C338" s="9" t="s">
        <v>668</v>
      </c>
      <c r="D338" s="4" t="s">
        <v>383</v>
      </c>
      <c r="E338" s="8">
        <v>5502</v>
      </c>
      <c r="F338" s="8" t="s">
        <v>16</v>
      </c>
      <c r="G338" s="6" t="s">
        <v>125</v>
      </c>
      <c r="H338" s="4" t="s">
        <v>126</v>
      </c>
      <c r="I338" s="7">
        <v>155142</v>
      </c>
      <c r="J338" s="7" t="s">
        <v>2</v>
      </c>
      <c r="K338" s="6">
        <f>SUMIF(凭证抽查!A:A,序时账!C338,凭证抽查!B:B)</f>
        <v>0</v>
      </c>
    </row>
    <row r="339" spans="1:11" ht="15" hidden="1" x14ac:dyDescent="0.25">
      <c r="A339" s="4" t="s">
        <v>382</v>
      </c>
      <c r="B339" s="8">
        <v>7</v>
      </c>
      <c r="C339" s="9" t="s">
        <v>668</v>
      </c>
      <c r="D339" s="4" t="s">
        <v>384</v>
      </c>
      <c r="E339" s="8">
        <v>2171</v>
      </c>
      <c r="F339" s="8" t="s">
        <v>13</v>
      </c>
      <c r="G339" s="6" t="s">
        <v>121</v>
      </c>
      <c r="H339" s="4" t="s">
        <v>122</v>
      </c>
      <c r="I339" s="7">
        <v>7757.1</v>
      </c>
      <c r="J339" s="7" t="s">
        <v>2</v>
      </c>
      <c r="K339" s="6">
        <f>SUMIF(凭证抽查!A:A,序时账!C339,凭证抽查!B:B)</f>
        <v>0</v>
      </c>
    </row>
    <row r="340" spans="1:11" ht="15" hidden="1" x14ac:dyDescent="0.25">
      <c r="A340" s="4" t="s">
        <v>382</v>
      </c>
      <c r="B340" s="8">
        <v>7</v>
      </c>
      <c r="C340" s="9" t="s">
        <v>668</v>
      </c>
      <c r="D340" s="4" t="s">
        <v>385</v>
      </c>
      <c r="E340" s="8">
        <v>1002</v>
      </c>
      <c r="F340" s="8" t="s">
        <v>7</v>
      </c>
      <c r="G340" s="6" t="s">
        <v>75</v>
      </c>
      <c r="H340" s="4" t="s">
        <v>76</v>
      </c>
      <c r="I340" s="7" t="s">
        <v>2</v>
      </c>
      <c r="J340" s="7">
        <v>162899.1</v>
      </c>
      <c r="K340" s="6">
        <f>SUMIF(凭证抽查!A:A,序时账!C340,凭证抽查!B:B)</f>
        <v>0</v>
      </c>
    </row>
    <row r="341" spans="1:11" ht="15" hidden="1" x14ac:dyDescent="0.25">
      <c r="A341" s="4" t="s">
        <v>382</v>
      </c>
      <c r="B341" s="8">
        <v>8</v>
      </c>
      <c r="C341" s="9" t="s">
        <v>669</v>
      </c>
      <c r="D341" s="4" t="s">
        <v>386</v>
      </c>
      <c r="E341" s="8">
        <v>5502</v>
      </c>
      <c r="F341" s="8" t="s">
        <v>16</v>
      </c>
      <c r="G341" s="6" t="s">
        <v>112</v>
      </c>
      <c r="H341" s="4" t="s">
        <v>113</v>
      </c>
      <c r="I341" s="7">
        <v>14636.04</v>
      </c>
      <c r="J341" s="7" t="s">
        <v>2</v>
      </c>
      <c r="K341" s="6">
        <f>SUMIF(凭证抽查!A:A,序时账!C341,凭证抽查!B:B)</f>
        <v>0</v>
      </c>
    </row>
    <row r="342" spans="1:11" ht="15" hidden="1" x14ac:dyDescent="0.25">
      <c r="A342" s="4" t="s">
        <v>382</v>
      </c>
      <c r="B342" s="8">
        <v>8</v>
      </c>
      <c r="C342" s="9" t="s">
        <v>669</v>
      </c>
      <c r="D342" s="4" t="s">
        <v>387</v>
      </c>
      <c r="E342" s="8">
        <v>5502</v>
      </c>
      <c r="F342" s="8" t="s">
        <v>16</v>
      </c>
      <c r="G342" s="6" t="s">
        <v>115</v>
      </c>
      <c r="H342" s="4" t="s">
        <v>116</v>
      </c>
      <c r="I342" s="7">
        <v>1857.21</v>
      </c>
      <c r="J342" s="7" t="s">
        <v>2</v>
      </c>
      <c r="K342" s="6">
        <f>SUMIF(凭证抽查!A:A,序时账!C342,凭证抽查!B:B)</f>
        <v>0</v>
      </c>
    </row>
    <row r="343" spans="1:11" ht="15" hidden="1" x14ac:dyDescent="0.25">
      <c r="A343" s="4" t="s">
        <v>382</v>
      </c>
      <c r="B343" s="8">
        <v>8</v>
      </c>
      <c r="C343" s="9" t="s">
        <v>669</v>
      </c>
      <c r="D343" s="4" t="s">
        <v>388</v>
      </c>
      <c r="E343" s="8">
        <v>5502</v>
      </c>
      <c r="F343" s="8" t="s">
        <v>16</v>
      </c>
      <c r="G343" s="6" t="s">
        <v>118</v>
      </c>
      <c r="H343" s="4" t="s">
        <v>119</v>
      </c>
      <c r="I343" s="7">
        <v>79.91</v>
      </c>
      <c r="J343" s="7" t="s">
        <v>2</v>
      </c>
      <c r="K343" s="6">
        <f>SUMIF(凭证抽查!A:A,序时账!C343,凭证抽查!B:B)</f>
        <v>0</v>
      </c>
    </row>
    <row r="344" spans="1:11" ht="15" hidden="1" x14ac:dyDescent="0.25">
      <c r="A344" s="4" t="s">
        <v>382</v>
      </c>
      <c r="B344" s="8">
        <v>8</v>
      </c>
      <c r="C344" s="9" t="s">
        <v>669</v>
      </c>
      <c r="D344" s="4" t="s">
        <v>389</v>
      </c>
      <c r="E344" s="8">
        <v>2171</v>
      </c>
      <c r="F344" s="8" t="s">
        <v>13</v>
      </c>
      <c r="G344" s="6" t="s">
        <v>121</v>
      </c>
      <c r="H344" s="4" t="s">
        <v>122</v>
      </c>
      <c r="I344" s="7">
        <v>1183.3</v>
      </c>
      <c r="J344" s="7" t="s">
        <v>2</v>
      </c>
      <c r="K344" s="6">
        <f>SUMIF(凭证抽查!A:A,序时账!C344,凭证抽查!B:B)</f>
        <v>0</v>
      </c>
    </row>
    <row r="345" spans="1:11" ht="15" hidden="1" x14ac:dyDescent="0.25">
      <c r="A345" s="4" t="s">
        <v>382</v>
      </c>
      <c r="B345" s="8">
        <v>8</v>
      </c>
      <c r="C345" s="9" t="s">
        <v>669</v>
      </c>
      <c r="D345" s="4" t="s">
        <v>390</v>
      </c>
      <c r="E345" s="8">
        <v>1002</v>
      </c>
      <c r="F345" s="8" t="s">
        <v>7</v>
      </c>
      <c r="G345" s="6" t="s">
        <v>75</v>
      </c>
      <c r="H345" s="4" t="s">
        <v>76</v>
      </c>
      <c r="I345" s="7" t="s">
        <v>2</v>
      </c>
      <c r="J345" s="7">
        <v>17756.46</v>
      </c>
      <c r="K345" s="6">
        <f>SUMIF(凭证抽查!A:A,序时账!C345,凭证抽查!B:B)</f>
        <v>0</v>
      </c>
    </row>
    <row r="346" spans="1:11" ht="15" hidden="1" x14ac:dyDescent="0.25">
      <c r="A346" s="4" t="s">
        <v>382</v>
      </c>
      <c r="B346" s="8">
        <v>9</v>
      </c>
      <c r="C346" s="9" t="s">
        <v>670</v>
      </c>
      <c r="D346" s="4" t="s">
        <v>391</v>
      </c>
      <c r="E346" s="8">
        <v>5502</v>
      </c>
      <c r="F346" s="8" t="s">
        <v>16</v>
      </c>
      <c r="G346" s="6" t="s">
        <v>170</v>
      </c>
      <c r="H346" s="4" t="s">
        <v>171</v>
      </c>
      <c r="I346" s="7">
        <v>497</v>
      </c>
      <c r="J346" s="7" t="s">
        <v>2</v>
      </c>
      <c r="K346" s="6">
        <f>SUMIF(凭证抽查!A:A,序时账!C346,凭证抽查!B:B)</f>
        <v>0</v>
      </c>
    </row>
    <row r="347" spans="1:11" ht="15" hidden="1" x14ac:dyDescent="0.25">
      <c r="A347" s="4" t="s">
        <v>382</v>
      </c>
      <c r="B347" s="8">
        <v>9</v>
      </c>
      <c r="C347" s="9" t="s">
        <v>670</v>
      </c>
      <c r="D347" s="4" t="s">
        <v>391</v>
      </c>
      <c r="E347" s="8">
        <v>1002</v>
      </c>
      <c r="F347" s="8" t="s">
        <v>7</v>
      </c>
      <c r="G347" s="6" t="s">
        <v>75</v>
      </c>
      <c r="H347" s="4" t="s">
        <v>76</v>
      </c>
      <c r="I347" s="7" t="s">
        <v>2</v>
      </c>
      <c r="J347" s="7">
        <v>497</v>
      </c>
      <c r="K347" s="6">
        <f>SUMIF(凭证抽查!A:A,序时账!C347,凭证抽查!B:B)</f>
        <v>0</v>
      </c>
    </row>
    <row r="348" spans="1:11" ht="15" hidden="1" x14ac:dyDescent="0.25">
      <c r="A348" s="4" t="s">
        <v>382</v>
      </c>
      <c r="B348" s="8">
        <v>10</v>
      </c>
      <c r="C348" s="9" t="s">
        <v>671</v>
      </c>
      <c r="D348" s="4" t="s">
        <v>392</v>
      </c>
      <c r="E348" s="8">
        <v>5502</v>
      </c>
      <c r="F348" s="8" t="s">
        <v>16</v>
      </c>
      <c r="G348" s="6" t="s">
        <v>183</v>
      </c>
      <c r="H348" s="4" t="s">
        <v>184</v>
      </c>
      <c r="I348" s="7">
        <v>552</v>
      </c>
      <c r="J348" s="7" t="s">
        <v>2</v>
      </c>
      <c r="K348" s="6">
        <f>SUMIF(凭证抽查!A:A,序时账!C348,凭证抽查!B:B)</f>
        <v>0</v>
      </c>
    </row>
    <row r="349" spans="1:11" ht="15" hidden="1" x14ac:dyDescent="0.25">
      <c r="A349" s="4" t="s">
        <v>382</v>
      </c>
      <c r="B349" s="8">
        <v>10</v>
      </c>
      <c r="C349" s="9" t="s">
        <v>671</v>
      </c>
      <c r="D349" s="4" t="s">
        <v>393</v>
      </c>
      <c r="E349" s="8">
        <v>5502</v>
      </c>
      <c r="F349" s="8" t="s">
        <v>16</v>
      </c>
      <c r="G349" s="6" t="s">
        <v>394</v>
      </c>
      <c r="H349" s="4" t="s">
        <v>395</v>
      </c>
      <c r="I349" s="7">
        <v>3459.6</v>
      </c>
      <c r="J349" s="7" t="s">
        <v>2</v>
      </c>
      <c r="K349" s="6">
        <f>SUMIF(凭证抽查!A:A,序时账!C349,凭证抽查!B:B)</f>
        <v>0</v>
      </c>
    </row>
    <row r="350" spans="1:11" ht="15" hidden="1" x14ac:dyDescent="0.25">
      <c r="A350" s="4" t="s">
        <v>382</v>
      </c>
      <c r="B350" s="8">
        <v>10</v>
      </c>
      <c r="C350" s="9" t="s">
        <v>671</v>
      </c>
      <c r="D350" s="4" t="s">
        <v>396</v>
      </c>
      <c r="E350" s="8">
        <v>5502</v>
      </c>
      <c r="F350" s="8" t="s">
        <v>16</v>
      </c>
      <c r="G350" s="6" t="s">
        <v>394</v>
      </c>
      <c r="H350" s="4" t="s">
        <v>395</v>
      </c>
      <c r="I350" s="7">
        <v>976.79</v>
      </c>
      <c r="J350" s="7" t="s">
        <v>2</v>
      </c>
      <c r="K350" s="6">
        <f>SUMIF(凭证抽查!A:A,序时账!C350,凭证抽查!B:B)</f>
        <v>0</v>
      </c>
    </row>
    <row r="351" spans="1:11" ht="15" hidden="1" x14ac:dyDescent="0.25">
      <c r="A351" s="4" t="s">
        <v>382</v>
      </c>
      <c r="B351" s="8">
        <v>10</v>
      </c>
      <c r="C351" s="9" t="s">
        <v>671</v>
      </c>
      <c r="D351" s="4" t="s">
        <v>397</v>
      </c>
      <c r="E351" s="8">
        <v>5502</v>
      </c>
      <c r="F351" s="8" t="s">
        <v>16</v>
      </c>
      <c r="G351" s="6" t="s">
        <v>193</v>
      </c>
      <c r="H351" s="4" t="s">
        <v>194</v>
      </c>
      <c r="I351" s="7">
        <v>1259.25</v>
      </c>
      <c r="J351" s="7" t="s">
        <v>2</v>
      </c>
      <c r="K351" s="6">
        <f>SUMIF(凭证抽查!A:A,序时账!C351,凭证抽查!B:B)</f>
        <v>0</v>
      </c>
    </row>
    <row r="352" spans="1:11" ht="15" hidden="1" x14ac:dyDescent="0.25">
      <c r="A352" s="4" t="s">
        <v>382</v>
      </c>
      <c r="B352" s="8">
        <v>10</v>
      </c>
      <c r="C352" s="9" t="s">
        <v>671</v>
      </c>
      <c r="D352" s="4" t="s">
        <v>398</v>
      </c>
      <c r="E352" s="8">
        <v>5502</v>
      </c>
      <c r="F352" s="8" t="s">
        <v>16</v>
      </c>
      <c r="G352" s="6" t="s">
        <v>205</v>
      </c>
      <c r="H352" s="4" t="s">
        <v>206</v>
      </c>
      <c r="I352" s="7">
        <v>491.03</v>
      </c>
      <c r="J352" s="7" t="s">
        <v>2</v>
      </c>
      <c r="K352" s="6">
        <f>SUMIF(凭证抽查!A:A,序时账!C352,凭证抽查!B:B)</f>
        <v>0</v>
      </c>
    </row>
    <row r="353" spans="1:11" ht="15" hidden="1" x14ac:dyDescent="0.25">
      <c r="A353" s="4" t="s">
        <v>382</v>
      </c>
      <c r="B353" s="8">
        <v>10</v>
      </c>
      <c r="C353" s="9" t="s">
        <v>671</v>
      </c>
      <c r="D353" s="4" t="s">
        <v>399</v>
      </c>
      <c r="E353" s="8">
        <v>2171</v>
      </c>
      <c r="F353" s="8" t="s">
        <v>13</v>
      </c>
      <c r="G353" s="6" t="s">
        <v>121</v>
      </c>
      <c r="H353" s="4" t="s">
        <v>122</v>
      </c>
      <c r="I353" s="7">
        <v>536.20000000000005</v>
      </c>
      <c r="J353" s="7" t="s">
        <v>2</v>
      </c>
      <c r="K353" s="6">
        <f>SUMIF(凭证抽查!A:A,序时账!C353,凭证抽查!B:B)</f>
        <v>0</v>
      </c>
    </row>
    <row r="354" spans="1:11" ht="15" hidden="1" x14ac:dyDescent="0.25">
      <c r="A354" s="4" t="s">
        <v>382</v>
      </c>
      <c r="B354" s="8">
        <v>10</v>
      </c>
      <c r="C354" s="9" t="s">
        <v>671</v>
      </c>
      <c r="D354" s="4" t="s">
        <v>400</v>
      </c>
      <c r="E354" s="8">
        <v>5502</v>
      </c>
      <c r="F354" s="8" t="s">
        <v>16</v>
      </c>
      <c r="G354" s="6" t="s">
        <v>180</v>
      </c>
      <c r="H354" s="4" t="s">
        <v>181</v>
      </c>
      <c r="I354" s="7">
        <v>2455</v>
      </c>
      <c r="J354" s="7" t="s">
        <v>2</v>
      </c>
      <c r="K354" s="6">
        <f>SUMIF(凭证抽查!A:A,序时账!C354,凭证抽查!B:B)</f>
        <v>0</v>
      </c>
    </row>
    <row r="355" spans="1:11" ht="15" hidden="1" x14ac:dyDescent="0.25">
      <c r="A355" s="4" t="s">
        <v>382</v>
      </c>
      <c r="B355" s="8">
        <v>10</v>
      </c>
      <c r="C355" s="9" t="s">
        <v>671</v>
      </c>
      <c r="D355" s="4" t="s">
        <v>401</v>
      </c>
      <c r="E355" s="8">
        <v>5502</v>
      </c>
      <c r="F355" s="8" t="s">
        <v>16</v>
      </c>
      <c r="G355" s="6" t="s">
        <v>183</v>
      </c>
      <c r="H355" s="4" t="s">
        <v>184</v>
      </c>
      <c r="I355" s="7">
        <v>284.66000000000003</v>
      </c>
      <c r="J355" s="7" t="s">
        <v>2</v>
      </c>
      <c r="K355" s="6">
        <f>SUMIF(凭证抽查!A:A,序时账!C355,凭证抽查!B:B)</f>
        <v>0</v>
      </c>
    </row>
    <row r="356" spans="1:11" ht="15" hidden="1" x14ac:dyDescent="0.25">
      <c r="A356" s="4" t="s">
        <v>382</v>
      </c>
      <c r="B356" s="8">
        <v>10</v>
      </c>
      <c r="C356" s="9" t="s">
        <v>671</v>
      </c>
      <c r="D356" s="4" t="s">
        <v>402</v>
      </c>
      <c r="E356" s="8">
        <v>5502</v>
      </c>
      <c r="F356" s="8" t="s">
        <v>16</v>
      </c>
      <c r="G356" s="6" t="s">
        <v>197</v>
      </c>
      <c r="H356" s="4" t="s">
        <v>198</v>
      </c>
      <c r="I356" s="7">
        <v>2546</v>
      </c>
      <c r="J356" s="7" t="s">
        <v>2</v>
      </c>
      <c r="K356" s="6">
        <f>SUMIF(凭证抽查!A:A,序时账!C356,凭证抽查!B:B)</f>
        <v>0</v>
      </c>
    </row>
    <row r="357" spans="1:11" ht="15" hidden="1" x14ac:dyDescent="0.25">
      <c r="A357" s="4" t="s">
        <v>382</v>
      </c>
      <c r="B357" s="8">
        <v>10</v>
      </c>
      <c r="C357" s="9" t="s">
        <v>671</v>
      </c>
      <c r="D357" s="4" t="s">
        <v>403</v>
      </c>
      <c r="E357" s="8">
        <v>5502</v>
      </c>
      <c r="F357" s="8" t="s">
        <v>16</v>
      </c>
      <c r="G357" s="6" t="s">
        <v>187</v>
      </c>
      <c r="H357" s="4" t="s">
        <v>188</v>
      </c>
      <c r="I357" s="7">
        <v>300</v>
      </c>
      <c r="J357" s="7" t="s">
        <v>2</v>
      </c>
      <c r="K357" s="6">
        <f>SUMIF(凭证抽查!A:A,序时账!C357,凭证抽查!B:B)</f>
        <v>0</v>
      </c>
    </row>
    <row r="358" spans="1:11" ht="15" hidden="1" x14ac:dyDescent="0.25">
      <c r="A358" s="4" t="s">
        <v>382</v>
      </c>
      <c r="B358" s="8">
        <v>10</v>
      </c>
      <c r="C358" s="9" t="s">
        <v>671</v>
      </c>
      <c r="D358" s="4" t="s">
        <v>404</v>
      </c>
      <c r="E358" s="8">
        <v>5502</v>
      </c>
      <c r="F358" s="8" t="s">
        <v>16</v>
      </c>
      <c r="G358" s="6" t="s">
        <v>190</v>
      </c>
      <c r="H358" s="4" t="s">
        <v>191</v>
      </c>
      <c r="I358" s="7">
        <v>112</v>
      </c>
      <c r="J358" s="7" t="s">
        <v>2</v>
      </c>
      <c r="K358" s="6">
        <f>SUMIF(凭证抽查!A:A,序时账!C358,凭证抽查!B:B)</f>
        <v>0</v>
      </c>
    </row>
    <row r="359" spans="1:11" ht="15" hidden="1" x14ac:dyDescent="0.25">
      <c r="A359" s="4" t="s">
        <v>382</v>
      </c>
      <c r="B359" s="8">
        <v>10</v>
      </c>
      <c r="C359" s="9" t="s">
        <v>671</v>
      </c>
      <c r="D359" s="4" t="s">
        <v>392</v>
      </c>
      <c r="E359" s="8">
        <v>5502</v>
      </c>
      <c r="F359" s="8" t="s">
        <v>16</v>
      </c>
      <c r="G359" s="6" t="s">
        <v>183</v>
      </c>
      <c r="H359" s="4" t="s">
        <v>184</v>
      </c>
      <c r="I359" s="7">
        <v>1460</v>
      </c>
      <c r="J359" s="7" t="s">
        <v>2</v>
      </c>
      <c r="K359" s="6">
        <f>SUMIF(凭证抽查!A:A,序时账!C359,凭证抽查!B:B)</f>
        <v>0</v>
      </c>
    </row>
    <row r="360" spans="1:11" ht="15" hidden="1" x14ac:dyDescent="0.25">
      <c r="A360" s="4" t="s">
        <v>382</v>
      </c>
      <c r="B360" s="8">
        <v>10</v>
      </c>
      <c r="C360" s="9" t="s">
        <v>671</v>
      </c>
      <c r="D360" s="4" t="s">
        <v>405</v>
      </c>
      <c r="E360" s="8">
        <v>5502</v>
      </c>
      <c r="F360" s="8" t="s">
        <v>16</v>
      </c>
      <c r="G360" s="6" t="s">
        <v>180</v>
      </c>
      <c r="H360" s="4" t="s">
        <v>181</v>
      </c>
      <c r="I360" s="7">
        <v>10500</v>
      </c>
      <c r="J360" s="7" t="s">
        <v>2</v>
      </c>
      <c r="K360" s="6">
        <f>SUMIF(凭证抽查!A:A,序时账!C360,凭证抽查!B:B)</f>
        <v>0</v>
      </c>
    </row>
    <row r="361" spans="1:11" ht="15" hidden="1" x14ac:dyDescent="0.25">
      <c r="A361" s="4" t="s">
        <v>382</v>
      </c>
      <c r="B361" s="8">
        <v>10</v>
      </c>
      <c r="C361" s="9" t="s">
        <v>671</v>
      </c>
      <c r="D361" s="4" t="s">
        <v>406</v>
      </c>
      <c r="E361" s="8">
        <v>1002</v>
      </c>
      <c r="F361" s="8" t="s">
        <v>7</v>
      </c>
      <c r="G361" s="6" t="s">
        <v>75</v>
      </c>
      <c r="H361" s="4" t="s">
        <v>76</v>
      </c>
      <c r="I361" s="7" t="s">
        <v>2</v>
      </c>
      <c r="J361" s="7">
        <v>24932.53</v>
      </c>
      <c r="K361" s="6">
        <f>SUMIF(凭证抽查!A:A,序时账!C361,凭证抽查!B:B)</f>
        <v>0</v>
      </c>
    </row>
    <row r="362" spans="1:11" ht="15" hidden="1" x14ac:dyDescent="0.25">
      <c r="A362" s="4" t="s">
        <v>382</v>
      </c>
      <c r="B362" s="8">
        <v>11</v>
      </c>
      <c r="C362" s="9" t="s">
        <v>672</v>
      </c>
      <c r="D362" s="4" t="s">
        <v>407</v>
      </c>
      <c r="E362" s="8">
        <v>2151</v>
      </c>
      <c r="F362" s="8" t="s">
        <v>12</v>
      </c>
      <c r="G362" s="6" t="s">
        <v>64</v>
      </c>
      <c r="H362" s="4" t="s">
        <v>65</v>
      </c>
      <c r="I362" s="7">
        <v>1552.68</v>
      </c>
      <c r="J362" s="7" t="s">
        <v>2</v>
      </c>
      <c r="K362" s="6">
        <f>SUMIF(凭证抽查!A:A,序时账!C362,凭证抽查!B:B)</f>
        <v>0</v>
      </c>
    </row>
    <row r="363" spans="1:11" ht="15" hidden="1" x14ac:dyDescent="0.25">
      <c r="A363" s="4" t="s">
        <v>382</v>
      </c>
      <c r="B363" s="8">
        <v>11</v>
      </c>
      <c r="C363" s="9" t="s">
        <v>672</v>
      </c>
      <c r="D363" s="4" t="s">
        <v>407</v>
      </c>
      <c r="E363" s="8">
        <v>2181</v>
      </c>
      <c r="F363" s="8" t="s">
        <v>14</v>
      </c>
      <c r="G363" s="6" t="s">
        <v>79</v>
      </c>
      <c r="H363" s="4" t="s">
        <v>80</v>
      </c>
      <c r="I363" s="7">
        <v>653.76</v>
      </c>
      <c r="J363" s="7" t="s">
        <v>2</v>
      </c>
      <c r="K363" s="6">
        <f>SUMIF(凭证抽查!A:A,序时账!C363,凭证抽查!B:B)</f>
        <v>0</v>
      </c>
    </row>
    <row r="364" spans="1:11" ht="15" hidden="1" x14ac:dyDescent="0.25">
      <c r="A364" s="4" t="s">
        <v>382</v>
      </c>
      <c r="B364" s="8">
        <v>11</v>
      </c>
      <c r="C364" s="9" t="s">
        <v>672</v>
      </c>
      <c r="D364" s="4" t="s">
        <v>407</v>
      </c>
      <c r="E364" s="8">
        <v>2151</v>
      </c>
      <c r="F364" s="8" t="s">
        <v>12</v>
      </c>
      <c r="G364" s="6" t="s">
        <v>66</v>
      </c>
      <c r="H364" s="4" t="s">
        <v>67</v>
      </c>
      <c r="I364" s="7">
        <v>59.06</v>
      </c>
      <c r="J364" s="7" t="s">
        <v>2</v>
      </c>
      <c r="K364" s="6">
        <f>SUMIF(凭证抽查!A:A,序时账!C364,凭证抽查!B:B)</f>
        <v>0</v>
      </c>
    </row>
    <row r="365" spans="1:11" ht="15" hidden="1" x14ac:dyDescent="0.25">
      <c r="A365" s="4" t="s">
        <v>382</v>
      </c>
      <c r="B365" s="8">
        <v>11</v>
      </c>
      <c r="C365" s="9" t="s">
        <v>672</v>
      </c>
      <c r="D365" s="4" t="s">
        <v>407</v>
      </c>
      <c r="E365" s="8">
        <v>2181</v>
      </c>
      <c r="F365" s="8" t="s">
        <v>14</v>
      </c>
      <c r="G365" s="6" t="s">
        <v>81</v>
      </c>
      <c r="H365" s="4" t="s">
        <v>82</v>
      </c>
      <c r="I365" s="7">
        <v>39.380000000000003</v>
      </c>
      <c r="J365" s="7" t="s">
        <v>2</v>
      </c>
      <c r="K365" s="6">
        <f>SUMIF(凭证抽查!A:A,序时账!C365,凭证抽查!B:B)</f>
        <v>0</v>
      </c>
    </row>
    <row r="366" spans="1:11" ht="15" hidden="1" x14ac:dyDescent="0.25">
      <c r="A366" s="4" t="s">
        <v>382</v>
      </c>
      <c r="B366" s="8">
        <v>11</v>
      </c>
      <c r="C366" s="9" t="s">
        <v>672</v>
      </c>
      <c r="D366" s="4" t="s">
        <v>407</v>
      </c>
      <c r="E366" s="8">
        <v>2151</v>
      </c>
      <c r="F366" s="8" t="s">
        <v>12</v>
      </c>
      <c r="G366" s="6" t="s">
        <v>68</v>
      </c>
      <c r="H366" s="4" t="s">
        <v>69</v>
      </c>
      <c r="I366" s="7">
        <v>22.05</v>
      </c>
      <c r="J366" s="7" t="s">
        <v>2</v>
      </c>
      <c r="K366" s="6">
        <f>SUMIF(凭证抽查!A:A,序时账!C366,凭证抽查!B:B)</f>
        <v>0</v>
      </c>
    </row>
    <row r="367" spans="1:11" ht="15" hidden="1" x14ac:dyDescent="0.25">
      <c r="A367" s="4" t="s">
        <v>382</v>
      </c>
      <c r="B367" s="8">
        <v>11</v>
      </c>
      <c r="C367" s="9" t="s">
        <v>672</v>
      </c>
      <c r="D367" s="4" t="s">
        <v>407</v>
      </c>
      <c r="E367" s="8">
        <v>2151</v>
      </c>
      <c r="F367" s="8" t="s">
        <v>12</v>
      </c>
      <c r="G367" s="6" t="s">
        <v>70</v>
      </c>
      <c r="H367" s="4" t="s">
        <v>71</v>
      </c>
      <c r="I367" s="7">
        <v>78.75</v>
      </c>
      <c r="J367" s="7" t="s">
        <v>2</v>
      </c>
      <c r="K367" s="6">
        <f>SUMIF(凭证抽查!A:A,序时账!C367,凭证抽查!B:B)</f>
        <v>0</v>
      </c>
    </row>
    <row r="368" spans="1:11" ht="15" hidden="1" x14ac:dyDescent="0.25">
      <c r="A368" s="4" t="s">
        <v>382</v>
      </c>
      <c r="B368" s="8">
        <v>11</v>
      </c>
      <c r="C368" s="9" t="s">
        <v>672</v>
      </c>
      <c r="D368" s="4" t="s">
        <v>407</v>
      </c>
      <c r="E368" s="8">
        <v>2151</v>
      </c>
      <c r="F368" s="8" t="s">
        <v>12</v>
      </c>
      <c r="G368" s="6" t="s">
        <v>72</v>
      </c>
      <c r="H368" s="4" t="s">
        <v>73</v>
      </c>
      <c r="I368" s="7">
        <v>738.31</v>
      </c>
      <c r="J368" s="7" t="s">
        <v>2</v>
      </c>
      <c r="K368" s="6">
        <f>SUMIF(凭证抽查!A:A,序时账!C368,凭证抽查!B:B)</f>
        <v>0</v>
      </c>
    </row>
    <row r="369" spans="1:11" ht="15" hidden="1" x14ac:dyDescent="0.25">
      <c r="A369" s="4" t="s">
        <v>382</v>
      </c>
      <c r="B369" s="8">
        <v>11</v>
      </c>
      <c r="C369" s="9" t="s">
        <v>672</v>
      </c>
      <c r="D369" s="4" t="s">
        <v>407</v>
      </c>
      <c r="E369" s="8">
        <v>2181</v>
      </c>
      <c r="F369" s="8" t="s">
        <v>14</v>
      </c>
      <c r="G369" s="6" t="s">
        <v>83</v>
      </c>
      <c r="H369" s="4" t="s">
        <v>84</v>
      </c>
      <c r="I369" s="7">
        <v>196.88</v>
      </c>
      <c r="J369" s="7" t="s">
        <v>2</v>
      </c>
      <c r="K369" s="6">
        <f>SUMIF(凭证抽查!A:A,序时账!C369,凭证抽查!B:B)</f>
        <v>0</v>
      </c>
    </row>
    <row r="370" spans="1:11" ht="15" hidden="1" x14ac:dyDescent="0.25">
      <c r="A370" s="4" t="s">
        <v>382</v>
      </c>
      <c r="B370" s="8">
        <v>11</v>
      </c>
      <c r="C370" s="9" t="s">
        <v>672</v>
      </c>
      <c r="D370" s="4" t="s">
        <v>407</v>
      </c>
      <c r="E370" s="8">
        <v>2151</v>
      </c>
      <c r="F370" s="8" t="s">
        <v>12</v>
      </c>
      <c r="G370" s="6" t="s">
        <v>62</v>
      </c>
      <c r="H370" s="4" t="s">
        <v>63</v>
      </c>
      <c r="I370" s="7">
        <v>258</v>
      </c>
      <c r="J370" s="7" t="s">
        <v>2</v>
      </c>
      <c r="K370" s="6">
        <f>SUMIF(凭证抽查!A:A,序时账!C370,凭证抽查!B:B)</f>
        <v>0</v>
      </c>
    </row>
    <row r="371" spans="1:11" ht="15" hidden="1" x14ac:dyDescent="0.25">
      <c r="A371" s="4" t="s">
        <v>382</v>
      </c>
      <c r="B371" s="8">
        <v>11</v>
      </c>
      <c r="C371" s="9" t="s">
        <v>672</v>
      </c>
      <c r="D371" s="4" t="s">
        <v>407</v>
      </c>
      <c r="E371" s="8">
        <v>2181</v>
      </c>
      <c r="F371" s="8" t="s">
        <v>14</v>
      </c>
      <c r="G371" s="6" t="s">
        <v>85</v>
      </c>
      <c r="H371" s="4" t="s">
        <v>86</v>
      </c>
      <c r="I371" s="7">
        <v>258</v>
      </c>
      <c r="J371" s="7" t="s">
        <v>2</v>
      </c>
      <c r="K371" s="6">
        <f>SUMIF(凭证抽查!A:A,序时账!C371,凭证抽查!B:B)</f>
        <v>0</v>
      </c>
    </row>
    <row r="372" spans="1:11" ht="15" hidden="1" x14ac:dyDescent="0.25">
      <c r="A372" s="31" t="s">
        <v>382</v>
      </c>
      <c r="B372" s="35">
        <v>11</v>
      </c>
      <c r="C372" s="36" t="s">
        <v>672</v>
      </c>
      <c r="D372" s="31" t="s">
        <v>407</v>
      </c>
      <c r="E372" s="35">
        <v>5502</v>
      </c>
      <c r="F372" s="35" t="s">
        <v>16</v>
      </c>
      <c r="G372" s="37" t="s">
        <v>203</v>
      </c>
      <c r="H372" s="31" t="s">
        <v>204</v>
      </c>
      <c r="I372" s="33">
        <v>206.73</v>
      </c>
      <c r="J372" s="33" t="s">
        <v>2</v>
      </c>
      <c r="K372" s="37">
        <f>SUMIF(凭证抽查!A:A,序时账!C372,凭证抽查!B:B)</f>
        <v>0</v>
      </c>
    </row>
    <row r="373" spans="1:11" ht="15" hidden="1" x14ac:dyDescent="0.25">
      <c r="A373" s="4" t="s">
        <v>382</v>
      </c>
      <c r="B373" s="8">
        <v>11</v>
      </c>
      <c r="C373" s="9" t="s">
        <v>672</v>
      </c>
      <c r="D373" s="4" t="s">
        <v>407</v>
      </c>
      <c r="E373" s="8">
        <v>5502</v>
      </c>
      <c r="F373" s="8" t="s">
        <v>16</v>
      </c>
      <c r="G373" s="6" t="s">
        <v>205</v>
      </c>
      <c r="H373" s="4" t="s">
        <v>206</v>
      </c>
      <c r="I373" s="7">
        <v>142.86000000000001</v>
      </c>
      <c r="J373" s="7" t="s">
        <v>2</v>
      </c>
      <c r="K373" s="6">
        <f>SUMIF(凭证抽查!A:A,序时账!C373,凭证抽查!B:B)</f>
        <v>0</v>
      </c>
    </row>
    <row r="374" spans="1:11" ht="15" hidden="1" x14ac:dyDescent="0.25">
      <c r="A374" s="4" t="s">
        <v>382</v>
      </c>
      <c r="B374" s="8">
        <v>11</v>
      </c>
      <c r="C374" s="9" t="s">
        <v>672</v>
      </c>
      <c r="D374" s="4" t="s">
        <v>407</v>
      </c>
      <c r="E374" s="8">
        <v>2171</v>
      </c>
      <c r="F374" s="8" t="s">
        <v>13</v>
      </c>
      <c r="G374" s="6" t="s">
        <v>121</v>
      </c>
      <c r="H374" s="4" t="s">
        <v>122</v>
      </c>
      <c r="I374" s="7">
        <v>7.14</v>
      </c>
      <c r="J374" s="7" t="s">
        <v>2</v>
      </c>
      <c r="K374" s="6">
        <f>SUMIF(凭证抽查!A:A,序时账!C374,凭证抽查!B:B)</f>
        <v>0</v>
      </c>
    </row>
    <row r="375" spans="1:11" ht="15" hidden="1" x14ac:dyDescent="0.25">
      <c r="A375" s="4" t="s">
        <v>382</v>
      </c>
      <c r="B375" s="8">
        <v>11</v>
      </c>
      <c r="C375" s="9" t="s">
        <v>672</v>
      </c>
      <c r="D375" s="4" t="s">
        <v>407</v>
      </c>
      <c r="E375" s="8">
        <v>1002</v>
      </c>
      <c r="F375" s="8" t="s">
        <v>7</v>
      </c>
      <c r="G375" s="6" t="s">
        <v>75</v>
      </c>
      <c r="H375" s="4" t="s">
        <v>76</v>
      </c>
      <c r="I375" s="7" t="s">
        <v>2</v>
      </c>
      <c r="J375" s="7">
        <v>4213.6000000000004</v>
      </c>
      <c r="K375" s="6">
        <f>SUMIF(凭证抽查!A:A,序时账!C375,凭证抽查!B:B)</f>
        <v>0</v>
      </c>
    </row>
    <row r="376" spans="1:11" ht="15" hidden="1" x14ac:dyDescent="0.25">
      <c r="A376" s="4" t="s">
        <v>382</v>
      </c>
      <c r="B376" s="8">
        <v>12</v>
      </c>
      <c r="C376" s="9" t="s">
        <v>673</v>
      </c>
      <c r="D376" s="4" t="s">
        <v>408</v>
      </c>
      <c r="E376" s="8">
        <v>2151</v>
      </c>
      <c r="F376" s="8" t="s">
        <v>12</v>
      </c>
      <c r="G376" s="6" t="s">
        <v>64</v>
      </c>
      <c r="H376" s="4" t="s">
        <v>65</v>
      </c>
      <c r="I376" s="7">
        <v>1552.68</v>
      </c>
      <c r="J376" s="7" t="s">
        <v>2</v>
      </c>
      <c r="K376" s="6">
        <f>SUMIF(凭证抽查!A:A,序时账!C376,凭证抽查!B:B)</f>
        <v>0</v>
      </c>
    </row>
    <row r="377" spans="1:11" ht="15" hidden="1" x14ac:dyDescent="0.25">
      <c r="A377" s="4" t="s">
        <v>382</v>
      </c>
      <c r="B377" s="8">
        <v>12</v>
      </c>
      <c r="C377" s="9" t="s">
        <v>673</v>
      </c>
      <c r="D377" s="4" t="s">
        <v>408</v>
      </c>
      <c r="E377" s="8">
        <v>2181</v>
      </c>
      <c r="F377" s="8" t="s">
        <v>14</v>
      </c>
      <c r="G377" s="6" t="s">
        <v>79</v>
      </c>
      <c r="H377" s="4" t="s">
        <v>80</v>
      </c>
      <c r="I377" s="7">
        <v>653.76</v>
      </c>
      <c r="J377" s="7" t="s">
        <v>2</v>
      </c>
      <c r="K377" s="6">
        <f>SUMIF(凭证抽查!A:A,序时账!C377,凭证抽查!B:B)</f>
        <v>0</v>
      </c>
    </row>
    <row r="378" spans="1:11" ht="15" hidden="1" x14ac:dyDescent="0.25">
      <c r="A378" s="4" t="s">
        <v>382</v>
      </c>
      <c r="B378" s="8">
        <v>12</v>
      </c>
      <c r="C378" s="9" t="s">
        <v>673</v>
      </c>
      <c r="D378" s="4" t="s">
        <v>408</v>
      </c>
      <c r="E378" s="8">
        <v>2151</v>
      </c>
      <c r="F378" s="8" t="s">
        <v>12</v>
      </c>
      <c r="G378" s="6" t="s">
        <v>66</v>
      </c>
      <c r="H378" s="4" t="s">
        <v>67</v>
      </c>
      <c r="I378" s="7">
        <v>59.06</v>
      </c>
      <c r="J378" s="7" t="s">
        <v>2</v>
      </c>
      <c r="K378" s="6">
        <f>SUMIF(凭证抽查!A:A,序时账!C378,凭证抽查!B:B)</f>
        <v>0</v>
      </c>
    </row>
    <row r="379" spans="1:11" ht="15" hidden="1" x14ac:dyDescent="0.25">
      <c r="A379" s="4" t="s">
        <v>382</v>
      </c>
      <c r="B379" s="8">
        <v>12</v>
      </c>
      <c r="C379" s="9" t="s">
        <v>673</v>
      </c>
      <c r="D379" s="4" t="s">
        <v>408</v>
      </c>
      <c r="E379" s="8">
        <v>2181</v>
      </c>
      <c r="F379" s="8" t="s">
        <v>14</v>
      </c>
      <c r="G379" s="6" t="s">
        <v>81</v>
      </c>
      <c r="H379" s="4" t="s">
        <v>82</v>
      </c>
      <c r="I379" s="7">
        <v>39.380000000000003</v>
      </c>
      <c r="J379" s="7" t="s">
        <v>2</v>
      </c>
      <c r="K379" s="6">
        <f>SUMIF(凭证抽查!A:A,序时账!C379,凭证抽查!B:B)</f>
        <v>0</v>
      </c>
    </row>
    <row r="380" spans="1:11" ht="15" hidden="1" x14ac:dyDescent="0.25">
      <c r="A380" s="4" t="s">
        <v>382</v>
      </c>
      <c r="B380" s="8">
        <v>12</v>
      </c>
      <c r="C380" s="9" t="s">
        <v>673</v>
      </c>
      <c r="D380" s="4" t="s">
        <v>408</v>
      </c>
      <c r="E380" s="8">
        <v>2151</v>
      </c>
      <c r="F380" s="8" t="s">
        <v>12</v>
      </c>
      <c r="G380" s="6" t="s">
        <v>68</v>
      </c>
      <c r="H380" s="4" t="s">
        <v>69</v>
      </c>
      <c r="I380" s="7">
        <v>22.05</v>
      </c>
      <c r="J380" s="7" t="s">
        <v>2</v>
      </c>
      <c r="K380" s="6">
        <f>SUMIF(凭证抽查!A:A,序时账!C380,凭证抽查!B:B)</f>
        <v>0</v>
      </c>
    </row>
    <row r="381" spans="1:11" ht="15" hidden="1" x14ac:dyDescent="0.25">
      <c r="A381" s="4" t="s">
        <v>382</v>
      </c>
      <c r="B381" s="8">
        <v>12</v>
      </c>
      <c r="C381" s="9" t="s">
        <v>673</v>
      </c>
      <c r="D381" s="4" t="s">
        <v>408</v>
      </c>
      <c r="E381" s="8">
        <v>2151</v>
      </c>
      <c r="F381" s="8" t="s">
        <v>12</v>
      </c>
      <c r="G381" s="6" t="s">
        <v>70</v>
      </c>
      <c r="H381" s="4" t="s">
        <v>71</v>
      </c>
      <c r="I381" s="7">
        <v>78.75</v>
      </c>
      <c r="J381" s="7" t="s">
        <v>2</v>
      </c>
      <c r="K381" s="6">
        <f>SUMIF(凭证抽查!A:A,序时账!C381,凭证抽查!B:B)</f>
        <v>0</v>
      </c>
    </row>
    <row r="382" spans="1:11" ht="15" hidden="1" x14ac:dyDescent="0.25">
      <c r="A382" s="4" t="s">
        <v>382</v>
      </c>
      <c r="B382" s="8">
        <v>12</v>
      </c>
      <c r="C382" s="9" t="s">
        <v>673</v>
      </c>
      <c r="D382" s="4" t="s">
        <v>408</v>
      </c>
      <c r="E382" s="8">
        <v>2151</v>
      </c>
      <c r="F382" s="8" t="s">
        <v>12</v>
      </c>
      <c r="G382" s="6" t="s">
        <v>72</v>
      </c>
      <c r="H382" s="4" t="s">
        <v>73</v>
      </c>
      <c r="I382" s="7">
        <v>738.31</v>
      </c>
      <c r="J382" s="7" t="s">
        <v>2</v>
      </c>
      <c r="K382" s="6">
        <f>SUMIF(凭证抽查!A:A,序时账!C382,凭证抽查!B:B)</f>
        <v>0</v>
      </c>
    </row>
    <row r="383" spans="1:11" ht="15" hidden="1" x14ac:dyDescent="0.25">
      <c r="A383" s="4" t="s">
        <v>382</v>
      </c>
      <c r="B383" s="8">
        <v>12</v>
      </c>
      <c r="C383" s="9" t="s">
        <v>673</v>
      </c>
      <c r="D383" s="4" t="s">
        <v>408</v>
      </c>
      <c r="E383" s="8">
        <v>2181</v>
      </c>
      <c r="F383" s="8" t="s">
        <v>14</v>
      </c>
      <c r="G383" s="6" t="s">
        <v>83</v>
      </c>
      <c r="H383" s="4" t="s">
        <v>84</v>
      </c>
      <c r="I383" s="7">
        <v>196.88</v>
      </c>
      <c r="J383" s="7" t="s">
        <v>2</v>
      </c>
      <c r="K383" s="6">
        <f>SUMIF(凭证抽查!A:A,序时账!C383,凭证抽查!B:B)</f>
        <v>0</v>
      </c>
    </row>
    <row r="384" spans="1:11" ht="15" hidden="1" x14ac:dyDescent="0.25">
      <c r="A384" s="4" t="s">
        <v>382</v>
      </c>
      <c r="B384" s="8">
        <v>12</v>
      </c>
      <c r="C384" s="9" t="s">
        <v>673</v>
      </c>
      <c r="D384" s="4" t="s">
        <v>408</v>
      </c>
      <c r="E384" s="8">
        <v>2151</v>
      </c>
      <c r="F384" s="8" t="s">
        <v>12</v>
      </c>
      <c r="G384" s="6" t="s">
        <v>62</v>
      </c>
      <c r="H384" s="4" t="s">
        <v>63</v>
      </c>
      <c r="I384" s="7">
        <v>258</v>
      </c>
      <c r="J384" s="7" t="s">
        <v>2</v>
      </c>
      <c r="K384" s="6">
        <f>SUMIF(凭证抽查!A:A,序时账!C384,凭证抽查!B:B)</f>
        <v>0</v>
      </c>
    </row>
    <row r="385" spans="1:11" ht="15" hidden="1" x14ac:dyDescent="0.25">
      <c r="A385" s="4" t="s">
        <v>382</v>
      </c>
      <c r="B385" s="8">
        <v>12</v>
      </c>
      <c r="C385" s="9" t="s">
        <v>673</v>
      </c>
      <c r="D385" s="4" t="s">
        <v>408</v>
      </c>
      <c r="E385" s="8">
        <v>2181</v>
      </c>
      <c r="F385" s="8" t="s">
        <v>14</v>
      </c>
      <c r="G385" s="6" t="s">
        <v>85</v>
      </c>
      <c r="H385" s="4" t="s">
        <v>86</v>
      </c>
      <c r="I385" s="7">
        <v>258</v>
      </c>
      <c r="J385" s="7" t="s">
        <v>2</v>
      </c>
      <c r="K385" s="6">
        <f>SUMIF(凭证抽查!A:A,序时账!C385,凭证抽查!B:B)</f>
        <v>0</v>
      </c>
    </row>
    <row r="386" spans="1:11" ht="15" hidden="1" x14ac:dyDescent="0.25">
      <c r="A386" s="4" t="s">
        <v>382</v>
      </c>
      <c r="B386" s="8">
        <v>12</v>
      </c>
      <c r="C386" s="9" t="s">
        <v>673</v>
      </c>
      <c r="D386" s="4" t="s">
        <v>408</v>
      </c>
      <c r="E386" s="8">
        <v>5502</v>
      </c>
      <c r="F386" s="8" t="s">
        <v>16</v>
      </c>
      <c r="G386" s="6" t="s">
        <v>203</v>
      </c>
      <c r="H386" s="4" t="s">
        <v>204</v>
      </c>
      <c r="I386" s="7">
        <v>206.73</v>
      </c>
      <c r="J386" s="7" t="s">
        <v>2</v>
      </c>
      <c r="K386" s="6">
        <f>SUMIF(凭证抽查!A:A,序时账!C386,凭证抽查!B:B)</f>
        <v>0</v>
      </c>
    </row>
    <row r="387" spans="1:11" ht="15" hidden="1" x14ac:dyDescent="0.25">
      <c r="A387" s="4" t="s">
        <v>382</v>
      </c>
      <c r="B387" s="8">
        <v>12</v>
      </c>
      <c r="C387" s="9" t="s">
        <v>673</v>
      </c>
      <c r="D387" s="4" t="s">
        <v>408</v>
      </c>
      <c r="E387" s="8">
        <v>5502</v>
      </c>
      <c r="F387" s="8" t="s">
        <v>16</v>
      </c>
      <c r="G387" s="6" t="s">
        <v>205</v>
      </c>
      <c r="H387" s="4" t="s">
        <v>206</v>
      </c>
      <c r="I387" s="7">
        <v>142.86000000000001</v>
      </c>
      <c r="J387" s="7" t="s">
        <v>2</v>
      </c>
      <c r="K387" s="6">
        <f>SUMIF(凭证抽查!A:A,序时账!C387,凭证抽查!B:B)</f>
        <v>0</v>
      </c>
    </row>
    <row r="388" spans="1:11" ht="15" hidden="1" x14ac:dyDescent="0.25">
      <c r="A388" s="4" t="s">
        <v>382</v>
      </c>
      <c r="B388" s="8">
        <v>12</v>
      </c>
      <c r="C388" s="9" t="s">
        <v>673</v>
      </c>
      <c r="D388" s="4" t="s">
        <v>408</v>
      </c>
      <c r="E388" s="8">
        <v>2171</v>
      </c>
      <c r="F388" s="8" t="s">
        <v>13</v>
      </c>
      <c r="G388" s="6" t="s">
        <v>121</v>
      </c>
      <c r="H388" s="4" t="s">
        <v>122</v>
      </c>
      <c r="I388" s="7">
        <v>7.14</v>
      </c>
      <c r="J388" s="7" t="s">
        <v>2</v>
      </c>
      <c r="K388" s="6">
        <f>SUMIF(凭证抽查!A:A,序时账!C388,凭证抽查!B:B)</f>
        <v>0</v>
      </c>
    </row>
    <row r="389" spans="1:11" ht="15" hidden="1" x14ac:dyDescent="0.25">
      <c r="A389" s="4" t="s">
        <v>382</v>
      </c>
      <c r="B389" s="8">
        <v>12</v>
      </c>
      <c r="C389" s="9" t="s">
        <v>673</v>
      </c>
      <c r="D389" s="4" t="s">
        <v>408</v>
      </c>
      <c r="E389" s="8">
        <v>1002</v>
      </c>
      <c r="F389" s="8" t="s">
        <v>7</v>
      </c>
      <c r="G389" s="6" t="s">
        <v>75</v>
      </c>
      <c r="H389" s="4" t="s">
        <v>76</v>
      </c>
      <c r="I389" s="7" t="s">
        <v>2</v>
      </c>
      <c r="J389" s="7">
        <v>4213.6000000000004</v>
      </c>
      <c r="K389" s="6">
        <f>SUMIF(凭证抽查!A:A,序时账!C389,凭证抽查!B:B)</f>
        <v>0</v>
      </c>
    </row>
    <row r="390" spans="1:11" ht="15" hidden="1" x14ac:dyDescent="0.25">
      <c r="A390" s="4" t="s">
        <v>409</v>
      </c>
      <c r="B390" s="8">
        <v>13</v>
      </c>
      <c r="C390" s="9" t="s">
        <v>674</v>
      </c>
      <c r="D390" s="4" t="s">
        <v>410</v>
      </c>
      <c r="E390" s="8">
        <v>1002</v>
      </c>
      <c r="F390" s="8" t="s">
        <v>7</v>
      </c>
      <c r="G390" s="6" t="s">
        <v>75</v>
      </c>
      <c r="H390" s="4" t="s">
        <v>76</v>
      </c>
      <c r="I390" s="7">
        <v>3411.65</v>
      </c>
      <c r="J390" s="7" t="s">
        <v>2</v>
      </c>
      <c r="K390" s="6">
        <f>SUMIF(凭证抽查!A:A,序时账!C390,凭证抽查!B:B)</f>
        <v>0</v>
      </c>
    </row>
    <row r="391" spans="1:11" ht="15" hidden="1" x14ac:dyDescent="0.25">
      <c r="A391" s="4" t="s">
        <v>409</v>
      </c>
      <c r="B391" s="8">
        <v>13</v>
      </c>
      <c r="C391" s="9" t="s">
        <v>674</v>
      </c>
      <c r="D391" s="4" t="s">
        <v>410</v>
      </c>
      <c r="E391" s="8">
        <v>5503</v>
      </c>
      <c r="F391" s="8" t="s">
        <v>17</v>
      </c>
      <c r="G391" s="6" t="s">
        <v>411</v>
      </c>
      <c r="H391" s="4" t="s">
        <v>412</v>
      </c>
      <c r="I391" s="7">
        <v>-3411.65</v>
      </c>
      <c r="J391" s="7" t="s">
        <v>2</v>
      </c>
      <c r="K391" s="6">
        <f>SUMIF(凭证抽查!A:A,序时账!C391,凭证抽查!B:B)</f>
        <v>0</v>
      </c>
    </row>
    <row r="392" spans="1:11" ht="15" hidden="1" x14ac:dyDescent="0.25">
      <c r="A392" s="4" t="s">
        <v>409</v>
      </c>
      <c r="B392" s="8">
        <v>13</v>
      </c>
      <c r="C392" s="9" t="s">
        <v>674</v>
      </c>
      <c r="D392" s="4" t="s">
        <v>413</v>
      </c>
      <c r="E392" s="8">
        <v>1002</v>
      </c>
      <c r="F392" s="8" t="s">
        <v>7</v>
      </c>
      <c r="G392" s="6" t="s">
        <v>139</v>
      </c>
      <c r="H392" s="4" t="s">
        <v>140</v>
      </c>
      <c r="I392" s="7">
        <v>89.56</v>
      </c>
      <c r="J392" s="7" t="s">
        <v>2</v>
      </c>
      <c r="K392" s="6">
        <f>SUMIF(凭证抽查!A:A,序时账!C392,凭证抽查!B:B)</f>
        <v>0</v>
      </c>
    </row>
    <row r="393" spans="1:11" ht="15" hidden="1" x14ac:dyDescent="0.25">
      <c r="A393" s="4" t="s">
        <v>409</v>
      </c>
      <c r="B393" s="8">
        <v>13</v>
      </c>
      <c r="C393" s="9" t="s">
        <v>674</v>
      </c>
      <c r="D393" s="4" t="s">
        <v>413</v>
      </c>
      <c r="E393" s="8">
        <v>5503</v>
      </c>
      <c r="F393" s="8" t="s">
        <v>17</v>
      </c>
      <c r="G393" s="6" t="s">
        <v>411</v>
      </c>
      <c r="H393" s="4" t="s">
        <v>412</v>
      </c>
      <c r="I393" s="7">
        <v>-89.56</v>
      </c>
      <c r="J393" s="7" t="s">
        <v>2</v>
      </c>
      <c r="K393" s="6">
        <f>SUMIF(凭证抽查!A:A,序时账!C393,凭证抽查!B:B)</f>
        <v>0</v>
      </c>
    </row>
    <row r="394" spans="1:11" ht="15" hidden="1" x14ac:dyDescent="0.25">
      <c r="A394" s="4" t="s">
        <v>414</v>
      </c>
      <c r="B394" s="8">
        <v>14</v>
      </c>
      <c r="C394" s="9" t="s">
        <v>675</v>
      </c>
      <c r="D394" s="4" t="s">
        <v>415</v>
      </c>
      <c r="E394" s="8">
        <v>2151</v>
      </c>
      <c r="F394" s="8" t="s">
        <v>12</v>
      </c>
      <c r="G394" s="6" t="s">
        <v>146</v>
      </c>
      <c r="H394" s="4" t="s">
        <v>147</v>
      </c>
      <c r="I394" s="7">
        <v>18864</v>
      </c>
      <c r="J394" s="7" t="s">
        <v>2</v>
      </c>
      <c r="K394" s="6">
        <f>SUMIF(凭证抽查!A:A,序时账!C394,凭证抽查!B:B)</f>
        <v>0</v>
      </c>
    </row>
    <row r="395" spans="1:11" ht="15" hidden="1" x14ac:dyDescent="0.25">
      <c r="A395" s="4" t="s">
        <v>414</v>
      </c>
      <c r="B395" s="8">
        <v>14</v>
      </c>
      <c r="C395" s="9" t="s">
        <v>675</v>
      </c>
      <c r="D395" s="4" t="s">
        <v>415</v>
      </c>
      <c r="E395" s="8">
        <v>2181</v>
      </c>
      <c r="F395" s="8" t="s">
        <v>14</v>
      </c>
      <c r="G395" s="6" t="s">
        <v>148</v>
      </c>
      <c r="H395" s="4" t="s">
        <v>149</v>
      </c>
      <c r="I395" s="7">
        <v>18864</v>
      </c>
      <c r="J395" s="7" t="s">
        <v>2</v>
      </c>
      <c r="K395" s="6">
        <f>SUMIF(凭证抽查!A:A,序时账!C395,凭证抽查!B:B)</f>
        <v>0</v>
      </c>
    </row>
    <row r="396" spans="1:11" ht="15" hidden="1" x14ac:dyDescent="0.25">
      <c r="A396" s="4" t="s">
        <v>414</v>
      </c>
      <c r="B396" s="8">
        <v>14</v>
      </c>
      <c r="C396" s="9" t="s">
        <v>675</v>
      </c>
      <c r="D396" s="4" t="s">
        <v>415</v>
      </c>
      <c r="E396" s="8">
        <v>1002</v>
      </c>
      <c r="F396" s="8" t="s">
        <v>7</v>
      </c>
      <c r="G396" s="6" t="s">
        <v>75</v>
      </c>
      <c r="H396" s="4" t="s">
        <v>76</v>
      </c>
      <c r="I396" s="7" t="s">
        <v>2</v>
      </c>
      <c r="J396" s="7">
        <v>37728</v>
      </c>
      <c r="K396" s="6">
        <f>SUMIF(凭证抽查!A:A,序时账!C396,凭证抽查!B:B)</f>
        <v>0</v>
      </c>
    </row>
    <row r="397" spans="1:11" ht="15" hidden="1" x14ac:dyDescent="0.25">
      <c r="A397" s="4" t="s">
        <v>416</v>
      </c>
      <c r="B397" s="8">
        <v>15</v>
      </c>
      <c r="C397" s="9" t="s">
        <v>676</v>
      </c>
      <c r="D397" s="4" t="s">
        <v>417</v>
      </c>
      <c r="E397" s="8">
        <v>5503</v>
      </c>
      <c r="F397" s="8" t="s">
        <v>17</v>
      </c>
      <c r="G397" s="6" t="s">
        <v>230</v>
      </c>
      <c r="H397" s="4" t="s">
        <v>231</v>
      </c>
      <c r="I397" s="7">
        <v>179</v>
      </c>
      <c r="J397" s="7" t="s">
        <v>2</v>
      </c>
      <c r="K397" s="6">
        <f>SUMIF(凭证抽查!A:A,序时账!C397,凭证抽查!B:B)</f>
        <v>0</v>
      </c>
    </row>
    <row r="398" spans="1:11" ht="15" hidden="1" x14ac:dyDescent="0.25">
      <c r="A398" s="4" t="s">
        <v>416</v>
      </c>
      <c r="B398" s="8">
        <v>15</v>
      </c>
      <c r="C398" s="9" t="s">
        <v>676</v>
      </c>
      <c r="D398" s="4" t="s">
        <v>417</v>
      </c>
      <c r="E398" s="8">
        <v>1002</v>
      </c>
      <c r="F398" s="8" t="s">
        <v>7</v>
      </c>
      <c r="G398" s="6" t="s">
        <v>75</v>
      </c>
      <c r="H398" s="4" t="s">
        <v>76</v>
      </c>
      <c r="I398" s="7" t="s">
        <v>2</v>
      </c>
      <c r="J398" s="7">
        <v>179</v>
      </c>
      <c r="K398" s="6">
        <f>SUMIF(凭证抽查!A:A,序时账!C398,凭证抽查!B:B)</f>
        <v>0</v>
      </c>
    </row>
    <row r="399" spans="1:11" ht="15" hidden="1" x14ac:dyDescent="0.25">
      <c r="A399" s="4" t="s">
        <v>416</v>
      </c>
      <c r="B399" s="8">
        <v>16</v>
      </c>
      <c r="C399" s="9" t="s">
        <v>677</v>
      </c>
      <c r="D399" s="4" t="s">
        <v>159</v>
      </c>
      <c r="E399" s="8">
        <v>5502</v>
      </c>
      <c r="F399" s="8" t="s">
        <v>16</v>
      </c>
      <c r="G399" s="6" t="s">
        <v>160</v>
      </c>
      <c r="H399" s="4" t="s">
        <v>161</v>
      </c>
      <c r="I399" s="7">
        <v>336118.3</v>
      </c>
      <c r="J399" s="7" t="s">
        <v>2</v>
      </c>
      <c r="K399" s="6">
        <f>SUMIF(凭证抽查!A:A,序时账!C399,凭证抽查!B:B)</f>
        <v>0</v>
      </c>
    </row>
    <row r="400" spans="1:11" ht="15" hidden="1" x14ac:dyDescent="0.25">
      <c r="A400" s="4" t="s">
        <v>416</v>
      </c>
      <c r="B400" s="8">
        <v>16</v>
      </c>
      <c r="C400" s="9" t="s">
        <v>677</v>
      </c>
      <c r="D400" s="4" t="s">
        <v>159</v>
      </c>
      <c r="E400" s="8">
        <v>2151</v>
      </c>
      <c r="F400" s="8" t="s">
        <v>12</v>
      </c>
      <c r="G400" s="6" t="s">
        <v>55</v>
      </c>
      <c r="H400" s="4" t="s">
        <v>56</v>
      </c>
      <c r="I400" s="7" t="s">
        <v>2</v>
      </c>
      <c r="J400" s="7">
        <v>336118.3</v>
      </c>
      <c r="K400" s="6">
        <f>SUMIF(凭证抽查!A:A,序时账!C400,凭证抽查!B:B)</f>
        <v>0</v>
      </c>
    </row>
    <row r="401" spans="1:11" ht="15" hidden="1" x14ac:dyDescent="0.25">
      <c r="A401" s="4" t="s">
        <v>416</v>
      </c>
      <c r="B401" s="8">
        <v>17</v>
      </c>
      <c r="C401" s="9" t="s">
        <v>678</v>
      </c>
      <c r="D401" s="4" t="s">
        <v>162</v>
      </c>
      <c r="E401" s="8">
        <v>5502</v>
      </c>
      <c r="F401" s="8" t="s">
        <v>16</v>
      </c>
      <c r="G401" s="6" t="s">
        <v>163</v>
      </c>
      <c r="H401" s="4" t="s">
        <v>164</v>
      </c>
      <c r="I401" s="7">
        <v>48853.89</v>
      </c>
      <c r="J401" s="7" t="s">
        <v>2</v>
      </c>
      <c r="K401" s="6">
        <f>SUMIF(凭证抽查!A:A,序时账!C401,凭证抽查!B:B)</f>
        <v>0</v>
      </c>
    </row>
    <row r="402" spans="1:11" ht="15" hidden="1" x14ac:dyDescent="0.25">
      <c r="A402" s="4" t="s">
        <v>416</v>
      </c>
      <c r="B402" s="8">
        <v>17</v>
      </c>
      <c r="C402" s="9" t="s">
        <v>678</v>
      </c>
      <c r="D402" s="4" t="s">
        <v>165</v>
      </c>
      <c r="E402" s="8">
        <v>5502</v>
      </c>
      <c r="F402" s="8" t="s">
        <v>16</v>
      </c>
      <c r="G402" s="6" t="s">
        <v>166</v>
      </c>
      <c r="H402" s="4" t="s">
        <v>167</v>
      </c>
      <c r="I402" s="7">
        <v>18864</v>
      </c>
      <c r="J402" s="7" t="s">
        <v>2</v>
      </c>
      <c r="K402" s="6">
        <f>SUMIF(凭证抽查!A:A,序时账!C402,凭证抽查!B:B)</f>
        <v>0</v>
      </c>
    </row>
    <row r="403" spans="1:11" ht="15" hidden="1" x14ac:dyDescent="0.25">
      <c r="A403" s="4" t="s">
        <v>416</v>
      </c>
      <c r="B403" s="8">
        <v>17</v>
      </c>
      <c r="C403" s="9" t="s">
        <v>678</v>
      </c>
      <c r="D403" s="4" t="s">
        <v>162</v>
      </c>
      <c r="E403" s="8">
        <v>2151</v>
      </c>
      <c r="F403" s="8" t="s">
        <v>12</v>
      </c>
      <c r="G403" s="6" t="s">
        <v>89</v>
      </c>
      <c r="H403" s="4" t="s">
        <v>90</v>
      </c>
      <c r="I403" s="7" t="s">
        <v>2</v>
      </c>
      <c r="J403" s="7">
        <v>29868.57</v>
      </c>
      <c r="K403" s="6">
        <f>SUMIF(凭证抽查!A:A,序时账!C403,凭证抽查!B:B)</f>
        <v>0</v>
      </c>
    </row>
    <row r="404" spans="1:11" ht="15" hidden="1" x14ac:dyDescent="0.25">
      <c r="A404" s="4" t="s">
        <v>416</v>
      </c>
      <c r="B404" s="8">
        <v>17</v>
      </c>
      <c r="C404" s="9" t="s">
        <v>678</v>
      </c>
      <c r="D404" s="4" t="s">
        <v>162</v>
      </c>
      <c r="E404" s="8">
        <v>2151</v>
      </c>
      <c r="F404" s="8" t="s">
        <v>12</v>
      </c>
      <c r="G404" s="6" t="s">
        <v>93</v>
      </c>
      <c r="H404" s="4" t="s">
        <v>94</v>
      </c>
      <c r="I404" s="7" t="s">
        <v>2</v>
      </c>
      <c r="J404" s="7">
        <v>1257.6300000000001</v>
      </c>
      <c r="K404" s="6">
        <f>SUMIF(凭证抽查!A:A,序时账!C404,凭证抽查!B:B)</f>
        <v>0</v>
      </c>
    </row>
    <row r="405" spans="1:11" ht="15" hidden="1" x14ac:dyDescent="0.25">
      <c r="A405" s="4" t="s">
        <v>416</v>
      </c>
      <c r="B405" s="8">
        <v>17</v>
      </c>
      <c r="C405" s="9" t="s">
        <v>678</v>
      </c>
      <c r="D405" s="4" t="s">
        <v>162</v>
      </c>
      <c r="E405" s="8">
        <v>2151</v>
      </c>
      <c r="F405" s="8" t="s">
        <v>12</v>
      </c>
      <c r="G405" s="6" t="s">
        <v>97</v>
      </c>
      <c r="H405" s="4" t="s">
        <v>98</v>
      </c>
      <c r="I405" s="7" t="s">
        <v>2</v>
      </c>
      <c r="J405" s="7">
        <v>633.12</v>
      </c>
      <c r="K405" s="6">
        <f>SUMIF(凭证抽查!A:A,序时账!C405,凭证抽查!B:B)</f>
        <v>0</v>
      </c>
    </row>
    <row r="406" spans="1:11" ht="15" hidden="1" x14ac:dyDescent="0.25">
      <c r="A406" s="4" t="s">
        <v>416</v>
      </c>
      <c r="B406" s="8">
        <v>17</v>
      </c>
      <c r="C406" s="9" t="s">
        <v>678</v>
      </c>
      <c r="D406" s="4" t="s">
        <v>162</v>
      </c>
      <c r="E406" s="8">
        <v>2151</v>
      </c>
      <c r="F406" s="8" t="s">
        <v>12</v>
      </c>
      <c r="G406" s="6" t="s">
        <v>99</v>
      </c>
      <c r="H406" s="4" t="s">
        <v>100</v>
      </c>
      <c r="I406" s="7" t="s">
        <v>2</v>
      </c>
      <c r="J406" s="7">
        <v>1266.27</v>
      </c>
      <c r="K406" s="6">
        <f>SUMIF(凭证抽查!A:A,序时账!C406,凭证抽查!B:B)</f>
        <v>0</v>
      </c>
    </row>
    <row r="407" spans="1:11" ht="15" hidden="1" x14ac:dyDescent="0.25">
      <c r="A407" s="4" t="s">
        <v>416</v>
      </c>
      <c r="B407" s="8">
        <v>17</v>
      </c>
      <c r="C407" s="9" t="s">
        <v>678</v>
      </c>
      <c r="D407" s="4" t="s">
        <v>162</v>
      </c>
      <c r="E407" s="8">
        <v>2151</v>
      </c>
      <c r="F407" s="8" t="s">
        <v>12</v>
      </c>
      <c r="G407" s="6" t="s">
        <v>101</v>
      </c>
      <c r="H407" s="4" t="s">
        <v>102</v>
      </c>
      <c r="I407" s="7" t="s">
        <v>2</v>
      </c>
      <c r="J407" s="7">
        <v>15828.3</v>
      </c>
      <c r="K407" s="6">
        <f>SUMIF(凭证抽查!A:A,序时账!C407,凭证抽查!B:B)</f>
        <v>0</v>
      </c>
    </row>
    <row r="408" spans="1:11" ht="15" hidden="1" x14ac:dyDescent="0.25">
      <c r="A408" s="4" t="s">
        <v>416</v>
      </c>
      <c r="B408" s="8">
        <v>17</v>
      </c>
      <c r="C408" s="9" t="s">
        <v>678</v>
      </c>
      <c r="D408" s="4" t="s">
        <v>165</v>
      </c>
      <c r="E408" s="8">
        <v>2151</v>
      </c>
      <c r="F408" s="8" t="s">
        <v>12</v>
      </c>
      <c r="G408" s="6" t="s">
        <v>146</v>
      </c>
      <c r="H408" s="4" t="s">
        <v>147</v>
      </c>
      <c r="I408" s="7" t="s">
        <v>2</v>
      </c>
      <c r="J408" s="7">
        <v>18864</v>
      </c>
      <c r="K408" s="6">
        <f>SUMIF(凭证抽查!A:A,序时账!C408,凭证抽查!B:B)</f>
        <v>0</v>
      </c>
    </row>
    <row r="409" spans="1:11" ht="15" hidden="1" x14ac:dyDescent="0.25">
      <c r="A409" s="4" t="s">
        <v>416</v>
      </c>
      <c r="B409" s="8">
        <v>18</v>
      </c>
      <c r="C409" s="9" t="s">
        <v>679</v>
      </c>
      <c r="D409" s="4" t="s">
        <v>418</v>
      </c>
      <c r="E409" s="8">
        <v>5502</v>
      </c>
      <c r="F409" s="8" t="s">
        <v>16</v>
      </c>
      <c r="G409" s="6" t="s">
        <v>233</v>
      </c>
      <c r="H409" s="4" t="s">
        <v>234</v>
      </c>
      <c r="I409" s="7">
        <v>6206.16</v>
      </c>
      <c r="J409" s="7" t="s">
        <v>2</v>
      </c>
      <c r="K409" s="6">
        <f>SUMIF(凭证抽查!A:A,序时账!C409,凭证抽查!B:B)</f>
        <v>0</v>
      </c>
    </row>
    <row r="410" spans="1:11" ht="15" hidden="1" x14ac:dyDescent="0.25">
      <c r="A410" s="4" t="s">
        <v>416</v>
      </c>
      <c r="B410" s="8">
        <v>18</v>
      </c>
      <c r="C410" s="9" t="s">
        <v>679</v>
      </c>
      <c r="D410" s="4" t="s">
        <v>418</v>
      </c>
      <c r="E410" s="8">
        <v>1502</v>
      </c>
      <c r="F410" s="8" t="s">
        <v>10</v>
      </c>
      <c r="G410" s="6" t="s">
        <v>235</v>
      </c>
      <c r="H410" s="4" t="s">
        <v>236</v>
      </c>
      <c r="I410" s="7" t="s">
        <v>2</v>
      </c>
      <c r="J410" s="7">
        <v>97.32</v>
      </c>
      <c r="K410" s="6">
        <f>SUMIF(凭证抽查!A:A,序时账!C410,凭证抽查!B:B)</f>
        <v>0</v>
      </c>
    </row>
    <row r="411" spans="1:11" ht="15" hidden="1" x14ac:dyDescent="0.25">
      <c r="A411" s="4" t="s">
        <v>416</v>
      </c>
      <c r="B411" s="8">
        <v>18</v>
      </c>
      <c r="C411" s="9" t="s">
        <v>679</v>
      </c>
      <c r="D411" s="4" t="s">
        <v>418</v>
      </c>
      <c r="E411" s="8">
        <v>1502</v>
      </c>
      <c r="F411" s="8" t="s">
        <v>10</v>
      </c>
      <c r="G411" s="6" t="s">
        <v>237</v>
      </c>
      <c r="H411" s="4" t="s">
        <v>238</v>
      </c>
      <c r="I411" s="7" t="s">
        <v>2</v>
      </c>
      <c r="J411" s="7">
        <v>79.14</v>
      </c>
      <c r="K411" s="6">
        <f>SUMIF(凭证抽查!A:A,序时账!C411,凭证抽查!B:B)</f>
        <v>0</v>
      </c>
    </row>
    <row r="412" spans="1:11" ht="15" hidden="1" x14ac:dyDescent="0.25">
      <c r="A412" s="4" t="s">
        <v>416</v>
      </c>
      <c r="B412" s="8">
        <v>18</v>
      </c>
      <c r="C412" s="9" t="s">
        <v>679</v>
      </c>
      <c r="D412" s="4" t="s">
        <v>418</v>
      </c>
      <c r="E412" s="8">
        <v>1502</v>
      </c>
      <c r="F412" s="8" t="s">
        <v>10</v>
      </c>
      <c r="G412" s="6" t="s">
        <v>239</v>
      </c>
      <c r="H412" s="4" t="s">
        <v>240</v>
      </c>
      <c r="I412" s="7" t="s">
        <v>2</v>
      </c>
      <c r="J412" s="7">
        <v>89.7</v>
      </c>
      <c r="K412" s="6">
        <f>SUMIF(凭证抽查!A:A,序时账!C412,凭证抽查!B:B)</f>
        <v>0</v>
      </c>
    </row>
    <row r="413" spans="1:11" ht="15" hidden="1" x14ac:dyDescent="0.25">
      <c r="A413" s="4" t="s">
        <v>416</v>
      </c>
      <c r="B413" s="8">
        <v>18</v>
      </c>
      <c r="C413" s="9" t="s">
        <v>679</v>
      </c>
      <c r="D413" s="4" t="s">
        <v>418</v>
      </c>
      <c r="E413" s="8">
        <v>1502</v>
      </c>
      <c r="F413" s="8" t="s">
        <v>10</v>
      </c>
      <c r="G413" s="6" t="s">
        <v>241</v>
      </c>
      <c r="H413" s="4" t="s">
        <v>242</v>
      </c>
      <c r="I413" s="7" t="s">
        <v>2</v>
      </c>
      <c r="J413" s="7">
        <v>372.15</v>
      </c>
      <c r="K413" s="6">
        <f>SUMIF(凭证抽查!A:A,序时账!C413,凭证抽查!B:B)</f>
        <v>0</v>
      </c>
    </row>
    <row r="414" spans="1:11" ht="15" hidden="1" x14ac:dyDescent="0.25">
      <c r="A414" s="4" t="s">
        <v>416</v>
      </c>
      <c r="B414" s="8">
        <v>18</v>
      </c>
      <c r="C414" s="9" t="s">
        <v>679</v>
      </c>
      <c r="D414" s="4" t="s">
        <v>418</v>
      </c>
      <c r="E414" s="8">
        <v>1502</v>
      </c>
      <c r="F414" s="8" t="s">
        <v>10</v>
      </c>
      <c r="G414" s="6" t="s">
        <v>243</v>
      </c>
      <c r="H414" s="4" t="s">
        <v>244</v>
      </c>
      <c r="I414" s="7" t="s">
        <v>2</v>
      </c>
      <c r="J414" s="7">
        <v>642.83000000000004</v>
      </c>
      <c r="K414" s="6">
        <f>SUMIF(凭证抽查!A:A,序时账!C414,凭证抽查!B:B)</f>
        <v>0</v>
      </c>
    </row>
    <row r="415" spans="1:11" ht="15" hidden="1" x14ac:dyDescent="0.25">
      <c r="A415" s="4" t="s">
        <v>416</v>
      </c>
      <c r="B415" s="8">
        <v>18</v>
      </c>
      <c r="C415" s="9" t="s">
        <v>679</v>
      </c>
      <c r="D415" s="4" t="s">
        <v>418</v>
      </c>
      <c r="E415" s="8">
        <v>1502</v>
      </c>
      <c r="F415" s="8" t="s">
        <v>10</v>
      </c>
      <c r="G415" s="6" t="s">
        <v>245</v>
      </c>
      <c r="H415" s="4" t="s">
        <v>246</v>
      </c>
      <c r="I415" s="7" t="s">
        <v>2</v>
      </c>
      <c r="J415" s="7">
        <v>76.790000000000006</v>
      </c>
      <c r="K415" s="6">
        <f>SUMIF(凭证抽查!A:A,序时账!C415,凭证抽查!B:B)</f>
        <v>0</v>
      </c>
    </row>
    <row r="416" spans="1:11" ht="15" hidden="1" x14ac:dyDescent="0.25">
      <c r="A416" s="4" t="s">
        <v>416</v>
      </c>
      <c r="B416" s="8">
        <v>18</v>
      </c>
      <c r="C416" s="9" t="s">
        <v>679</v>
      </c>
      <c r="D416" s="4" t="s">
        <v>418</v>
      </c>
      <c r="E416" s="8">
        <v>1502</v>
      </c>
      <c r="F416" s="8" t="s">
        <v>10</v>
      </c>
      <c r="G416" s="6" t="s">
        <v>247</v>
      </c>
      <c r="H416" s="4" t="s">
        <v>248</v>
      </c>
      <c r="I416" s="7" t="s">
        <v>2</v>
      </c>
      <c r="J416" s="7">
        <v>2688.5</v>
      </c>
      <c r="K416" s="6">
        <f>SUMIF(凭证抽查!A:A,序时账!C416,凭证抽查!B:B)</f>
        <v>0</v>
      </c>
    </row>
    <row r="417" spans="1:11" ht="15" hidden="1" x14ac:dyDescent="0.25">
      <c r="A417" s="4" t="s">
        <v>416</v>
      </c>
      <c r="B417" s="8">
        <v>18</v>
      </c>
      <c r="C417" s="9" t="s">
        <v>679</v>
      </c>
      <c r="D417" s="4" t="s">
        <v>418</v>
      </c>
      <c r="E417" s="8">
        <v>1502</v>
      </c>
      <c r="F417" s="8" t="s">
        <v>10</v>
      </c>
      <c r="G417" s="6" t="s">
        <v>249</v>
      </c>
      <c r="H417" s="4" t="s">
        <v>250</v>
      </c>
      <c r="I417" s="7" t="s">
        <v>2</v>
      </c>
      <c r="J417" s="7">
        <v>40.47</v>
      </c>
      <c r="K417" s="6">
        <f>SUMIF(凭证抽查!A:A,序时账!C417,凭证抽查!B:B)</f>
        <v>0</v>
      </c>
    </row>
    <row r="418" spans="1:11" ht="15" hidden="1" x14ac:dyDescent="0.25">
      <c r="A418" s="4" t="s">
        <v>416</v>
      </c>
      <c r="B418" s="8">
        <v>18</v>
      </c>
      <c r="C418" s="9" t="s">
        <v>679</v>
      </c>
      <c r="D418" s="4" t="s">
        <v>418</v>
      </c>
      <c r="E418" s="8">
        <v>1502</v>
      </c>
      <c r="F418" s="8" t="s">
        <v>10</v>
      </c>
      <c r="G418" s="6" t="s">
        <v>251</v>
      </c>
      <c r="H418" s="4" t="s">
        <v>252</v>
      </c>
      <c r="I418" s="7" t="s">
        <v>2</v>
      </c>
      <c r="J418" s="7">
        <v>153.37</v>
      </c>
      <c r="K418" s="6">
        <f>SUMIF(凭证抽查!A:A,序时账!C418,凭证抽查!B:B)</f>
        <v>0</v>
      </c>
    </row>
    <row r="419" spans="1:11" ht="15" hidden="1" x14ac:dyDescent="0.25">
      <c r="A419" s="4" t="s">
        <v>416</v>
      </c>
      <c r="B419" s="8">
        <v>18</v>
      </c>
      <c r="C419" s="9" t="s">
        <v>679</v>
      </c>
      <c r="D419" s="4" t="s">
        <v>418</v>
      </c>
      <c r="E419" s="8">
        <v>1502</v>
      </c>
      <c r="F419" s="8" t="s">
        <v>10</v>
      </c>
      <c r="G419" s="6" t="s">
        <v>253</v>
      </c>
      <c r="H419" s="4" t="s">
        <v>254</v>
      </c>
      <c r="I419" s="7" t="s">
        <v>2</v>
      </c>
      <c r="J419" s="7">
        <v>73.63</v>
      </c>
      <c r="K419" s="6">
        <f>SUMIF(凭证抽查!A:A,序时账!C419,凭证抽查!B:B)</f>
        <v>0</v>
      </c>
    </row>
    <row r="420" spans="1:11" ht="15" hidden="1" x14ac:dyDescent="0.25">
      <c r="A420" s="4" t="s">
        <v>416</v>
      </c>
      <c r="B420" s="8">
        <v>18</v>
      </c>
      <c r="C420" s="9" t="s">
        <v>679</v>
      </c>
      <c r="D420" s="4" t="s">
        <v>418</v>
      </c>
      <c r="E420" s="8">
        <v>1502</v>
      </c>
      <c r="F420" s="8" t="s">
        <v>10</v>
      </c>
      <c r="G420" s="6" t="s">
        <v>255</v>
      </c>
      <c r="H420" s="4" t="s">
        <v>256</v>
      </c>
      <c r="I420" s="7" t="s">
        <v>2</v>
      </c>
      <c r="J420" s="7">
        <v>188.33</v>
      </c>
      <c r="K420" s="6">
        <f>SUMIF(凭证抽查!A:A,序时账!C420,凭证抽查!B:B)</f>
        <v>0</v>
      </c>
    </row>
    <row r="421" spans="1:11" ht="15" hidden="1" x14ac:dyDescent="0.25">
      <c r="A421" s="4" t="s">
        <v>416</v>
      </c>
      <c r="B421" s="8">
        <v>18</v>
      </c>
      <c r="C421" s="9" t="s">
        <v>679</v>
      </c>
      <c r="D421" s="4" t="s">
        <v>418</v>
      </c>
      <c r="E421" s="8">
        <v>1502</v>
      </c>
      <c r="F421" s="8" t="s">
        <v>10</v>
      </c>
      <c r="G421" s="6" t="s">
        <v>257</v>
      </c>
      <c r="H421" s="4" t="s">
        <v>258</v>
      </c>
      <c r="I421" s="7" t="s">
        <v>2</v>
      </c>
      <c r="J421" s="7">
        <v>188.33</v>
      </c>
      <c r="K421" s="6">
        <f>SUMIF(凭证抽查!A:A,序时账!C421,凭证抽查!B:B)</f>
        <v>0</v>
      </c>
    </row>
    <row r="422" spans="1:11" ht="15" hidden="1" x14ac:dyDescent="0.25">
      <c r="A422" s="4" t="s">
        <v>416</v>
      </c>
      <c r="B422" s="8">
        <v>18</v>
      </c>
      <c r="C422" s="9" t="s">
        <v>679</v>
      </c>
      <c r="D422" s="4" t="s">
        <v>418</v>
      </c>
      <c r="E422" s="8">
        <v>1502</v>
      </c>
      <c r="F422" s="8" t="s">
        <v>10</v>
      </c>
      <c r="G422" s="6" t="s">
        <v>259</v>
      </c>
      <c r="H422" s="4" t="s">
        <v>260</v>
      </c>
      <c r="I422" s="7" t="s">
        <v>2</v>
      </c>
      <c r="J422" s="7">
        <v>188.33</v>
      </c>
      <c r="K422" s="6">
        <f>SUMIF(凭证抽查!A:A,序时账!C422,凭证抽查!B:B)</f>
        <v>0</v>
      </c>
    </row>
    <row r="423" spans="1:11" ht="15" hidden="1" x14ac:dyDescent="0.25">
      <c r="A423" s="4" t="s">
        <v>416</v>
      </c>
      <c r="B423" s="8">
        <v>18</v>
      </c>
      <c r="C423" s="9" t="s">
        <v>679</v>
      </c>
      <c r="D423" s="4" t="s">
        <v>418</v>
      </c>
      <c r="E423" s="8">
        <v>1502</v>
      </c>
      <c r="F423" s="8" t="s">
        <v>10</v>
      </c>
      <c r="G423" s="6" t="s">
        <v>261</v>
      </c>
      <c r="H423" s="4" t="s">
        <v>262</v>
      </c>
      <c r="I423" s="7" t="s">
        <v>2</v>
      </c>
      <c r="J423" s="7">
        <v>180.44</v>
      </c>
      <c r="K423" s="6">
        <f>SUMIF(凭证抽查!A:A,序时账!C423,凭证抽查!B:B)</f>
        <v>0</v>
      </c>
    </row>
    <row r="424" spans="1:11" ht="15" hidden="1" x14ac:dyDescent="0.25">
      <c r="A424" s="4" t="s">
        <v>416</v>
      </c>
      <c r="B424" s="8">
        <v>18</v>
      </c>
      <c r="C424" s="9" t="s">
        <v>679</v>
      </c>
      <c r="D424" s="4" t="s">
        <v>418</v>
      </c>
      <c r="E424" s="8">
        <v>1502</v>
      </c>
      <c r="F424" s="8" t="s">
        <v>10</v>
      </c>
      <c r="G424" s="6" t="s">
        <v>263</v>
      </c>
      <c r="H424" s="4" t="s">
        <v>264</v>
      </c>
      <c r="I424" s="7" t="s">
        <v>2</v>
      </c>
      <c r="J424" s="7">
        <v>180.44</v>
      </c>
      <c r="K424" s="6">
        <f>SUMIF(凭证抽查!A:A,序时账!C424,凭证抽查!B:B)</f>
        <v>0</v>
      </c>
    </row>
    <row r="425" spans="1:11" ht="15" hidden="1" x14ac:dyDescent="0.25">
      <c r="A425" s="4" t="s">
        <v>416</v>
      </c>
      <c r="B425" s="8">
        <v>18</v>
      </c>
      <c r="C425" s="9" t="s">
        <v>679</v>
      </c>
      <c r="D425" s="4" t="s">
        <v>418</v>
      </c>
      <c r="E425" s="8">
        <v>1502</v>
      </c>
      <c r="F425" s="8" t="s">
        <v>10</v>
      </c>
      <c r="G425" s="6" t="s">
        <v>265</v>
      </c>
      <c r="H425" s="4" t="s">
        <v>266</v>
      </c>
      <c r="I425" s="7" t="s">
        <v>2</v>
      </c>
      <c r="J425" s="7">
        <v>180.44</v>
      </c>
      <c r="K425" s="6">
        <f>SUMIF(凭证抽查!A:A,序时账!C425,凭证抽查!B:B)</f>
        <v>0</v>
      </c>
    </row>
    <row r="426" spans="1:11" ht="15" hidden="1" x14ac:dyDescent="0.25">
      <c r="A426" s="4" t="s">
        <v>416</v>
      </c>
      <c r="B426" s="8">
        <v>18</v>
      </c>
      <c r="C426" s="9" t="s">
        <v>679</v>
      </c>
      <c r="D426" s="4" t="s">
        <v>418</v>
      </c>
      <c r="E426" s="8">
        <v>1502</v>
      </c>
      <c r="F426" s="8" t="s">
        <v>10</v>
      </c>
      <c r="G426" s="6" t="s">
        <v>267</v>
      </c>
      <c r="H426" s="4" t="s">
        <v>268</v>
      </c>
      <c r="I426" s="7" t="s">
        <v>2</v>
      </c>
      <c r="J426" s="7">
        <v>180.44</v>
      </c>
      <c r="K426" s="6">
        <f>SUMIF(凭证抽查!A:A,序时账!C426,凭证抽查!B:B)</f>
        <v>0</v>
      </c>
    </row>
    <row r="427" spans="1:11" ht="15" hidden="1" x14ac:dyDescent="0.25">
      <c r="A427" s="4" t="s">
        <v>416</v>
      </c>
      <c r="B427" s="8">
        <v>18</v>
      </c>
      <c r="C427" s="9" t="s">
        <v>679</v>
      </c>
      <c r="D427" s="4" t="s">
        <v>418</v>
      </c>
      <c r="E427" s="8">
        <v>1502</v>
      </c>
      <c r="F427" s="8" t="s">
        <v>10</v>
      </c>
      <c r="G427" s="6" t="s">
        <v>269</v>
      </c>
      <c r="H427" s="4" t="s">
        <v>270</v>
      </c>
      <c r="I427" s="7" t="s">
        <v>2</v>
      </c>
      <c r="J427" s="7">
        <v>90.2</v>
      </c>
      <c r="K427" s="6">
        <f>SUMIF(凭证抽查!A:A,序时账!C427,凭证抽查!B:B)</f>
        <v>0</v>
      </c>
    </row>
    <row r="428" spans="1:11" ht="15" hidden="1" x14ac:dyDescent="0.25">
      <c r="A428" s="4" t="s">
        <v>416</v>
      </c>
      <c r="B428" s="8">
        <v>18</v>
      </c>
      <c r="C428" s="9" t="s">
        <v>679</v>
      </c>
      <c r="D428" s="4" t="s">
        <v>418</v>
      </c>
      <c r="E428" s="8">
        <v>1502</v>
      </c>
      <c r="F428" s="8" t="s">
        <v>10</v>
      </c>
      <c r="G428" s="6" t="s">
        <v>271</v>
      </c>
      <c r="H428" s="4" t="s">
        <v>272</v>
      </c>
      <c r="I428" s="7" t="s">
        <v>2</v>
      </c>
      <c r="J428" s="7">
        <v>160.44</v>
      </c>
      <c r="K428" s="6">
        <f>SUMIF(凭证抽查!A:A,序时账!C428,凭证抽查!B:B)</f>
        <v>0</v>
      </c>
    </row>
    <row r="429" spans="1:11" ht="15" hidden="1" x14ac:dyDescent="0.25">
      <c r="A429" s="4" t="s">
        <v>416</v>
      </c>
      <c r="B429" s="8">
        <v>18</v>
      </c>
      <c r="C429" s="9" t="s">
        <v>679</v>
      </c>
      <c r="D429" s="4" t="s">
        <v>418</v>
      </c>
      <c r="E429" s="8">
        <v>1502</v>
      </c>
      <c r="F429" s="8" t="s">
        <v>10</v>
      </c>
      <c r="G429" s="6" t="s">
        <v>273</v>
      </c>
      <c r="H429" s="4" t="s">
        <v>274</v>
      </c>
      <c r="I429" s="7" t="s">
        <v>2</v>
      </c>
      <c r="J429" s="7">
        <v>95.21</v>
      </c>
      <c r="K429" s="6">
        <f>SUMIF(凭证抽查!A:A,序时账!C429,凭证抽查!B:B)</f>
        <v>0</v>
      </c>
    </row>
    <row r="430" spans="1:11" ht="15" hidden="1" x14ac:dyDescent="0.25">
      <c r="A430" s="4" t="s">
        <v>416</v>
      </c>
      <c r="B430" s="8">
        <v>18</v>
      </c>
      <c r="C430" s="9" t="s">
        <v>679</v>
      </c>
      <c r="D430" s="4" t="s">
        <v>418</v>
      </c>
      <c r="E430" s="8">
        <v>1502</v>
      </c>
      <c r="F430" s="8" t="s">
        <v>10</v>
      </c>
      <c r="G430" s="6" t="s">
        <v>275</v>
      </c>
      <c r="H430" s="4" t="s">
        <v>276</v>
      </c>
      <c r="I430" s="7" t="s">
        <v>2</v>
      </c>
      <c r="J430" s="7">
        <v>123.5</v>
      </c>
      <c r="K430" s="6">
        <f>SUMIF(凭证抽查!A:A,序时账!C430,凭证抽查!B:B)</f>
        <v>0</v>
      </c>
    </row>
    <row r="431" spans="1:11" ht="15" hidden="1" x14ac:dyDescent="0.25">
      <c r="A431" s="4" t="s">
        <v>416</v>
      </c>
      <c r="B431" s="8">
        <v>18</v>
      </c>
      <c r="C431" s="9" t="s">
        <v>679</v>
      </c>
      <c r="D431" s="4" t="s">
        <v>418</v>
      </c>
      <c r="E431" s="8">
        <v>1502</v>
      </c>
      <c r="F431" s="8" t="s">
        <v>10</v>
      </c>
      <c r="G431" s="6" t="s">
        <v>277</v>
      </c>
      <c r="H431" s="4" t="s">
        <v>278</v>
      </c>
      <c r="I431" s="7" t="s">
        <v>2</v>
      </c>
      <c r="J431" s="7">
        <v>136.16</v>
      </c>
      <c r="K431" s="6">
        <f>SUMIF(凭证抽查!A:A,序时账!C431,凭证抽查!B:B)</f>
        <v>0</v>
      </c>
    </row>
    <row r="432" spans="1:11" ht="15" hidden="1" x14ac:dyDescent="0.25">
      <c r="A432" s="4" t="s">
        <v>416</v>
      </c>
      <c r="B432" s="8">
        <v>19</v>
      </c>
      <c r="C432" s="9" t="s">
        <v>680</v>
      </c>
      <c r="D432" s="4" t="s">
        <v>419</v>
      </c>
      <c r="E432" s="8">
        <v>5502</v>
      </c>
      <c r="F432" s="8" t="s">
        <v>16</v>
      </c>
      <c r="G432" s="6" t="s">
        <v>280</v>
      </c>
      <c r="H432" s="4" t="s">
        <v>281</v>
      </c>
      <c r="I432" s="7">
        <v>1679.64</v>
      </c>
      <c r="J432" s="7" t="s">
        <v>2</v>
      </c>
      <c r="K432" s="6">
        <f>SUMIF(凭证抽查!A:A,序时账!C432,凭证抽查!B:B)</f>
        <v>0</v>
      </c>
    </row>
    <row r="433" spans="1:11" ht="15" hidden="1" x14ac:dyDescent="0.25">
      <c r="A433" s="4" t="s">
        <v>416</v>
      </c>
      <c r="B433" s="8">
        <v>19</v>
      </c>
      <c r="C433" s="9" t="s">
        <v>680</v>
      </c>
      <c r="D433" s="4" t="s">
        <v>419</v>
      </c>
      <c r="E433" s="8">
        <v>1502</v>
      </c>
      <c r="F433" s="8" t="s">
        <v>10</v>
      </c>
      <c r="G433" s="6" t="s">
        <v>282</v>
      </c>
      <c r="H433" s="4" t="s">
        <v>283</v>
      </c>
      <c r="I433" s="7" t="s">
        <v>2</v>
      </c>
      <c r="J433" s="7">
        <v>134.58000000000001</v>
      </c>
      <c r="K433" s="6">
        <f>SUMIF(凭证抽查!A:A,序时账!C433,凭证抽查!B:B)</f>
        <v>0</v>
      </c>
    </row>
    <row r="434" spans="1:11" ht="15" hidden="1" x14ac:dyDescent="0.25">
      <c r="A434" s="4" t="s">
        <v>416</v>
      </c>
      <c r="B434" s="8">
        <v>19</v>
      </c>
      <c r="C434" s="9" t="s">
        <v>680</v>
      </c>
      <c r="D434" s="4" t="s">
        <v>419</v>
      </c>
      <c r="E434" s="8">
        <v>1502</v>
      </c>
      <c r="F434" s="8" t="s">
        <v>10</v>
      </c>
      <c r="G434" s="6" t="s">
        <v>284</v>
      </c>
      <c r="H434" s="4" t="s">
        <v>285</v>
      </c>
      <c r="I434" s="7" t="s">
        <v>2</v>
      </c>
      <c r="J434" s="7">
        <v>79.14</v>
      </c>
      <c r="K434" s="6">
        <f>SUMIF(凭证抽查!A:A,序时账!C434,凭证抽查!B:B)</f>
        <v>0</v>
      </c>
    </row>
    <row r="435" spans="1:11" ht="15" hidden="1" x14ac:dyDescent="0.25">
      <c r="A435" s="4" t="s">
        <v>416</v>
      </c>
      <c r="B435" s="8">
        <v>19</v>
      </c>
      <c r="C435" s="9" t="s">
        <v>680</v>
      </c>
      <c r="D435" s="4" t="s">
        <v>419</v>
      </c>
      <c r="E435" s="8">
        <v>1502</v>
      </c>
      <c r="F435" s="8" t="s">
        <v>10</v>
      </c>
      <c r="G435" s="6" t="s">
        <v>286</v>
      </c>
      <c r="H435" s="4" t="s">
        <v>287</v>
      </c>
      <c r="I435" s="7" t="s">
        <v>2</v>
      </c>
      <c r="J435" s="7">
        <v>219.03</v>
      </c>
      <c r="K435" s="6">
        <f>SUMIF(凭证抽查!A:A,序时账!C435,凭证抽查!B:B)</f>
        <v>0</v>
      </c>
    </row>
    <row r="436" spans="1:11" ht="15" hidden="1" x14ac:dyDescent="0.25">
      <c r="A436" s="4" t="s">
        <v>416</v>
      </c>
      <c r="B436" s="8">
        <v>19</v>
      </c>
      <c r="C436" s="9" t="s">
        <v>680</v>
      </c>
      <c r="D436" s="4" t="s">
        <v>419</v>
      </c>
      <c r="E436" s="8">
        <v>1502</v>
      </c>
      <c r="F436" s="8" t="s">
        <v>10</v>
      </c>
      <c r="G436" s="6" t="s">
        <v>288</v>
      </c>
      <c r="H436" s="4" t="s">
        <v>289</v>
      </c>
      <c r="I436" s="7" t="s">
        <v>2</v>
      </c>
      <c r="J436" s="7">
        <v>150.41999999999999</v>
      </c>
      <c r="K436" s="6">
        <f>SUMIF(凭证抽查!A:A,序时账!C436,凭证抽查!B:B)</f>
        <v>0</v>
      </c>
    </row>
    <row r="437" spans="1:11" ht="15" hidden="1" x14ac:dyDescent="0.25">
      <c r="A437" s="4" t="s">
        <v>416</v>
      </c>
      <c r="B437" s="8">
        <v>19</v>
      </c>
      <c r="C437" s="9" t="s">
        <v>680</v>
      </c>
      <c r="D437" s="4" t="s">
        <v>419</v>
      </c>
      <c r="E437" s="8">
        <v>1502</v>
      </c>
      <c r="F437" s="8" t="s">
        <v>10</v>
      </c>
      <c r="G437" s="6" t="s">
        <v>290</v>
      </c>
      <c r="H437" s="4" t="s">
        <v>291</v>
      </c>
      <c r="I437" s="7" t="s">
        <v>2</v>
      </c>
      <c r="J437" s="7">
        <v>150.41999999999999</v>
      </c>
      <c r="K437" s="6">
        <f>SUMIF(凭证抽查!A:A,序时账!C437,凭证抽查!B:B)</f>
        <v>0</v>
      </c>
    </row>
    <row r="438" spans="1:11" ht="15" hidden="1" x14ac:dyDescent="0.25">
      <c r="A438" s="4" t="s">
        <v>416</v>
      </c>
      <c r="B438" s="8">
        <v>19</v>
      </c>
      <c r="C438" s="9" t="s">
        <v>680</v>
      </c>
      <c r="D438" s="4" t="s">
        <v>419</v>
      </c>
      <c r="E438" s="8">
        <v>1502</v>
      </c>
      <c r="F438" s="8" t="s">
        <v>10</v>
      </c>
      <c r="G438" s="6" t="s">
        <v>292</v>
      </c>
      <c r="H438" s="4" t="s">
        <v>293</v>
      </c>
      <c r="I438" s="7" t="s">
        <v>2</v>
      </c>
      <c r="J438" s="7">
        <v>150.41999999999999</v>
      </c>
      <c r="K438" s="6">
        <f>SUMIF(凭证抽查!A:A,序时账!C438,凭证抽查!B:B)</f>
        <v>0</v>
      </c>
    </row>
    <row r="439" spans="1:11" ht="15" hidden="1" x14ac:dyDescent="0.25">
      <c r="A439" s="4" t="s">
        <v>416</v>
      </c>
      <c r="B439" s="8">
        <v>19</v>
      </c>
      <c r="C439" s="9" t="s">
        <v>680</v>
      </c>
      <c r="D439" s="4" t="s">
        <v>419</v>
      </c>
      <c r="E439" s="8">
        <v>1502</v>
      </c>
      <c r="F439" s="8" t="s">
        <v>10</v>
      </c>
      <c r="G439" s="6" t="s">
        <v>294</v>
      </c>
      <c r="H439" s="4" t="s">
        <v>295</v>
      </c>
      <c r="I439" s="7" t="s">
        <v>2</v>
      </c>
      <c r="J439" s="7">
        <v>150.41999999999999</v>
      </c>
      <c r="K439" s="6">
        <f>SUMIF(凭证抽查!A:A,序时账!C439,凭证抽查!B:B)</f>
        <v>0</v>
      </c>
    </row>
    <row r="440" spans="1:11" ht="15" hidden="1" x14ac:dyDescent="0.25">
      <c r="A440" s="4" t="s">
        <v>416</v>
      </c>
      <c r="B440" s="8">
        <v>19</v>
      </c>
      <c r="C440" s="9" t="s">
        <v>680</v>
      </c>
      <c r="D440" s="4" t="s">
        <v>419</v>
      </c>
      <c r="E440" s="8">
        <v>1502</v>
      </c>
      <c r="F440" s="8" t="s">
        <v>10</v>
      </c>
      <c r="G440" s="6" t="s">
        <v>296</v>
      </c>
      <c r="H440" s="4" t="s">
        <v>297</v>
      </c>
      <c r="I440" s="7" t="s">
        <v>2</v>
      </c>
      <c r="J440" s="7">
        <v>150.41999999999999</v>
      </c>
      <c r="K440" s="6">
        <f>SUMIF(凭证抽查!A:A,序时账!C440,凭证抽查!B:B)</f>
        <v>0</v>
      </c>
    </row>
    <row r="441" spans="1:11" ht="15" hidden="1" x14ac:dyDescent="0.25">
      <c r="A441" s="4" t="s">
        <v>416</v>
      </c>
      <c r="B441" s="8">
        <v>19</v>
      </c>
      <c r="C441" s="9" t="s">
        <v>680</v>
      </c>
      <c r="D441" s="4" t="s">
        <v>419</v>
      </c>
      <c r="E441" s="8">
        <v>1502</v>
      </c>
      <c r="F441" s="8" t="s">
        <v>10</v>
      </c>
      <c r="G441" s="6" t="s">
        <v>298</v>
      </c>
      <c r="H441" s="4" t="s">
        <v>299</v>
      </c>
      <c r="I441" s="7" t="s">
        <v>2</v>
      </c>
      <c r="J441" s="7">
        <v>150.41999999999999</v>
      </c>
      <c r="K441" s="6">
        <f>SUMIF(凭证抽查!A:A,序时账!C441,凭证抽查!B:B)</f>
        <v>0</v>
      </c>
    </row>
    <row r="442" spans="1:11" ht="15" hidden="1" x14ac:dyDescent="0.25">
      <c r="A442" s="4" t="s">
        <v>416</v>
      </c>
      <c r="B442" s="8">
        <v>19</v>
      </c>
      <c r="C442" s="9" t="s">
        <v>680</v>
      </c>
      <c r="D442" s="4" t="s">
        <v>419</v>
      </c>
      <c r="E442" s="8">
        <v>1502</v>
      </c>
      <c r="F442" s="8" t="s">
        <v>10</v>
      </c>
      <c r="G442" s="6" t="s">
        <v>300</v>
      </c>
      <c r="H442" s="4" t="s">
        <v>301</v>
      </c>
      <c r="I442" s="7" t="s">
        <v>2</v>
      </c>
      <c r="J442" s="7">
        <v>164.93</v>
      </c>
      <c r="K442" s="6">
        <f>SUMIF(凭证抽查!A:A,序时账!C442,凭证抽查!B:B)</f>
        <v>0</v>
      </c>
    </row>
    <row r="443" spans="1:11" ht="15" hidden="1" x14ac:dyDescent="0.25">
      <c r="A443" s="4" t="s">
        <v>416</v>
      </c>
      <c r="B443" s="8">
        <v>19</v>
      </c>
      <c r="C443" s="9" t="s">
        <v>680</v>
      </c>
      <c r="D443" s="4" t="s">
        <v>419</v>
      </c>
      <c r="E443" s="8">
        <v>1502</v>
      </c>
      <c r="F443" s="8" t="s">
        <v>10</v>
      </c>
      <c r="G443" s="6" t="s">
        <v>302</v>
      </c>
      <c r="H443" s="4" t="s">
        <v>303</v>
      </c>
      <c r="I443" s="7" t="s">
        <v>2</v>
      </c>
      <c r="J443" s="7">
        <v>84.44</v>
      </c>
      <c r="K443" s="6">
        <f>SUMIF(凭证抽查!A:A,序时账!C443,凭证抽查!B:B)</f>
        <v>0</v>
      </c>
    </row>
    <row r="444" spans="1:11" ht="15" hidden="1" x14ac:dyDescent="0.25">
      <c r="A444" s="4" t="s">
        <v>416</v>
      </c>
      <c r="B444" s="8">
        <v>19</v>
      </c>
      <c r="C444" s="9" t="s">
        <v>680</v>
      </c>
      <c r="D444" s="4" t="s">
        <v>419</v>
      </c>
      <c r="E444" s="8">
        <v>1502</v>
      </c>
      <c r="F444" s="8" t="s">
        <v>10</v>
      </c>
      <c r="G444" s="6" t="s">
        <v>304</v>
      </c>
      <c r="H444" s="4" t="s">
        <v>305</v>
      </c>
      <c r="I444" s="7" t="s">
        <v>2</v>
      </c>
      <c r="J444" s="7">
        <v>95</v>
      </c>
      <c r="K444" s="6">
        <f>SUMIF(凭证抽查!A:A,序时账!C444,凭证抽查!B:B)</f>
        <v>0</v>
      </c>
    </row>
    <row r="445" spans="1:11" ht="15" hidden="1" x14ac:dyDescent="0.25">
      <c r="A445" s="4" t="s">
        <v>416</v>
      </c>
      <c r="B445" s="8">
        <v>20</v>
      </c>
      <c r="C445" s="9" t="s">
        <v>681</v>
      </c>
      <c r="D445" s="4" t="s">
        <v>306</v>
      </c>
      <c r="E445" s="8">
        <v>5502</v>
      </c>
      <c r="F445" s="8" t="s">
        <v>16</v>
      </c>
      <c r="G445" s="6" t="s">
        <v>307</v>
      </c>
      <c r="H445" s="4" t="s">
        <v>308</v>
      </c>
      <c r="I445" s="7">
        <v>1499</v>
      </c>
      <c r="J445" s="7" t="s">
        <v>2</v>
      </c>
      <c r="K445" s="6">
        <f>SUMIF(凭证抽查!A:A,序时账!C445,凭证抽查!B:B)</f>
        <v>0</v>
      </c>
    </row>
    <row r="446" spans="1:11" ht="15" hidden="1" x14ac:dyDescent="0.25">
      <c r="A446" s="4" t="s">
        <v>416</v>
      </c>
      <c r="B446" s="8">
        <v>20</v>
      </c>
      <c r="C446" s="9" t="s">
        <v>681</v>
      </c>
      <c r="D446" s="4" t="s">
        <v>306</v>
      </c>
      <c r="E446" s="8">
        <v>1901</v>
      </c>
      <c r="F446" s="8" t="s">
        <v>11</v>
      </c>
      <c r="G446" s="6" t="s">
        <v>309</v>
      </c>
      <c r="H446" s="4" t="s">
        <v>310</v>
      </c>
      <c r="I446" s="7" t="s">
        <v>2</v>
      </c>
      <c r="J446" s="7">
        <v>1499</v>
      </c>
      <c r="K446" s="6">
        <f>SUMIF(凭证抽查!A:A,序时账!C446,凭证抽查!B:B)</f>
        <v>0</v>
      </c>
    </row>
    <row r="447" spans="1:11" ht="15" hidden="1" x14ac:dyDescent="0.25">
      <c r="A447" s="4" t="s">
        <v>416</v>
      </c>
      <c r="B447" s="8">
        <v>21</v>
      </c>
      <c r="C447" s="9" t="s">
        <v>682</v>
      </c>
      <c r="D447" s="4" t="s">
        <v>311</v>
      </c>
      <c r="E447" s="8">
        <v>3131</v>
      </c>
      <c r="F447" s="8" t="s">
        <v>15</v>
      </c>
      <c r="G447" s="6" t="s">
        <v>312</v>
      </c>
      <c r="H447" s="4" t="s">
        <v>15</v>
      </c>
      <c r="I447" s="7">
        <v>694415.3</v>
      </c>
      <c r="J447" s="7" t="s">
        <v>2</v>
      </c>
      <c r="K447" s="6">
        <f>SUMIF(凭证抽查!A:A,序时账!C447,凭证抽查!B:B)</f>
        <v>0</v>
      </c>
    </row>
    <row r="448" spans="1:11" ht="15" hidden="1" x14ac:dyDescent="0.25">
      <c r="A448" s="4" t="s">
        <v>416</v>
      </c>
      <c r="B448" s="8">
        <v>21</v>
      </c>
      <c r="C448" s="9" t="s">
        <v>682</v>
      </c>
      <c r="D448" s="4" t="s">
        <v>311</v>
      </c>
      <c r="E448" s="8">
        <v>5502</v>
      </c>
      <c r="F448" s="8" t="s">
        <v>16</v>
      </c>
      <c r="G448" s="6" t="s">
        <v>313</v>
      </c>
      <c r="H448" s="4" t="s">
        <v>314</v>
      </c>
      <c r="I448" s="7" t="s">
        <v>2</v>
      </c>
      <c r="J448" s="7">
        <v>697637.51</v>
      </c>
      <c r="K448" s="6">
        <f>SUMIF(凭证抽查!A:A,序时账!C448,凭证抽查!B:B)</f>
        <v>0</v>
      </c>
    </row>
    <row r="449" spans="1:11" ht="15" hidden="1" x14ac:dyDescent="0.25">
      <c r="A449" s="4" t="s">
        <v>416</v>
      </c>
      <c r="B449" s="8">
        <v>21</v>
      </c>
      <c r="C449" s="9" t="s">
        <v>682</v>
      </c>
      <c r="D449" s="4" t="s">
        <v>311</v>
      </c>
      <c r="E449" s="8">
        <v>5503</v>
      </c>
      <c r="F449" s="8" t="s">
        <v>17</v>
      </c>
      <c r="G449" s="6" t="s">
        <v>315</v>
      </c>
      <c r="H449" s="4" t="s">
        <v>316</v>
      </c>
      <c r="I449" s="7" t="s">
        <v>2</v>
      </c>
      <c r="J449" s="7">
        <v>-3222.21</v>
      </c>
      <c r="K449" s="6">
        <f>SUMIF(凭证抽查!A:A,序时账!C449,凭证抽查!B:B)</f>
        <v>0</v>
      </c>
    </row>
    <row r="450" spans="1:11" ht="15" hidden="1" x14ac:dyDescent="0.25">
      <c r="A450" s="4" t="s">
        <v>420</v>
      </c>
      <c r="B450" s="8">
        <v>1</v>
      </c>
      <c r="C450" s="9" t="s">
        <v>683</v>
      </c>
      <c r="D450" s="4" t="s">
        <v>421</v>
      </c>
      <c r="E450" s="8">
        <v>5502</v>
      </c>
      <c r="F450" s="8" t="s">
        <v>16</v>
      </c>
      <c r="G450" s="6" t="s">
        <v>118</v>
      </c>
      <c r="H450" s="4" t="s">
        <v>119</v>
      </c>
      <c r="I450" s="7">
        <v>106.2</v>
      </c>
      <c r="J450" s="7" t="s">
        <v>2</v>
      </c>
      <c r="K450" s="6">
        <f>SUMIF(凭证抽查!A:A,序时账!C450,凭证抽查!B:B)</f>
        <v>0</v>
      </c>
    </row>
    <row r="451" spans="1:11" ht="15" hidden="1" x14ac:dyDescent="0.25">
      <c r="A451" s="4" t="s">
        <v>420</v>
      </c>
      <c r="B451" s="8">
        <v>1</v>
      </c>
      <c r="C451" s="9" t="s">
        <v>683</v>
      </c>
      <c r="D451" s="4" t="s">
        <v>422</v>
      </c>
      <c r="E451" s="8">
        <v>5502</v>
      </c>
      <c r="F451" s="8" t="s">
        <v>16</v>
      </c>
      <c r="G451" s="6" t="s">
        <v>154</v>
      </c>
      <c r="H451" s="4" t="s">
        <v>155</v>
      </c>
      <c r="I451" s="7">
        <v>600</v>
      </c>
      <c r="J451" s="7" t="s">
        <v>2</v>
      </c>
      <c r="K451" s="6">
        <f>SUMIF(凭证抽查!A:A,序时账!C451,凭证抽查!B:B)</f>
        <v>0</v>
      </c>
    </row>
    <row r="452" spans="1:11" ht="15" hidden="1" x14ac:dyDescent="0.25">
      <c r="A452" s="4" t="s">
        <v>420</v>
      </c>
      <c r="B452" s="8">
        <v>1</v>
      </c>
      <c r="C452" s="9" t="s">
        <v>683</v>
      </c>
      <c r="D452" s="4" t="s">
        <v>423</v>
      </c>
      <c r="E452" s="8">
        <v>5502</v>
      </c>
      <c r="F452" s="8" t="s">
        <v>16</v>
      </c>
      <c r="G452" s="6" t="s">
        <v>170</v>
      </c>
      <c r="H452" s="4" t="s">
        <v>171</v>
      </c>
      <c r="I452" s="7">
        <v>3000</v>
      </c>
      <c r="J452" s="7" t="s">
        <v>2</v>
      </c>
      <c r="K452" s="6">
        <f>SUMIF(凭证抽查!A:A,序时账!C452,凭证抽查!B:B)</f>
        <v>0</v>
      </c>
    </row>
    <row r="453" spans="1:11" ht="15" hidden="1" x14ac:dyDescent="0.25">
      <c r="A453" s="4" t="s">
        <v>420</v>
      </c>
      <c r="B453" s="8">
        <v>1</v>
      </c>
      <c r="C453" s="9" t="s">
        <v>683</v>
      </c>
      <c r="D453" s="4" t="s">
        <v>424</v>
      </c>
      <c r="E453" s="8">
        <v>1002</v>
      </c>
      <c r="F453" s="8" t="s">
        <v>7</v>
      </c>
      <c r="G453" s="6" t="s">
        <v>75</v>
      </c>
      <c r="H453" s="4" t="s">
        <v>76</v>
      </c>
      <c r="I453" s="7" t="s">
        <v>2</v>
      </c>
      <c r="J453" s="7">
        <v>3706.2</v>
      </c>
      <c r="K453" s="6">
        <f>SUMIF(凭证抽查!A:A,序时账!C453,凭证抽查!B:B)</f>
        <v>0</v>
      </c>
    </row>
    <row r="454" spans="1:11" ht="15" hidden="1" x14ac:dyDescent="0.25">
      <c r="A454" s="4" t="s">
        <v>420</v>
      </c>
      <c r="B454" s="8">
        <v>2</v>
      </c>
      <c r="C454" s="9" t="s">
        <v>684</v>
      </c>
      <c r="D454" s="4" t="s">
        <v>425</v>
      </c>
      <c r="E454" s="8">
        <v>5502</v>
      </c>
      <c r="F454" s="8" t="s">
        <v>16</v>
      </c>
      <c r="G454" s="6" t="s">
        <v>154</v>
      </c>
      <c r="H454" s="4" t="s">
        <v>155</v>
      </c>
      <c r="I454" s="7">
        <v>600</v>
      </c>
      <c r="J454" s="7" t="s">
        <v>2</v>
      </c>
      <c r="K454" s="6">
        <f>SUMIF(凭证抽查!A:A,序时账!C454,凭证抽查!B:B)</f>
        <v>0</v>
      </c>
    </row>
    <row r="455" spans="1:11" ht="15" hidden="1" x14ac:dyDescent="0.25">
      <c r="A455" s="4" t="s">
        <v>420</v>
      </c>
      <c r="B455" s="8">
        <v>2</v>
      </c>
      <c r="C455" s="9" t="s">
        <v>684</v>
      </c>
      <c r="D455" s="4" t="s">
        <v>426</v>
      </c>
      <c r="E455" s="8">
        <v>5502</v>
      </c>
      <c r="F455" s="8" t="s">
        <v>16</v>
      </c>
      <c r="G455" s="6" t="s">
        <v>170</v>
      </c>
      <c r="H455" s="4" t="s">
        <v>171</v>
      </c>
      <c r="I455" s="7">
        <v>3158.9</v>
      </c>
      <c r="J455" s="7" t="s">
        <v>2</v>
      </c>
      <c r="K455" s="6">
        <f>SUMIF(凭证抽查!A:A,序时账!C455,凭证抽查!B:B)</f>
        <v>0</v>
      </c>
    </row>
    <row r="456" spans="1:11" ht="15" hidden="1" x14ac:dyDescent="0.25">
      <c r="A456" s="4" t="s">
        <v>420</v>
      </c>
      <c r="B456" s="8">
        <v>2</v>
      </c>
      <c r="C456" s="9" t="s">
        <v>684</v>
      </c>
      <c r="D456" s="4" t="s">
        <v>427</v>
      </c>
      <c r="E456" s="8">
        <v>1002</v>
      </c>
      <c r="F456" s="8" t="s">
        <v>7</v>
      </c>
      <c r="G456" s="6" t="s">
        <v>75</v>
      </c>
      <c r="H456" s="4" t="s">
        <v>76</v>
      </c>
      <c r="I456" s="7" t="s">
        <v>2</v>
      </c>
      <c r="J456" s="7">
        <v>3758.9</v>
      </c>
      <c r="K456" s="6">
        <f>SUMIF(凭证抽查!A:A,序时账!C456,凭证抽查!B:B)</f>
        <v>0</v>
      </c>
    </row>
    <row r="457" spans="1:11" ht="15" hidden="1" x14ac:dyDescent="0.25">
      <c r="A457" s="4" t="s">
        <v>420</v>
      </c>
      <c r="B457" s="8">
        <v>3</v>
      </c>
      <c r="C457" s="9" t="s">
        <v>685</v>
      </c>
      <c r="D457" s="4" t="s">
        <v>428</v>
      </c>
      <c r="E457" s="8">
        <v>5502</v>
      </c>
      <c r="F457" s="8" t="s">
        <v>16</v>
      </c>
      <c r="G457" s="6" t="s">
        <v>130</v>
      </c>
      <c r="H457" s="4" t="s">
        <v>131</v>
      </c>
      <c r="I457" s="7">
        <v>1409.44</v>
      </c>
      <c r="J457" s="7" t="s">
        <v>2</v>
      </c>
      <c r="K457" s="6">
        <f>SUMIF(凭证抽查!A:A,序时账!C457,凭证抽查!B:B)</f>
        <v>0</v>
      </c>
    </row>
    <row r="458" spans="1:11" ht="15" hidden="1" x14ac:dyDescent="0.25">
      <c r="A458" s="4" t="s">
        <v>420</v>
      </c>
      <c r="B458" s="8">
        <v>3</v>
      </c>
      <c r="C458" s="9" t="s">
        <v>685</v>
      </c>
      <c r="D458" s="4" t="s">
        <v>429</v>
      </c>
      <c r="E458" s="8">
        <v>2171</v>
      </c>
      <c r="F458" s="8" t="s">
        <v>13</v>
      </c>
      <c r="G458" s="6" t="s">
        <v>121</v>
      </c>
      <c r="H458" s="4" t="s">
        <v>122</v>
      </c>
      <c r="I458" s="7">
        <v>84.57</v>
      </c>
      <c r="J458" s="7" t="s">
        <v>2</v>
      </c>
      <c r="K458" s="6">
        <f>SUMIF(凭证抽查!A:A,序时账!C458,凭证抽查!B:B)</f>
        <v>0</v>
      </c>
    </row>
    <row r="459" spans="1:11" ht="15" hidden="1" x14ac:dyDescent="0.25">
      <c r="A459" s="4" t="s">
        <v>420</v>
      </c>
      <c r="B459" s="8">
        <v>3</v>
      </c>
      <c r="C459" s="9" t="s">
        <v>685</v>
      </c>
      <c r="D459" s="4" t="s">
        <v>430</v>
      </c>
      <c r="E459" s="8">
        <v>1002</v>
      </c>
      <c r="F459" s="8" t="s">
        <v>7</v>
      </c>
      <c r="G459" s="6" t="s">
        <v>75</v>
      </c>
      <c r="H459" s="4" t="s">
        <v>76</v>
      </c>
      <c r="I459" s="7" t="s">
        <v>2</v>
      </c>
      <c r="J459" s="7">
        <v>1494.01</v>
      </c>
      <c r="K459" s="6">
        <f>SUMIF(凭证抽查!A:A,序时账!C459,凭证抽查!B:B)</f>
        <v>0</v>
      </c>
    </row>
    <row r="460" spans="1:11" ht="15" hidden="1" x14ac:dyDescent="0.25">
      <c r="A460" s="4" t="s">
        <v>420</v>
      </c>
      <c r="B460" s="8">
        <v>4</v>
      </c>
      <c r="C460" s="9" t="s">
        <v>686</v>
      </c>
      <c r="D460" s="4" t="s">
        <v>431</v>
      </c>
      <c r="E460" s="8">
        <v>5502</v>
      </c>
      <c r="F460" s="8" t="s">
        <v>16</v>
      </c>
      <c r="G460" s="6" t="s">
        <v>176</v>
      </c>
      <c r="H460" s="4" t="s">
        <v>177</v>
      </c>
      <c r="I460" s="7">
        <v>5242.72</v>
      </c>
      <c r="J460" s="7" t="s">
        <v>2</v>
      </c>
      <c r="K460" s="6">
        <f>SUMIF(凭证抽查!A:A,序时账!C460,凭证抽查!B:B)</f>
        <v>0</v>
      </c>
    </row>
    <row r="461" spans="1:11" ht="15" hidden="1" x14ac:dyDescent="0.25">
      <c r="A461" s="4" t="s">
        <v>420</v>
      </c>
      <c r="B461" s="8">
        <v>4</v>
      </c>
      <c r="C461" s="9" t="s">
        <v>686</v>
      </c>
      <c r="D461" s="4" t="s">
        <v>432</v>
      </c>
      <c r="E461" s="8">
        <v>2171</v>
      </c>
      <c r="F461" s="8" t="s">
        <v>13</v>
      </c>
      <c r="G461" s="6" t="s">
        <v>121</v>
      </c>
      <c r="H461" s="4" t="s">
        <v>122</v>
      </c>
      <c r="I461" s="7">
        <v>157.28</v>
      </c>
      <c r="J461" s="7" t="s">
        <v>2</v>
      </c>
      <c r="K461" s="6">
        <f>SUMIF(凭证抽查!A:A,序时账!C461,凭证抽查!B:B)</f>
        <v>0</v>
      </c>
    </row>
    <row r="462" spans="1:11" ht="15" hidden="1" x14ac:dyDescent="0.25">
      <c r="A462" s="4" t="s">
        <v>420</v>
      </c>
      <c r="B462" s="8">
        <v>4</v>
      </c>
      <c r="C462" s="9" t="s">
        <v>686</v>
      </c>
      <c r="D462" s="4" t="s">
        <v>433</v>
      </c>
      <c r="E462" s="8">
        <v>1002</v>
      </c>
      <c r="F462" s="8" t="s">
        <v>7</v>
      </c>
      <c r="G462" s="6" t="s">
        <v>75</v>
      </c>
      <c r="H462" s="4" t="s">
        <v>76</v>
      </c>
      <c r="I462" s="7" t="s">
        <v>2</v>
      </c>
      <c r="J462" s="7">
        <v>5400</v>
      </c>
      <c r="K462" s="6">
        <f>SUMIF(凭证抽查!A:A,序时账!C462,凭证抽查!B:B)</f>
        <v>0</v>
      </c>
    </row>
    <row r="463" spans="1:11" ht="15" hidden="1" x14ac:dyDescent="0.25">
      <c r="A463" s="4" t="s">
        <v>420</v>
      </c>
      <c r="B463" s="8">
        <v>5</v>
      </c>
      <c r="C463" s="9" t="s">
        <v>687</v>
      </c>
      <c r="D463" s="4" t="s">
        <v>434</v>
      </c>
      <c r="E463" s="8">
        <v>5502</v>
      </c>
      <c r="F463" s="8" t="s">
        <v>16</v>
      </c>
      <c r="G463" s="6" t="s">
        <v>154</v>
      </c>
      <c r="H463" s="4" t="s">
        <v>155</v>
      </c>
      <c r="I463" s="7">
        <v>600</v>
      </c>
      <c r="J463" s="7" t="s">
        <v>2</v>
      </c>
      <c r="K463" s="6">
        <f>SUMIF(凭证抽查!A:A,序时账!C463,凭证抽查!B:B)</f>
        <v>0</v>
      </c>
    </row>
    <row r="464" spans="1:11" ht="15" hidden="1" x14ac:dyDescent="0.25">
      <c r="A464" s="4" t="s">
        <v>420</v>
      </c>
      <c r="B464" s="8">
        <v>5</v>
      </c>
      <c r="C464" s="9" t="s">
        <v>687</v>
      </c>
      <c r="D464" s="4" t="s">
        <v>435</v>
      </c>
      <c r="E464" s="8">
        <v>5502</v>
      </c>
      <c r="F464" s="8" t="s">
        <v>16</v>
      </c>
      <c r="G464" s="6" t="s">
        <v>170</v>
      </c>
      <c r="H464" s="4" t="s">
        <v>171</v>
      </c>
      <c r="I464" s="7">
        <v>3000</v>
      </c>
      <c r="J464" s="7" t="s">
        <v>2</v>
      </c>
      <c r="K464" s="6">
        <f>SUMIF(凭证抽查!A:A,序时账!C464,凭证抽查!B:B)</f>
        <v>0</v>
      </c>
    </row>
    <row r="465" spans="1:11" ht="15" hidden="1" x14ac:dyDescent="0.25">
      <c r="A465" s="4" t="s">
        <v>420</v>
      </c>
      <c r="B465" s="8">
        <v>5</v>
      </c>
      <c r="C465" s="9" t="s">
        <v>687</v>
      </c>
      <c r="D465" s="4" t="s">
        <v>436</v>
      </c>
      <c r="E465" s="8">
        <v>5502</v>
      </c>
      <c r="F465" s="8" t="s">
        <v>16</v>
      </c>
      <c r="G465" s="6" t="s">
        <v>118</v>
      </c>
      <c r="H465" s="4" t="s">
        <v>119</v>
      </c>
      <c r="I465" s="7">
        <v>218.89</v>
      </c>
      <c r="J465" s="7" t="s">
        <v>2</v>
      </c>
      <c r="K465" s="6">
        <f>SUMIF(凭证抽查!A:A,序时账!C465,凭证抽查!B:B)</f>
        <v>0</v>
      </c>
    </row>
    <row r="466" spans="1:11" ht="15" hidden="1" x14ac:dyDescent="0.25">
      <c r="A466" s="4" t="s">
        <v>420</v>
      </c>
      <c r="B466" s="8">
        <v>5</v>
      </c>
      <c r="C466" s="9" t="s">
        <v>687</v>
      </c>
      <c r="D466" s="4" t="s">
        <v>437</v>
      </c>
      <c r="E466" s="8">
        <v>5502</v>
      </c>
      <c r="F466" s="8" t="s">
        <v>16</v>
      </c>
      <c r="G466" s="6" t="s">
        <v>214</v>
      </c>
      <c r="H466" s="4" t="s">
        <v>215</v>
      </c>
      <c r="I466" s="7">
        <v>44</v>
      </c>
      <c r="J466" s="7" t="s">
        <v>2</v>
      </c>
      <c r="K466" s="6">
        <f>SUMIF(凭证抽查!A:A,序时账!C466,凭证抽查!B:B)</f>
        <v>0</v>
      </c>
    </row>
    <row r="467" spans="1:11" ht="15" hidden="1" x14ac:dyDescent="0.25">
      <c r="A467" s="4" t="s">
        <v>420</v>
      </c>
      <c r="B467" s="8">
        <v>5</v>
      </c>
      <c r="C467" s="9" t="s">
        <v>687</v>
      </c>
      <c r="D467" s="4" t="s">
        <v>222</v>
      </c>
      <c r="E467" s="8">
        <v>1002</v>
      </c>
      <c r="F467" s="8" t="s">
        <v>7</v>
      </c>
      <c r="G467" s="6" t="s">
        <v>75</v>
      </c>
      <c r="H467" s="4" t="s">
        <v>76</v>
      </c>
      <c r="I467" s="7" t="s">
        <v>2</v>
      </c>
      <c r="J467" s="7">
        <v>3862.89</v>
      </c>
      <c r="K467" s="6">
        <f>SUMIF(凭证抽查!A:A,序时账!C467,凭证抽查!B:B)</f>
        <v>0</v>
      </c>
    </row>
    <row r="468" spans="1:11" ht="15" hidden="1" x14ac:dyDescent="0.25">
      <c r="A468" s="4" t="s">
        <v>420</v>
      </c>
      <c r="B468" s="8">
        <v>6</v>
      </c>
      <c r="C468" s="9" t="s">
        <v>688</v>
      </c>
      <c r="D468" s="4" t="s">
        <v>438</v>
      </c>
      <c r="E468" s="8">
        <v>5502</v>
      </c>
      <c r="F468" s="8" t="s">
        <v>16</v>
      </c>
      <c r="G468" s="6" t="s">
        <v>439</v>
      </c>
      <c r="H468" s="4" t="s">
        <v>440</v>
      </c>
      <c r="I468" s="7">
        <v>9433.9599999999991</v>
      </c>
      <c r="J468" s="7" t="s">
        <v>2</v>
      </c>
      <c r="K468" s="6">
        <f>SUMIF(凭证抽查!A:A,序时账!C468,凭证抽查!B:B)</f>
        <v>0</v>
      </c>
    </row>
    <row r="469" spans="1:11" ht="15" hidden="1" x14ac:dyDescent="0.25">
      <c r="A469" s="4" t="s">
        <v>420</v>
      </c>
      <c r="B469" s="8">
        <v>6</v>
      </c>
      <c r="C469" s="9" t="s">
        <v>688</v>
      </c>
      <c r="D469" s="4" t="s">
        <v>441</v>
      </c>
      <c r="E469" s="8">
        <v>2171</v>
      </c>
      <c r="F469" s="8" t="s">
        <v>13</v>
      </c>
      <c r="G469" s="6" t="s">
        <v>121</v>
      </c>
      <c r="H469" s="4" t="s">
        <v>122</v>
      </c>
      <c r="I469" s="7">
        <v>566.04</v>
      </c>
      <c r="J469" s="7" t="s">
        <v>2</v>
      </c>
      <c r="K469" s="6">
        <f>SUMIF(凭证抽查!A:A,序时账!C469,凭证抽查!B:B)</f>
        <v>0</v>
      </c>
    </row>
    <row r="470" spans="1:11" ht="15" hidden="1" x14ac:dyDescent="0.25">
      <c r="A470" s="4" t="s">
        <v>420</v>
      </c>
      <c r="B470" s="8">
        <v>6</v>
      </c>
      <c r="C470" s="9" t="s">
        <v>688</v>
      </c>
      <c r="D470" s="4" t="s">
        <v>442</v>
      </c>
      <c r="E470" s="8">
        <v>1002</v>
      </c>
      <c r="F470" s="8" t="s">
        <v>7</v>
      </c>
      <c r="G470" s="6" t="s">
        <v>75</v>
      </c>
      <c r="H470" s="4" t="s">
        <v>76</v>
      </c>
      <c r="I470" s="7" t="s">
        <v>2</v>
      </c>
      <c r="J470" s="7">
        <v>10000</v>
      </c>
      <c r="K470" s="6">
        <f>SUMIF(凭证抽查!A:A,序时账!C470,凭证抽查!B:B)</f>
        <v>0</v>
      </c>
    </row>
    <row r="471" spans="1:11" ht="15" hidden="1" x14ac:dyDescent="0.25">
      <c r="A471" s="4" t="s">
        <v>420</v>
      </c>
      <c r="B471" s="8">
        <v>7</v>
      </c>
      <c r="C471" s="9" t="s">
        <v>689</v>
      </c>
      <c r="D471" s="4" t="s">
        <v>443</v>
      </c>
      <c r="E471" s="8">
        <v>5502</v>
      </c>
      <c r="F471" s="8" t="s">
        <v>16</v>
      </c>
      <c r="G471" s="6" t="s">
        <v>439</v>
      </c>
      <c r="H471" s="4" t="s">
        <v>440</v>
      </c>
      <c r="I471" s="7">
        <v>9708.74</v>
      </c>
      <c r="J471" s="7" t="s">
        <v>2</v>
      </c>
      <c r="K471" s="6">
        <f>SUMIF(凭证抽查!A:A,序时账!C471,凭证抽查!B:B)</f>
        <v>0</v>
      </c>
    </row>
    <row r="472" spans="1:11" ht="15" hidden="1" x14ac:dyDescent="0.25">
      <c r="A472" s="4" t="s">
        <v>420</v>
      </c>
      <c r="B472" s="8">
        <v>7</v>
      </c>
      <c r="C472" s="9" t="s">
        <v>689</v>
      </c>
      <c r="D472" s="4" t="s">
        <v>444</v>
      </c>
      <c r="E472" s="8">
        <v>2171</v>
      </c>
      <c r="F472" s="8" t="s">
        <v>13</v>
      </c>
      <c r="G472" s="6" t="s">
        <v>121</v>
      </c>
      <c r="H472" s="4" t="s">
        <v>122</v>
      </c>
      <c r="I472" s="7">
        <v>291.26</v>
      </c>
      <c r="J472" s="7" t="s">
        <v>2</v>
      </c>
      <c r="K472" s="6">
        <f>SUMIF(凭证抽查!A:A,序时账!C472,凭证抽查!B:B)</f>
        <v>0</v>
      </c>
    </row>
    <row r="473" spans="1:11" ht="15" hidden="1" x14ac:dyDescent="0.25">
      <c r="A473" s="4" t="s">
        <v>420</v>
      </c>
      <c r="B473" s="8">
        <v>7</v>
      </c>
      <c r="C473" s="9" t="s">
        <v>689</v>
      </c>
      <c r="D473" s="4" t="s">
        <v>445</v>
      </c>
      <c r="E473" s="8">
        <v>1002</v>
      </c>
      <c r="F473" s="8" t="s">
        <v>7</v>
      </c>
      <c r="G473" s="6" t="s">
        <v>75</v>
      </c>
      <c r="H473" s="4" t="s">
        <v>76</v>
      </c>
      <c r="I473" s="7" t="s">
        <v>2</v>
      </c>
      <c r="J473" s="7">
        <v>10000</v>
      </c>
      <c r="K473" s="6">
        <f>SUMIF(凭证抽查!A:A,序时账!C473,凭证抽查!B:B)</f>
        <v>0</v>
      </c>
    </row>
    <row r="474" spans="1:11" ht="15" hidden="1" x14ac:dyDescent="0.25">
      <c r="A474" s="4" t="s">
        <v>420</v>
      </c>
      <c r="B474" s="8">
        <v>8</v>
      </c>
      <c r="C474" s="9" t="s">
        <v>690</v>
      </c>
      <c r="D474" s="4" t="s">
        <v>225</v>
      </c>
      <c r="E474" s="8">
        <v>5502</v>
      </c>
      <c r="F474" s="8" t="s">
        <v>16</v>
      </c>
      <c r="G474" s="6" t="s">
        <v>170</v>
      </c>
      <c r="H474" s="4" t="s">
        <v>171</v>
      </c>
      <c r="I474" s="7">
        <v>3300</v>
      </c>
      <c r="J474" s="7" t="s">
        <v>2</v>
      </c>
      <c r="K474" s="6">
        <f>SUMIF(凭证抽查!A:A,序时账!C474,凭证抽查!B:B)</f>
        <v>0</v>
      </c>
    </row>
    <row r="475" spans="1:11" ht="15" hidden="1" x14ac:dyDescent="0.25">
      <c r="A475" s="4" t="s">
        <v>420</v>
      </c>
      <c r="B475" s="8">
        <v>8</v>
      </c>
      <c r="C475" s="9" t="s">
        <v>690</v>
      </c>
      <c r="D475" s="4" t="s">
        <v>224</v>
      </c>
      <c r="E475" s="8">
        <v>5502</v>
      </c>
      <c r="F475" s="8" t="s">
        <v>16</v>
      </c>
      <c r="G475" s="6" t="s">
        <v>170</v>
      </c>
      <c r="H475" s="4" t="s">
        <v>171</v>
      </c>
      <c r="I475" s="7">
        <v>3077</v>
      </c>
      <c r="J475" s="7" t="s">
        <v>2</v>
      </c>
      <c r="K475" s="6">
        <f>SUMIF(凭证抽查!A:A,序时账!C475,凭证抽查!B:B)</f>
        <v>0</v>
      </c>
    </row>
    <row r="476" spans="1:11" ht="15" hidden="1" x14ac:dyDescent="0.25">
      <c r="A476" s="4" t="s">
        <v>420</v>
      </c>
      <c r="B476" s="8">
        <v>8</v>
      </c>
      <c r="C476" s="9" t="s">
        <v>690</v>
      </c>
      <c r="D476" s="4" t="s">
        <v>446</v>
      </c>
      <c r="E476" s="8">
        <v>5502</v>
      </c>
      <c r="F476" s="8" t="s">
        <v>16</v>
      </c>
      <c r="G476" s="6" t="s">
        <v>152</v>
      </c>
      <c r="H476" s="4" t="s">
        <v>153</v>
      </c>
      <c r="I476" s="7">
        <v>1837.74</v>
      </c>
      <c r="J476" s="7" t="s">
        <v>2</v>
      </c>
      <c r="K476" s="6">
        <f>SUMIF(凭证抽查!A:A,序时账!C476,凭证抽查!B:B)</f>
        <v>0</v>
      </c>
    </row>
    <row r="477" spans="1:11" ht="15" hidden="1" x14ac:dyDescent="0.25">
      <c r="A477" s="4" t="s">
        <v>420</v>
      </c>
      <c r="B477" s="8">
        <v>8</v>
      </c>
      <c r="C477" s="9" t="s">
        <v>690</v>
      </c>
      <c r="D477" s="4" t="s">
        <v>447</v>
      </c>
      <c r="E477" s="8">
        <v>2171</v>
      </c>
      <c r="F477" s="8" t="s">
        <v>13</v>
      </c>
      <c r="G477" s="6" t="s">
        <v>121</v>
      </c>
      <c r="H477" s="4" t="s">
        <v>122</v>
      </c>
      <c r="I477" s="7">
        <v>110.26</v>
      </c>
      <c r="J477" s="7" t="s">
        <v>2</v>
      </c>
      <c r="K477" s="6">
        <f>SUMIF(凭证抽查!A:A,序时账!C477,凭证抽查!B:B)</f>
        <v>0</v>
      </c>
    </row>
    <row r="478" spans="1:11" ht="15" hidden="1" x14ac:dyDescent="0.25">
      <c r="A478" s="4" t="s">
        <v>420</v>
      </c>
      <c r="B478" s="8">
        <v>8</v>
      </c>
      <c r="C478" s="9" t="s">
        <v>690</v>
      </c>
      <c r="D478" s="4" t="s">
        <v>448</v>
      </c>
      <c r="E478" s="8">
        <v>5502</v>
      </c>
      <c r="F478" s="8" t="s">
        <v>16</v>
      </c>
      <c r="G478" s="6" t="s">
        <v>154</v>
      </c>
      <c r="H478" s="4" t="s">
        <v>155</v>
      </c>
      <c r="I478" s="7">
        <v>600</v>
      </c>
      <c r="J478" s="7" t="s">
        <v>2</v>
      </c>
      <c r="K478" s="6">
        <f>SUMIF(凭证抽查!A:A,序时账!C478,凭证抽查!B:B)</f>
        <v>0</v>
      </c>
    </row>
    <row r="479" spans="1:11" ht="15" hidden="1" x14ac:dyDescent="0.25">
      <c r="A479" s="4" t="s">
        <v>420</v>
      </c>
      <c r="B479" s="8">
        <v>8</v>
      </c>
      <c r="C479" s="9" t="s">
        <v>690</v>
      </c>
      <c r="D479" s="4" t="s">
        <v>449</v>
      </c>
      <c r="E479" s="8">
        <v>5502</v>
      </c>
      <c r="F479" s="8" t="s">
        <v>16</v>
      </c>
      <c r="G479" s="6" t="s">
        <v>170</v>
      </c>
      <c r="H479" s="4" t="s">
        <v>171</v>
      </c>
      <c r="I479" s="7">
        <v>1400</v>
      </c>
      <c r="J479" s="7" t="s">
        <v>2</v>
      </c>
      <c r="K479" s="6">
        <f>SUMIF(凭证抽查!A:A,序时账!C479,凭证抽查!B:B)</f>
        <v>0</v>
      </c>
    </row>
    <row r="480" spans="1:11" ht="15" hidden="1" x14ac:dyDescent="0.25">
      <c r="A480" s="4" t="s">
        <v>420</v>
      </c>
      <c r="B480" s="8">
        <v>8</v>
      </c>
      <c r="C480" s="9" t="s">
        <v>690</v>
      </c>
      <c r="D480" s="4" t="s">
        <v>223</v>
      </c>
      <c r="E480" s="8">
        <v>5502</v>
      </c>
      <c r="F480" s="8" t="s">
        <v>16</v>
      </c>
      <c r="G480" s="6" t="s">
        <v>154</v>
      </c>
      <c r="H480" s="4" t="s">
        <v>155</v>
      </c>
      <c r="I480" s="7">
        <v>135.69999999999999</v>
      </c>
      <c r="J480" s="7" t="s">
        <v>2</v>
      </c>
      <c r="K480" s="6">
        <f>SUMIF(凭证抽查!A:A,序时账!C480,凭证抽查!B:B)</f>
        <v>0</v>
      </c>
    </row>
    <row r="481" spans="1:11" ht="15" hidden="1" x14ac:dyDescent="0.25">
      <c r="A481" s="4" t="s">
        <v>420</v>
      </c>
      <c r="B481" s="8">
        <v>8</v>
      </c>
      <c r="C481" s="9" t="s">
        <v>690</v>
      </c>
      <c r="D481" s="4" t="s">
        <v>228</v>
      </c>
      <c r="E481" s="8">
        <v>1002</v>
      </c>
      <c r="F481" s="8" t="s">
        <v>7</v>
      </c>
      <c r="G481" s="6" t="s">
        <v>75</v>
      </c>
      <c r="H481" s="4" t="s">
        <v>76</v>
      </c>
      <c r="I481" s="7" t="s">
        <v>2</v>
      </c>
      <c r="J481" s="7">
        <v>10460.700000000001</v>
      </c>
      <c r="K481" s="6">
        <f>SUMIF(凭证抽查!A:A,序时账!C481,凭证抽查!B:B)</f>
        <v>0</v>
      </c>
    </row>
    <row r="482" spans="1:11" ht="15" hidden="1" x14ac:dyDescent="0.25">
      <c r="A482" s="4" t="s">
        <v>450</v>
      </c>
      <c r="B482" s="8">
        <v>9</v>
      </c>
      <c r="C482" s="9" t="s">
        <v>691</v>
      </c>
      <c r="D482" s="4" t="s">
        <v>451</v>
      </c>
      <c r="E482" s="8">
        <v>5502</v>
      </c>
      <c r="F482" s="8" t="s">
        <v>16</v>
      </c>
      <c r="G482" s="6" t="s">
        <v>53</v>
      </c>
      <c r="H482" s="4" t="s">
        <v>54</v>
      </c>
      <c r="I482" s="7">
        <v>84400</v>
      </c>
      <c r="J482" s="7" t="s">
        <v>2</v>
      </c>
      <c r="K482" s="6">
        <f>SUMIF(凭证抽查!A:A,序时账!C482,凭证抽查!B:B)</f>
        <v>0</v>
      </c>
    </row>
    <row r="483" spans="1:11" ht="15" hidden="1" x14ac:dyDescent="0.25">
      <c r="A483" s="4" t="s">
        <v>450</v>
      </c>
      <c r="B483" s="8">
        <v>9</v>
      </c>
      <c r="C483" s="9" t="s">
        <v>691</v>
      </c>
      <c r="D483" s="4" t="s">
        <v>451</v>
      </c>
      <c r="E483" s="8">
        <v>2151</v>
      </c>
      <c r="F483" s="8" t="s">
        <v>12</v>
      </c>
      <c r="G483" s="6" t="s">
        <v>55</v>
      </c>
      <c r="H483" s="4" t="s">
        <v>56</v>
      </c>
      <c r="I483" s="7" t="s">
        <v>2</v>
      </c>
      <c r="J483" s="7">
        <v>84400</v>
      </c>
      <c r="K483" s="6">
        <f>SUMIF(凭证抽查!A:A,序时账!C483,凭证抽查!B:B)</f>
        <v>0</v>
      </c>
    </row>
    <row r="484" spans="1:11" ht="15" hidden="1" x14ac:dyDescent="0.25">
      <c r="A484" s="4" t="s">
        <v>450</v>
      </c>
      <c r="B484" s="8">
        <v>10</v>
      </c>
      <c r="C484" s="9" t="s">
        <v>692</v>
      </c>
      <c r="D484" s="4" t="s">
        <v>57</v>
      </c>
      <c r="E484" s="8">
        <v>5502</v>
      </c>
      <c r="F484" s="8" t="s">
        <v>16</v>
      </c>
      <c r="G484" s="6" t="s">
        <v>58</v>
      </c>
      <c r="H484" s="4" t="s">
        <v>59</v>
      </c>
      <c r="I484" s="7">
        <v>2450.85</v>
      </c>
      <c r="J484" s="7" t="s">
        <v>2</v>
      </c>
      <c r="K484" s="6">
        <f>SUMIF(凭证抽查!A:A,序时账!C484,凭证抽查!B:B)</f>
        <v>0</v>
      </c>
    </row>
    <row r="485" spans="1:11" ht="15" hidden="1" x14ac:dyDescent="0.25">
      <c r="A485" s="4" t="s">
        <v>450</v>
      </c>
      <c r="B485" s="8">
        <v>10</v>
      </c>
      <c r="C485" s="9" t="s">
        <v>692</v>
      </c>
      <c r="D485" s="4" t="s">
        <v>57</v>
      </c>
      <c r="E485" s="8">
        <v>5502</v>
      </c>
      <c r="F485" s="8" t="s">
        <v>16</v>
      </c>
      <c r="G485" s="6" t="s">
        <v>60</v>
      </c>
      <c r="H485" s="4" t="s">
        <v>61</v>
      </c>
      <c r="I485" s="7">
        <v>258</v>
      </c>
      <c r="J485" s="7" t="s">
        <v>2</v>
      </c>
      <c r="K485" s="6">
        <f>SUMIF(凭证抽查!A:A,序时账!C485,凭证抽查!B:B)</f>
        <v>0</v>
      </c>
    </row>
    <row r="486" spans="1:11" ht="15" hidden="1" x14ac:dyDescent="0.25">
      <c r="A486" s="4" t="s">
        <v>450</v>
      </c>
      <c r="B486" s="8">
        <v>10</v>
      </c>
      <c r="C486" s="9" t="s">
        <v>692</v>
      </c>
      <c r="D486" s="4" t="s">
        <v>57</v>
      </c>
      <c r="E486" s="8">
        <v>2151</v>
      </c>
      <c r="F486" s="8" t="s">
        <v>12</v>
      </c>
      <c r="G486" s="6" t="s">
        <v>62</v>
      </c>
      <c r="H486" s="4" t="s">
        <v>63</v>
      </c>
      <c r="I486" s="7" t="s">
        <v>2</v>
      </c>
      <c r="J486" s="7">
        <v>258</v>
      </c>
      <c r="K486" s="6">
        <f>SUMIF(凭证抽查!A:A,序时账!C486,凭证抽查!B:B)</f>
        <v>0</v>
      </c>
    </row>
    <row r="487" spans="1:11" ht="15" hidden="1" x14ac:dyDescent="0.25">
      <c r="A487" s="4" t="s">
        <v>450</v>
      </c>
      <c r="B487" s="8">
        <v>10</v>
      </c>
      <c r="C487" s="9" t="s">
        <v>692</v>
      </c>
      <c r="D487" s="4" t="s">
        <v>57</v>
      </c>
      <c r="E487" s="8">
        <v>2151</v>
      </c>
      <c r="F487" s="8" t="s">
        <v>12</v>
      </c>
      <c r="G487" s="6" t="s">
        <v>64</v>
      </c>
      <c r="H487" s="4" t="s">
        <v>65</v>
      </c>
      <c r="I487" s="7" t="s">
        <v>2</v>
      </c>
      <c r="J487" s="7">
        <v>1552.68</v>
      </c>
      <c r="K487" s="6">
        <f>SUMIF(凭证抽查!A:A,序时账!C487,凭证抽查!B:B)</f>
        <v>0</v>
      </c>
    </row>
    <row r="488" spans="1:11" ht="15" hidden="1" x14ac:dyDescent="0.25">
      <c r="A488" s="4" t="s">
        <v>450</v>
      </c>
      <c r="B488" s="8">
        <v>10</v>
      </c>
      <c r="C488" s="9" t="s">
        <v>692</v>
      </c>
      <c r="D488" s="4" t="s">
        <v>57</v>
      </c>
      <c r="E488" s="8">
        <v>2151</v>
      </c>
      <c r="F488" s="8" t="s">
        <v>12</v>
      </c>
      <c r="G488" s="6" t="s">
        <v>66</v>
      </c>
      <c r="H488" s="4" t="s">
        <v>67</v>
      </c>
      <c r="I488" s="7" t="s">
        <v>2</v>
      </c>
      <c r="J488" s="7">
        <v>59.06</v>
      </c>
      <c r="K488" s="6">
        <f>SUMIF(凭证抽查!A:A,序时账!C488,凭证抽查!B:B)</f>
        <v>0</v>
      </c>
    </row>
    <row r="489" spans="1:11" ht="15" hidden="1" x14ac:dyDescent="0.25">
      <c r="A489" s="4" t="s">
        <v>450</v>
      </c>
      <c r="B489" s="8">
        <v>10</v>
      </c>
      <c r="C489" s="9" t="s">
        <v>692</v>
      </c>
      <c r="D489" s="4" t="s">
        <v>57</v>
      </c>
      <c r="E489" s="8">
        <v>2151</v>
      </c>
      <c r="F489" s="8" t="s">
        <v>12</v>
      </c>
      <c r="G489" s="6" t="s">
        <v>68</v>
      </c>
      <c r="H489" s="4" t="s">
        <v>69</v>
      </c>
      <c r="I489" s="7" t="s">
        <v>2</v>
      </c>
      <c r="J489" s="7">
        <v>22.05</v>
      </c>
      <c r="K489" s="6">
        <f>SUMIF(凭证抽查!A:A,序时账!C489,凭证抽查!B:B)</f>
        <v>0</v>
      </c>
    </row>
    <row r="490" spans="1:11" ht="15" hidden="1" x14ac:dyDescent="0.25">
      <c r="A490" s="4" t="s">
        <v>450</v>
      </c>
      <c r="B490" s="8">
        <v>10</v>
      </c>
      <c r="C490" s="9" t="s">
        <v>692</v>
      </c>
      <c r="D490" s="4" t="s">
        <v>57</v>
      </c>
      <c r="E490" s="8">
        <v>2151</v>
      </c>
      <c r="F490" s="8" t="s">
        <v>12</v>
      </c>
      <c r="G490" s="6" t="s">
        <v>70</v>
      </c>
      <c r="H490" s="4" t="s">
        <v>71</v>
      </c>
      <c r="I490" s="7" t="s">
        <v>2</v>
      </c>
      <c r="J490" s="7">
        <v>78.75</v>
      </c>
      <c r="K490" s="6">
        <f>SUMIF(凭证抽查!A:A,序时账!C490,凭证抽查!B:B)</f>
        <v>0</v>
      </c>
    </row>
    <row r="491" spans="1:11" ht="15" hidden="1" x14ac:dyDescent="0.25">
      <c r="A491" s="4" t="s">
        <v>450</v>
      </c>
      <c r="B491" s="8">
        <v>10</v>
      </c>
      <c r="C491" s="9" t="s">
        <v>692</v>
      </c>
      <c r="D491" s="4" t="s">
        <v>57</v>
      </c>
      <c r="E491" s="8">
        <v>2151</v>
      </c>
      <c r="F491" s="8" t="s">
        <v>12</v>
      </c>
      <c r="G491" s="6" t="s">
        <v>72</v>
      </c>
      <c r="H491" s="4" t="s">
        <v>73</v>
      </c>
      <c r="I491" s="7" t="s">
        <v>2</v>
      </c>
      <c r="J491" s="7">
        <v>738.31</v>
      </c>
      <c r="K491" s="6">
        <f>SUMIF(凭证抽查!A:A,序时账!C491,凭证抽查!B:B)</f>
        <v>0</v>
      </c>
    </row>
    <row r="492" spans="1:11" ht="15" hidden="1" x14ac:dyDescent="0.25">
      <c r="A492" s="4" t="s">
        <v>450</v>
      </c>
      <c r="B492" s="8">
        <v>11</v>
      </c>
      <c r="C492" s="9" t="s">
        <v>693</v>
      </c>
      <c r="D492" s="4" t="s">
        <v>452</v>
      </c>
      <c r="E492" s="8">
        <v>2151</v>
      </c>
      <c r="F492" s="8" t="s">
        <v>12</v>
      </c>
      <c r="G492" s="6" t="s">
        <v>55</v>
      </c>
      <c r="H492" s="4" t="s">
        <v>56</v>
      </c>
      <c r="I492" s="7">
        <v>84400</v>
      </c>
      <c r="J492" s="7" t="s">
        <v>2</v>
      </c>
      <c r="K492" s="6">
        <f>SUMIF(凭证抽查!A:A,序时账!C492,凭证抽查!B:B)</f>
        <v>0</v>
      </c>
    </row>
    <row r="493" spans="1:11" ht="15" hidden="1" x14ac:dyDescent="0.25">
      <c r="A493" s="4" t="s">
        <v>450</v>
      </c>
      <c r="B493" s="8">
        <v>11</v>
      </c>
      <c r="C493" s="9" t="s">
        <v>693</v>
      </c>
      <c r="D493" s="4" t="s">
        <v>452</v>
      </c>
      <c r="E493" s="8">
        <v>1002</v>
      </c>
      <c r="F493" s="8" t="s">
        <v>7</v>
      </c>
      <c r="G493" s="6" t="s">
        <v>75</v>
      </c>
      <c r="H493" s="4" t="s">
        <v>76</v>
      </c>
      <c r="I493" s="7" t="s">
        <v>2</v>
      </c>
      <c r="J493" s="7">
        <v>75256.34</v>
      </c>
      <c r="K493" s="6">
        <f>SUMIF(凭证抽查!A:A,序时账!C493,凭证抽查!B:B)</f>
        <v>0</v>
      </c>
    </row>
    <row r="494" spans="1:11" ht="15" hidden="1" x14ac:dyDescent="0.25">
      <c r="A494" s="4" t="s">
        <v>450</v>
      </c>
      <c r="B494" s="8">
        <v>11</v>
      </c>
      <c r="C494" s="9" t="s">
        <v>693</v>
      </c>
      <c r="D494" s="4" t="s">
        <v>452</v>
      </c>
      <c r="E494" s="8">
        <v>2171</v>
      </c>
      <c r="F494" s="8" t="s">
        <v>13</v>
      </c>
      <c r="G494" s="6" t="s">
        <v>77</v>
      </c>
      <c r="H494" s="4" t="s">
        <v>78</v>
      </c>
      <c r="I494" s="7" t="s">
        <v>2</v>
      </c>
      <c r="J494" s="7">
        <v>7995.64</v>
      </c>
      <c r="K494" s="6">
        <f>SUMIF(凭证抽查!A:A,序时账!C494,凭证抽查!B:B)</f>
        <v>0</v>
      </c>
    </row>
    <row r="495" spans="1:11" ht="15" hidden="1" x14ac:dyDescent="0.25">
      <c r="A495" s="4" t="s">
        <v>450</v>
      </c>
      <c r="B495" s="8">
        <v>11</v>
      </c>
      <c r="C495" s="9" t="s">
        <v>693</v>
      </c>
      <c r="D495" s="4" t="s">
        <v>452</v>
      </c>
      <c r="E495" s="8">
        <v>2181</v>
      </c>
      <c r="F495" s="8" t="s">
        <v>14</v>
      </c>
      <c r="G495" s="6" t="s">
        <v>79</v>
      </c>
      <c r="H495" s="4" t="s">
        <v>80</v>
      </c>
      <c r="I495" s="7" t="s">
        <v>2</v>
      </c>
      <c r="J495" s="7">
        <v>653.76</v>
      </c>
      <c r="K495" s="6">
        <f>SUMIF(凭证抽查!A:A,序时账!C495,凭证抽查!B:B)</f>
        <v>0</v>
      </c>
    </row>
    <row r="496" spans="1:11" ht="15" hidden="1" x14ac:dyDescent="0.25">
      <c r="A496" s="4" t="s">
        <v>450</v>
      </c>
      <c r="B496" s="8">
        <v>11</v>
      </c>
      <c r="C496" s="9" t="s">
        <v>693</v>
      </c>
      <c r="D496" s="4" t="s">
        <v>452</v>
      </c>
      <c r="E496" s="8">
        <v>2181</v>
      </c>
      <c r="F496" s="8" t="s">
        <v>14</v>
      </c>
      <c r="G496" s="6" t="s">
        <v>81</v>
      </c>
      <c r="H496" s="4" t="s">
        <v>82</v>
      </c>
      <c r="I496" s="7" t="s">
        <v>2</v>
      </c>
      <c r="J496" s="7">
        <v>39.380000000000003</v>
      </c>
      <c r="K496" s="6">
        <f>SUMIF(凭证抽查!A:A,序时账!C496,凭证抽查!B:B)</f>
        <v>0</v>
      </c>
    </row>
    <row r="497" spans="1:11" ht="15" hidden="1" x14ac:dyDescent="0.25">
      <c r="A497" s="4" t="s">
        <v>450</v>
      </c>
      <c r="B497" s="8">
        <v>11</v>
      </c>
      <c r="C497" s="9" t="s">
        <v>693</v>
      </c>
      <c r="D497" s="4" t="s">
        <v>452</v>
      </c>
      <c r="E497" s="8">
        <v>2181</v>
      </c>
      <c r="F497" s="8" t="s">
        <v>14</v>
      </c>
      <c r="G497" s="6" t="s">
        <v>83</v>
      </c>
      <c r="H497" s="4" t="s">
        <v>84</v>
      </c>
      <c r="I497" s="7" t="s">
        <v>2</v>
      </c>
      <c r="J497" s="7">
        <v>196.88</v>
      </c>
      <c r="K497" s="6">
        <f>SUMIF(凭证抽查!A:A,序时账!C497,凭证抽查!B:B)</f>
        <v>0</v>
      </c>
    </row>
    <row r="498" spans="1:11" ht="15" hidden="1" x14ac:dyDescent="0.25">
      <c r="A498" s="4" t="s">
        <v>450</v>
      </c>
      <c r="B498" s="8">
        <v>11</v>
      </c>
      <c r="C498" s="9" t="s">
        <v>693</v>
      </c>
      <c r="D498" s="4" t="s">
        <v>452</v>
      </c>
      <c r="E498" s="8">
        <v>2181</v>
      </c>
      <c r="F498" s="8" t="s">
        <v>14</v>
      </c>
      <c r="G498" s="6" t="s">
        <v>85</v>
      </c>
      <c r="H498" s="4" t="s">
        <v>86</v>
      </c>
      <c r="I498" s="7" t="s">
        <v>2</v>
      </c>
      <c r="J498" s="7">
        <v>258</v>
      </c>
      <c r="K498" s="6">
        <f>SUMIF(凭证抽查!A:A,序时账!C498,凭证抽查!B:B)</f>
        <v>0</v>
      </c>
    </row>
    <row r="499" spans="1:11" ht="15" hidden="1" x14ac:dyDescent="0.25">
      <c r="A499" s="4" t="s">
        <v>450</v>
      </c>
      <c r="B499" s="8">
        <v>12</v>
      </c>
      <c r="C499" s="9" t="s">
        <v>694</v>
      </c>
      <c r="D499" s="4" t="s">
        <v>453</v>
      </c>
      <c r="E499" s="8">
        <v>2151</v>
      </c>
      <c r="F499" s="8" t="s">
        <v>12</v>
      </c>
      <c r="G499" s="6" t="s">
        <v>55</v>
      </c>
      <c r="H499" s="4" t="s">
        <v>56</v>
      </c>
      <c r="I499" s="7">
        <v>336404.01</v>
      </c>
      <c r="J499" s="7" t="s">
        <v>2</v>
      </c>
      <c r="K499" s="6">
        <f>SUMIF(凭证抽查!A:A,序时账!C499,凭证抽查!B:B)</f>
        <v>0</v>
      </c>
    </row>
    <row r="500" spans="1:11" ht="15" hidden="1" x14ac:dyDescent="0.25">
      <c r="A500" s="4" t="s">
        <v>450</v>
      </c>
      <c r="B500" s="8">
        <v>12</v>
      </c>
      <c r="C500" s="9" t="s">
        <v>694</v>
      </c>
      <c r="D500" s="4" t="s">
        <v>453</v>
      </c>
      <c r="E500" s="8">
        <v>1002</v>
      </c>
      <c r="F500" s="8" t="s">
        <v>7</v>
      </c>
      <c r="G500" s="6" t="s">
        <v>75</v>
      </c>
      <c r="H500" s="4" t="s">
        <v>76</v>
      </c>
      <c r="I500" s="7" t="s">
        <v>2</v>
      </c>
      <c r="J500" s="7">
        <v>247342.49</v>
      </c>
      <c r="K500" s="6">
        <f>SUMIF(凭证抽查!A:A,序时账!C500,凭证抽查!B:B)</f>
        <v>0</v>
      </c>
    </row>
    <row r="501" spans="1:11" ht="15" hidden="1" x14ac:dyDescent="0.25">
      <c r="A501" s="4" t="s">
        <v>450</v>
      </c>
      <c r="B501" s="8">
        <v>12</v>
      </c>
      <c r="C501" s="9" t="s">
        <v>694</v>
      </c>
      <c r="D501" s="4" t="s">
        <v>453</v>
      </c>
      <c r="E501" s="8">
        <v>2171</v>
      </c>
      <c r="F501" s="8" t="s">
        <v>13</v>
      </c>
      <c r="G501" s="6" t="s">
        <v>77</v>
      </c>
      <c r="H501" s="4" t="s">
        <v>78</v>
      </c>
      <c r="I501" s="7" t="s">
        <v>2</v>
      </c>
      <c r="J501" s="7">
        <v>52111.22</v>
      </c>
      <c r="K501" s="6">
        <f>SUMIF(凭证抽查!A:A,序时账!C501,凭证抽查!B:B)</f>
        <v>0</v>
      </c>
    </row>
    <row r="502" spans="1:11" ht="15" hidden="1" x14ac:dyDescent="0.25">
      <c r="A502" s="4" t="s">
        <v>450</v>
      </c>
      <c r="B502" s="8">
        <v>12</v>
      </c>
      <c r="C502" s="9" t="s">
        <v>694</v>
      </c>
      <c r="D502" s="4" t="s">
        <v>453</v>
      </c>
      <c r="E502" s="8">
        <v>2181</v>
      </c>
      <c r="F502" s="8" t="s">
        <v>14</v>
      </c>
      <c r="G502" s="6" t="s">
        <v>148</v>
      </c>
      <c r="H502" s="4" t="s">
        <v>149</v>
      </c>
      <c r="I502" s="7" t="s">
        <v>2</v>
      </c>
      <c r="J502" s="7">
        <v>18864</v>
      </c>
      <c r="K502" s="6">
        <f>SUMIF(凭证抽查!A:A,序时账!C502,凭证抽查!B:B)</f>
        <v>0</v>
      </c>
    </row>
    <row r="503" spans="1:11" ht="15" hidden="1" x14ac:dyDescent="0.25">
      <c r="A503" s="4" t="s">
        <v>450</v>
      </c>
      <c r="B503" s="8">
        <v>12</v>
      </c>
      <c r="C503" s="9" t="s">
        <v>694</v>
      </c>
      <c r="D503" s="4" t="s">
        <v>453</v>
      </c>
      <c r="E503" s="8">
        <v>2181</v>
      </c>
      <c r="F503" s="8" t="s">
        <v>14</v>
      </c>
      <c r="G503" s="6" t="s">
        <v>91</v>
      </c>
      <c r="H503" s="4" t="s">
        <v>92</v>
      </c>
      <c r="I503" s="7" t="s">
        <v>2</v>
      </c>
      <c r="J503" s="7">
        <v>12576.24</v>
      </c>
      <c r="K503" s="6">
        <f>SUMIF(凭证抽查!A:A,序时账!C503,凭证抽查!B:B)</f>
        <v>0</v>
      </c>
    </row>
    <row r="504" spans="1:11" ht="15" hidden="1" x14ac:dyDescent="0.25">
      <c r="A504" s="4" t="s">
        <v>450</v>
      </c>
      <c r="B504" s="8">
        <v>12</v>
      </c>
      <c r="C504" s="9" t="s">
        <v>694</v>
      </c>
      <c r="D504" s="4" t="s">
        <v>453</v>
      </c>
      <c r="E504" s="8">
        <v>2181</v>
      </c>
      <c r="F504" s="8" t="s">
        <v>14</v>
      </c>
      <c r="G504" s="6" t="s">
        <v>95</v>
      </c>
      <c r="H504" s="4" t="s">
        <v>96</v>
      </c>
      <c r="I504" s="7" t="s">
        <v>2</v>
      </c>
      <c r="J504" s="7">
        <v>314.39999999999998</v>
      </c>
      <c r="K504" s="6">
        <f>SUMIF(凭证抽查!A:A,序时账!C504,凭证抽查!B:B)</f>
        <v>0</v>
      </c>
    </row>
    <row r="505" spans="1:11" ht="15" hidden="1" x14ac:dyDescent="0.25">
      <c r="A505" s="4" t="s">
        <v>450</v>
      </c>
      <c r="B505" s="8">
        <v>12</v>
      </c>
      <c r="C505" s="9" t="s">
        <v>694</v>
      </c>
      <c r="D505" s="4" t="s">
        <v>453</v>
      </c>
      <c r="E505" s="8">
        <v>2181</v>
      </c>
      <c r="F505" s="8" t="s">
        <v>14</v>
      </c>
      <c r="G505" s="6" t="s">
        <v>103</v>
      </c>
      <c r="H505" s="4" t="s">
        <v>104</v>
      </c>
      <c r="I505" s="7" t="s">
        <v>2</v>
      </c>
      <c r="J505" s="7">
        <v>3195.66</v>
      </c>
      <c r="K505" s="6">
        <f>SUMIF(凭证抽查!A:A,序时账!C505,凭证抽查!B:B)</f>
        <v>0</v>
      </c>
    </row>
    <row r="506" spans="1:11" ht="15" hidden="1" x14ac:dyDescent="0.25">
      <c r="A506" s="4" t="s">
        <v>450</v>
      </c>
      <c r="B506" s="8">
        <v>12</v>
      </c>
      <c r="C506" s="9" t="s">
        <v>694</v>
      </c>
      <c r="D506" s="4" t="s">
        <v>454</v>
      </c>
      <c r="E506" s="8">
        <v>1133</v>
      </c>
      <c r="F506" s="8" t="s">
        <v>8</v>
      </c>
      <c r="G506" s="6" t="s">
        <v>455</v>
      </c>
      <c r="H506" s="4" t="s">
        <v>456</v>
      </c>
      <c r="I506" s="7" t="s">
        <v>2</v>
      </c>
      <c r="J506" s="7">
        <v>2000</v>
      </c>
      <c r="K506" s="6">
        <f>SUMIF(凭证抽查!A:A,序时账!C506,凭证抽查!B:B)</f>
        <v>0</v>
      </c>
    </row>
    <row r="507" spans="1:11" ht="15" hidden="1" x14ac:dyDescent="0.25">
      <c r="A507" s="4" t="s">
        <v>450</v>
      </c>
      <c r="B507" s="8">
        <v>13</v>
      </c>
      <c r="C507" s="9" t="s">
        <v>695</v>
      </c>
      <c r="D507" s="4" t="s">
        <v>457</v>
      </c>
      <c r="E507" s="8">
        <v>5502</v>
      </c>
      <c r="F507" s="8" t="s">
        <v>16</v>
      </c>
      <c r="G507" s="6" t="s">
        <v>160</v>
      </c>
      <c r="H507" s="4" t="s">
        <v>161</v>
      </c>
      <c r="I507" s="7">
        <v>14667</v>
      </c>
      <c r="J507" s="7" t="s">
        <v>2</v>
      </c>
      <c r="K507" s="6">
        <f>SUMIF(凭证抽查!A:A,序时账!C507,凭证抽查!B:B)</f>
        <v>0</v>
      </c>
    </row>
    <row r="508" spans="1:11" ht="15" hidden="1" x14ac:dyDescent="0.25">
      <c r="A508" s="4" t="s">
        <v>450</v>
      </c>
      <c r="B508" s="8">
        <v>13</v>
      </c>
      <c r="C508" s="9" t="s">
        <v>695</v>
      </c>
      <c r="D508" s="4" t="s">
        <v>457</v>
      </c>
      <c r="E508" s="8">
        <v>2151</v>
      </c>
      <c r="F508" s="8" t="s">
        <v>12</v>
      </c>
      <c r="G508" s="6" t="s">
        <v>458</v>
      </c>
      <c r="H508" s="4" t="s">
        <v>459</v>
      </c>
      <c r="I508" s="7" t="s">
        <v>2</v>
      </c>
      <c r="J508" s="7">
        <v>14667</v>
      </c>
      <c r="K508" s="6">
        <f>SUMIF(凭证抽查!A:A,序时账!C508,凭证抽查!B:B)</f>
        <v>0</v>
      </c>
    </row>
    <row r="509" spans="1:11" ht="15" hidden="1" x14ac:dyDescent="0.25">
      <c r="A509" s="4" t="s">
        <v>450</v>
      </c>
      <c r="B509" s="8">
        <v>13</v>
      </c>
      <c r="C509" s="9" t="s">
        <v>695</v>
      </c>
      <c r="D509" s="4" t="s">
        <v>460</v>
      </c>
      <c r="E509" s="8">
        <v>2151</v>
      </c>
      <c r="F509" s="8" t="s">
        <v>12</v>
      </c>
      <c r="G509" s="6" t="s">
        <v>458</v>
      </c>
      <c r="H509" s="4" t="s">
        <v>459</v>
      </c>
      <c r="I509" s="7">
        <v>14667</v>
      </c>
      <c r="J509" s="7" t="s">
        <v>2</v>
      </c>
      <c r="K509" s="6">
        <f>SUMIF(凭证抽查!A:A,序时账!C509,凭证抽查!B:B)</f>
        <v>0</v>
      </c>
    </row>
    <row r="510" spans="1:11" ht="15" hidden="1" x14ac:dyDescent="0.25">
      <c r="A510" s="4" t="s">
        <v>450</v>
      </c>
      <c r="B510" s="8">
        <v>13</v>
      </c>
      <c r="C510" s="9" t="s">
        <v>695</v>
      </c>
      <c r="D510" s="4" t="s">
        <v>460</v>
      </c>
      <c r="E510" s="8">
        <v>1002</v>
      </c>
      <c r="F510" s="8" t="s">
        <v>7</v>
      </c>
      <c r="G510" s="6" t="s">
        <v>75</v>
      </c>
      <c r="H510" s="4" t="s">
        <v>76</v>
      </c>
      <c r="I510" s="7" t="s">
        <v>2</v>
      </c>
      <c r="J510" s="7">
        <v>14667</v>
      </c>
      <c r="K510" s="6">
        <f>SUMIF(凭证抽查!A:A,序时账!C510,凭证抽查!B:B)</f>
        <v>0</v>
      </c>
    </row>
    <row r="511" spans="1:11" ht="15" hidden="1" x14ac:dyDescent="0.25">
      <c r="A511" s="4" t="s">
        <v>461</v>
      </c>
      <c r="B511" s="8">
        <v>14</v>
      </c>
      <c r="C511" s="9" t="s">
        <v>696</v>
      </c>
      <c r="D511" s="4" t="s">
        <v>462</v>
      </c>
      <c r="E511" s="8">
        <v>2151</v>
      </c>
      <c r="F511" s="8" t="s">
        <v>12</v>
      </c>
      <c r="G511" s="6" t="s">
        <v>89</v>
      </c>
      <c r="H511" s="4" t="s">
        <v>90</v>
      </c>
      <c r="I511" s="7">
        <v>29868.57</v>
      </c>
      <c r="J511" s="7" t="s">
        <v>2</v>
      </c>
      <c r="K511" s="6">
        <f>SUMIF(凭证抽查!A:A,序时账!C511,凭证抽查!B:B)</f>
        <v>0</v>
      </c>
    </row>
    <row r="512" spans="1:11" ht="15" hidden="1" x14ac:dyDescent="0.25">
      <c r="A512" s="4" t="s">
        <v>461</v>
      </c>
      <c r="B512" s="8">
        <v>14</v>
      </c>
      <c r="C512" s="9" t="s">
        <v>696</v>
      </c>
      <c r="D512" s="4" t="s">
        <v>462</v>
      </c>
      <c r="E512" s="8">
        <v>2181</v>
      </c>
      <c r="F512" s="8" t="s">
        <v>14</v>
      </c>
      <c r="G512" s="6" t="s">
        <v>91</v>
      </c>
      <c r="H512" s="4" t="s">
        <v>92</v>
      </c>
      <c r="I512" s="7">
        <v>12576.24</v>
      </c>
      <c r="J512" s="7" t="s">
        <v>2</v>
      </c>
      <c r="K512" s="6">
        <f>SUMIF(凭证抽查!A:A,序时账!C512,凭证抽查!B:B)</f>
        <v>0</v>
      </c>
    </row>
    <row r="513" spans="1:11" ht="15" hidden="1" x14ac:dyDescent="0.25">
      <c r="A513" s="4" t="s">
        <v>461</v>
      </c>
      <c r="B513" s="8">
        <v>14</v>
      </c>
      <c r="C513" s="9" t="s">
        <v>696</v>
      </c>
      <c r="D513" s="4" t="s">
        <v>462</v>
      </c>
      <c r="E513" s="8">
        <v>2151</v>
      </c>
      <c r="F513" s="8" t="s">
        <v>12</v>
      </c>
      <c r="G513" s="6" t="s">
        <v>93</v>
      </c>
      <c r="H513" s="4" t="s">
        <v>94</v>
      </c>
      <c r="I513" s="7">
        <v>1257.6300000000001</v>
      </c>
      <c r="J513" s="7" t="s">
        <v>2</v>
      </c>
      <c r="K513" s="6">
        <f>SUMIF(凭证抽查!A:A,序时账!C513,凭证抽查!B:B)</f>
        <v>0</v>
      </c>
    </row>
    <row r="514" spans="1:11" ht="15" hidden="1" x14ac:dyDescent="0.25">
      <c r="A514" s="4" t="s">
        <v>461</v>
      </c>
      <c r="B514" s="8">
        <v>14</v>
      </c>
      <c r="C514" s="9" t="s">
        <v>696</v>
      </c>
      <c r="D514" s="4" t="s">
        <v>462</v>
      </c>
      <c r="E514" s="8">
        <v>2181</v>
      </c>
      <c r="F514" s="8" t="s">
        <v>14</v>
      </c>
      <c r="G514" s="6" t="s">
        <v>95</v>
      </c>
      <c r="H514" s="4" t="s">
        <v>96</v>
      </c>
      <c r="I514" s="7">
        <v>314.39999999999998</v>
      </c>
      <c r="J514" s="7" t="s">
        <v>2</v>
      </c>
      <c r="K514" s="6">
        <f>SUMIF(凭证抽查!A:A,序时账!C514,凭证抽查!B:B)</f>
        <v>0</v>
      </c>
    </row>
    <row r="515" spans="1:11" ht="15" hidden="1" x14ac:dyDescent="0.25">
      <c r="A515" s="4" t="s">
        <v>461</v>
      </c>
      <c r="B515" s="8">
        <v>14</v>
      </c>
      <c r="C515" s="9" t="s">
        <v>696</v>
      </c>
      <c r="D515" s="4" t="s">
        <v>462</v>
      </c>
      <c r="E515" s="8">
        <v>2151</v>
      </c>
      <c r="F515" s="8" t="s">
        <v>12</v>
      </c>
      <c r="G515" s="6" t="s">
        <v>97</v>
      </c>
      <c r="H515" s="4" t="s">
        <v>98</v>
      </c>
      <c r="I515" s="7">
        <v>633.12</v>
      </c>
      <c r="J515" s="7" t="s">
        <v>2</v>
      </c>
      <c r="K515" s="6">
        <f>SUMIF(凭证抽查!A:A,序时账!C515,凭证抽查!B:B)</f>
        <v>0</v>
      </c>
    </row>
    <row r="516" spans="1:11" ht="15" hidden="1" x14ac:dyDescent="0.25">
      <c r="A516" s="4" t="s">
        <v>461</v>
      </c>
      <c r="B516" s="8">
        <v>14</v>
      </c>
      <c r="C516" s="9" t="s">
        <v>696</v>
      </c>
      <c r="D516" s="4" t="s">
        <v>462</v>
      </c>
      <c r="E516" s="8">
        <v>2151</v>
      </c>
      <c r="F516" s="8" t="s">
        <v>12</v>
      </c>
      <c r="G516" s="6" t="s">
        <v>99</v>
      </c>
      <c r="H516" s="4" t="s">
        <v>100</v>
      </c>
      <c r="I516" s="7">
        <v>1266.27</v>
      </c>
      <c r="J516" s="7" t="s">
        <v>2</v>
      </c>
      <c r="K516" s="6">
        <f>SUMIF(凭证抽查!A:A,序时账!C516,凭证抽查!B:B)</f>
        <v>0</v>
      </c>
    </row>
    <row r="517" spans="1:11" ht="15" hidden="1" x14ac:dyDescent="0.25">
      <c r="A517" s="4" t="s">
        <v>461</v>
      </c>
      <c r="B517" s="8">
        <v>14</v>
      </c>
      <c r="C517" s="9" t="s">
        <v>696</v>
      </c>
      <c r="D517" s="4" t="s">
        <v>462</v>
      </c>
      <c r="E517" s="8">
        <v>2151</v>
      </c>
      <c r="F517" s="8" t="s">
        <v>12</v>
      </c>
      <c r="G517" s="6" t="s">
        <v>101</v>
      </c>
      <c r="H517" s="4" t="s">
        <v>102</v>
      </c>
      <c r="I517" s="7">
        <v>15828.3</v>
      </c>
      <c r="J517" s="7" t="s">
        <v>2</v>
      </c>
      <c r="K517" s="6">
        <f>SUMIF(凭证抽查!A:A,序时账!C517,凭证抽查!B:B)</f>
        <v>0</v>
      </c>
    </row>
    <row r="518" spans="1:11" ht="15" hidden="1" x14ac:dyDescent="0.25">
      <c r="A518" s="4" t="s">
        <v>461</v>
      </c>
      <c r="B518" s="8">
        <v>14</v>
      </c>
      <c r="C518" s="9" t="s">
        <v>696</v>
      </c>
      <c r="D518" s="4" t="s">
        <v>462</v>
      </c>
      <c r="E518" s="8">
        <v>2181</v>
      </c>
      <c r="F518" s="8" t="s">
        <v>14</v>
      </c>
      <c r="G518" s="6" t="s">
        <v>103</v>
      </c>
      <c r="H518" s="4" t="s">
        <v>104</v>
      </c>
      <c r="I518" s="7">
        <v>3195.66</v>
      </c>
      <c r="J518" s="7" t="s">
        <v>2</v>
      </c>
      <c r="K518" s="6">
        <f>SUMIF(凭证抽查!A:A,序时账!C518,凭证抽查!B:B)</f>
        <v>0</v>
      </c>
    </row>
    <row r="519" spans="1:11" ht="15" hidden="1" x14ac:dyDescent="0.25">
      <c r="A519" s="4" t="s">
        <v>461</v>
      </c>
      <c r="B519" s="8">
        <v>14</v>
      </c>
      <c r="C519" s="9" t="s">
        <v>696</v>
      </c>
      <c r="D519" s="4" t="s">
        <v>462</v>
      </c>
      <c r="E519" s="8">
        <v>1002</v>
      </c>
      <c r="F519" s="8" t="s">
        <v>7</v>
      </c>
      <c r="G519" s="6" t="s">
        <v>75</v>
      </c>
      <c r="H519" s="4" t="s">
        <v>76</v>
      </c>
      <c r="I519" s="7" t="s">
        <v>2</v>
      </c>
      <c r="J519" s="7">
        <v>64940.19</v>
      </c>
      <c r="K519" s="6">
        <f>SUMIF(凭证抽查!A:A,序时账!C519,凭证抽查!B:B)</f>
        <v>0</v>
      </c>
    </row>
    <row r="520" spans="1:11" ht="15" hidden="1" x14ac:dyDescent="0.25">
      <c r="A520" s="4" t="s">
        <v>463</v>
      </c>
      <c r="B520" s="8">
        <v>15</v>
      </c>
      <c r="C520" s="9" t="s">
        <v>697</v>
      </c>
      <c r="D520" s="4" t="s">
        <v>464</v>
      </c>
      <c r="E520" s="8">
        <v>1002</v>
      </c>
      <c r="F520" s="8" t="s">
        <v>7</v>
      </c>
      <c r="G520" s="6" t="s">
        <v>139</v>
      </c>
      <c r="H520" s="4" t="s">
        <v>140</v>
      </c>
      <c r="I520" s="7">
        <v>155000000</v>
      </c>
      <c r="J520" s="7" t="s">
        <v>2</v>
      </c>
      <c r="K520" s="6">
        <f>SUMIF(凭证抽查!A:A,序时账!C520,凭证抽查!B:B)</f>
        <v>0</v>
      </c>
    </row>
    <row r="521" spans="1:11" ht="15" hidden="1" x14ac:dyDescent="0.25">
      <c r="A521" s="4" t="s">
        <v>463</v>
      </c>
      <c r="B521" s="8">
        <v>15</v>
      </c>
      <c r="C521" s="9" t="s">
        <v>697</v>
      </c>
      <c r="D521" s="4" t="s">
        <v>464</v>
      </c>
      <c r="E521" s="8">
        <v>2181</v>
      </c>
      <c r="F521" s="8" t="s">
        <v>14</v>
      </c>
      <c r="G521" s="6" t="s">
        <v>141</v>
      </c>
      <c r="H521" s="4" t="s">
        <v>142</v>
      </c>
      <c r="I521" s="7" t="s">
        <v>2</v>
      </c>
      <c r="J521" s="7">
        <v>155000000</v>
      </c>
      <c r="K521" s="6">
        <f>SUMIF(凭证抽查!A:A,序时账!C521,凭证抽查!B:B)</f>
        <v>0</v>
      </c>
    </row>
    <row r="522" spans="1:11" ht="15" hidden="1" x14ac:dyDescent="0.25">
      <c r="A522" s="4" t="s">
        <v>465</v>
      </c>
      <c r="B522" s="8">
        <v>16</v>
      </c>
      <c r="C522" s="9" t="s">
        <v>698</v>
      </c>
      <c r="D522" s="4" t="s">
        <v>466</v>
      </c>
      <c r="E522" s="8">
        <v>1403</v>
      </c>
      <c r="F522" s="8" t="s">
        <v>9</v>
      </c>
      <c r="G522" s="6" t="s">
        <v>467</v>
      </c>
      <c r="H522" s="4" t="s">
        <v>468</v>
      </c>
      <c r="I522" s="7">
        <v>30000</v>
      </c>
      <c r="J522" s="7" t="s">
        <v>2</v>
      </c>
      <c r="K522" s="6">
        <f>SUMIF(凭证抽查!A:A,序时账!C522,凭证抽查!B:B)</f>
        <v>0</v>
      </c>
    </row>
    <row r="523" spans="1:11" ht="15" hidden="1" x14ac:dyDescent="0.25">
      <c r="A523" s="4" t="s">
        <v>465</v>
      </c>
      <c r="B523" s="8">
        <v>16</v>
      </c>
      <c r="C523" s="9" t="s">
        <v>698</v>
      </c>
      <c r="D523" s="4" t="s">
        <v>466</v>
      </c>
      <c r="E523" s="8">
        <v>1002</v>
      </c>
      <c r="F523" s="8" t="s">
        <v>7</v>
      </c>
      <c r="G523" s="6" t="s">
        <v>75</v>
      </c>
      <c r="H523" s="4" t="s">
        <v>76</v>
      </c>
      <c r="I523" s="7" t="s">
        <v>2</v>
      </c>
      <c r="J523" s="7">
        <v>30000</v>
      </c>
      <c r="K523" s="6">
        <f>SUMIF(凭证抽查!A:A,序时账!C523,凭证抽查!B:B)</f>
        <v>0</v>
      </c>
    </row>
    <row r="524" spans="1:11" ht="15" hidden="1" x14ac:dyDescent="0.25">
      <c r="A524" s="4" t="s">
        <v>465</v>
      </c>
      <c r="B524" s="8">
        <v>17</v>
      </c>
      <c r="C524" s="9" t="s">
        <v>699</v>
      </c>
      <c r="D524" s="4" t="s">
        <v>469</v>
      </c>
      <c r="E524" s="8">
        <v>1002</v>
      </c>
      <c r="F524" s="8" t="s">
        <v>7</v>
      </c>
      <c r="G524" s="6" t="s">
        <v>139</v>
      </c>
      <c r="H524" s="4" t="s">
        <v>140</v>
      </c>
      <c r="I524" s="7">
        <v>30000</v>
      </c>
      <c r="J524" s="7" t="s">
        <v>2</v>
      </c>
      <c r="K524" s="6">
        <f>SUMIF(凭证抽查!A:A,序时账!C524,凭证抽查!B:B)</f>
        <v>0</v>
      </c>
    </row>
    <row r="525" spans="1:11" ht="15" hidden="1" x14ac:dyDescent="0.25">
      <c r="A525" s="4" t="s">
        <v>465</v>
      </c>
      <c r="B525" s="8">
        <v>17</v>
      </c>
      <c r="C525" s="9" t="s">
        <v>699</v>
      </c>
      <c r="D525" s="4" t="s">
        <v>469</v>
      </c>
      <c r="E525" s="8">
        <v>2181</v>
      </c>
      <c r="F525" s="8" t="s">
        <v>14</v>
      </c>
      <c r="G525" s="6" t="s">
        <v>141</v>
      </c>
      <c r="H525" s="4" t="s">
        <v>142</v>
      </c>
      <c r="I525" s="7" t="s">
        <v>2</v>
      </c>
      <c r="J525" s="7">
        <v>30000</v>
      </c>
      <c r="K525" s="6">
        <f>SUMIF(凭证抽查!A:A,序时账!C525,凭证抽查!B:B)</f>
        <v>0</v>
      </c>
    </row>
    <row r="526" spans="1:11" ht="15" hidden="1" x14ac:dyDescent="0.25">
      <c r="A526" s="4" t="s">
        <v>470</v>
      </c>
      <c r="B526" s="8">
        <v>18</v>
      </c>
      <c r="C526" s="9" t="s">
        <v>700</v>
      </c>
      <c r="D526" s="4" t="s">
        <v>471</v>
      </c>
      <c r="E526" s="8">
        <v>1002</v>
      </c>
      <c r="F526" s="8" t="s">
        <v>7</v>
      </c>
      <c r="G526" s="6" t="s">
        <v>139</v>
      </c>
      <c r="H526" s="4" t="s">
        <v>140</v>
      </c>
      <c r="I526" s="7">
        <v>2970000</v>
      </c>
      <c r="J526" s="7" t="s">
        <v>2</v>
      </c>
      <c r="K526" s="6">
        <f>SUMIF(凭证抽查!A:A,序时账!C526,凭证抽查!B:B)</f>
        <v>0</v>
      </c>
    </row>
    <row r="527" spans="1:11" ht="15" hidden="1" x14ac:dyDescent="0.25">
      <c r="A527" s="4" t="s">
        <v>470</v>
      </c>
      <c r="B527" s="8">
        <v>18</v>
      </c>
      <c r="C527" s="9" t="s">
        <v>700</v>
      </c>
      <c r="D527" s="4" t="s">
        <v>471</v>
      </c>
      <c r="E527" s="8">
        <v>2181</v>
      </c>
      <c r="F527" s="8" t="s">
        <v>14</v>
      </c>
      <c r="G527" s="6" t="s">
        <v>141</v>
      </c>
      <c r="H527" s="4" t="s">
        <v>142</v>
      </c>
      <c r="I527" s="7" t="s">
        <v>2</v>
      </c>
      <c r="J527" s="7">
        <v>2970000</v>
      </c>
      <c r="K527" s="6">
        <f>SUMIF(凭证抽查!A:A,序时账!C527,凭证抽查!B:B)</f>
        <v>0</v>
      </c>
    </row>
    <row r="528" spans="1:11" ht="15" hidden="1" x14ac:dyDescent="0.25">
      <c r="A528" s="4" t="s">
        <v>470</v>
      </c>
      <c r="B528" s="8">
        <v>19</v>
      </c>
      <c r="C528" s="9" t="s">
        <v>701</v>
      </c>
      <c r="D528" s="4" t="s">
        <v>472</v>
      </c>
      <c r="E528" s="8">
        <v>2181</v>
      </c>
      <c r="F528" s="8" t="s">
        <v>14</v>
      </c>
      <c r="G528" s="6" t="s">
        <v>141</v>
      </c>
      <c r="H528" s="4" t="s">
        <v>142</v>
      </c>
      <c r="I528" s="7">
        <v>155000000</v>
      </c>
      <c r="J528" s="7" t="s">
        <v>2</v>
      </c>
      <c r="K528" s="6">
        <f>SUMIF(凭证抽查!A:A,序时账!C528,凭证抽查!B:B)</f>
        <v>0</v>
      </c>
    </row>
    <row r="529" spans="1:11" ht="15" hidden="1" x14ac:dyDescent="0.25">
      <c r="A529" s="4" t="s">
        <v>470</v>
      </c>
      <c r="B529" s="8">
        <v>19</v>
      </c>
      <c r="C529" s="9" t="s">
        <v>701</v>
      </c>
      <c r="D529" s="4" t="s">
        <v>473</v>
      </c>
      <c r="E529" s="8">
        <v>2181</v>
      </c>
      <c r="F529" s="8" t="s">
        <v>14</v>
      </c>
      <c r="G529" s="6" t="s">
        <v>141</v>
      </c>
      <c r="H529" s="4" t="s">
        <v>142</v>
      </c>
      <c r="I529" s="7">
        <v>30000</v>
      </c>
      <c r="J529" s="7" t="s">
        <v>2</v>
      </c>
      <c r="K529" s="6">
        <f>SUMIF(凭证抽查!A:A,序时账!C529,凭证抽查!B:B)</f>
        <v>0</v>
      </c>
    </row>
    <row r="530" spans="1:11" ht="15" hidden="1" x14ac:dyDescent="0.25">
      <c r="A530" s="4" t="s">
        <v>470</v>
      </c>
      <c r="B530" s="8">
        <v>19</v>
      </c>
      <c r="C530" s="9" t="s">
        <v>701</v>
      </c>
      <c r="D530" s="4" t="s">
        <v>474</v>
      </c>
      <c r="E530" s="8">
        <v>2181</v>
      </c>
      <c r="F530" s="8" t="s">
        <v>14</v>
      </c>
      <c r="G530" s="6" t="s">
        <v>141</v>
      </c>
      <c r="H530" s="4" t="s">
        <v>142</v>
      </c>
      <c r="I530" s="7">
        <v>2970000</v>
      </c>
      <c r="J530" s="7" t="s">
        <v>2</v>
      </c>
      <c r="K530" s="6">
        <f>SUMIF(凭证抽查!A:A,序时账!C530,凭证抽查!B:B)</f>
        <v>0</v>
      </c>
    </row>
    <row r="531" spans="1:11" ht="15" hidden="1" x14ac:dyDescent="0.25">
      <c r="A531" s="4" t="s">
        <v>470</v>
      </c>
      <c r="B531" s="8">
        <v>19</v>
      </c>
      <c r="C531" s="9" t="s">
        <v>701</v>
      </c>
      <c r="D531" s="4" t="s">
        <v>475</v>
      </c>
      <c r="E531" s="8">
        <v>1002</v>
      </c>
      <c r="F531" s="8" t="s">
        <v>7</v>
      </c>
      <c r="G531" s="6" t="s">
        <v>139</v>
      </c>
      <c r="H531" s="4" t="s">
        <v>140</v>
      </c>
      <c r="I531" s="7" t="s">
        <v>2</v>
      </c>
      <c r="J531" s="7">
        <v>158000000</v>
      </c>
      <c r="K531" s="6">
        <f>SUMIF(凭证抽查!A:A,序时账!C531,凭证抽查!B:B)</f>
        <v>0</v>
      </c>
    </row>
    <row r="532" spans="1:11" ht="15" hidden="1" x14ac:dyDescent="0.25">
      <c r="A532" s="4" t="s">
        <v>476</v>
      </c>
      <c r="B532" s="8">
        <v>20</v>
      </c>
      <c r="C532" s="9" t="s">
        <v>702</v>
      </c>
      <c r="D532" s="4" t="s">
        <v>477</v>
      </c>
      <c r="E532" s="8">
        <v>2171</v>
      </c>
      <c r="F532" s="8" t="s">
        <v>13</v>
      </c>
      <c r="G532" s="6" t="s">
        <v>77</v>
      </c>
      <c r="H532" s="4" t="s">
        <v>78</v>
      </c>
      <c r="I532" s="7">
        <v>60143.23</v>
      </c>
      <c r="J532" s="7" t="s">
        <v>2</v>
      </c>
      <c r="K532" s="6">
        <f>SUMIF(凭证抽查!A:A,序时账!C532,凭证抽查!B:B)</f>
        <v>0</v>
      </c>
    </row>
    <row r="533" spans="1:11" ht="15" hidden="1" x14ac:dyDescent="0.25">
      <c r="A533" s="4" t="s">
        <v>476</v>
      </c>
      <c r="B533" s="8">
        <v>20</v>
      </c>
      <c r="C533" s="9" t="s">
        <v>702</v>
      </c>
      <c r="D533" s="4" t="s">
        <v>477</v>
      </c>
      <c r="E533" s="8">
        <v>1002</v>
      </c>
      <c r="F533" s="8" t="s">
        <v>7</v>
      </c>
      <c r="G533" s="6" t="s">
        <v>75</v>
      </c>
      <c r="H533" s="4" t="s">
        <v>76</v>
      </c>
      <c r="I533" s="7" t="s">
        <v>2</v>
      </c>
      <c r="J533" s="7">
        <v>60143.23</v>
      </c>
      <c r="K533" s="6">
        <f>SUMIF(凭证抽查!A:A,序时账!C533,凭证抽查!B:B)</f>
        <v>0</v>
      </c>
    </row>
    <row r="534" spans="1:11" ht="15" hidden="1" x14ac:dyDescent="0.25">
      <c r="A534" s="4" t="s">
        <v>478</v>
      </c>
      <c r="B534" s="8">
        <v>21</v>
      </c>
      <c r="C534" s="9" t="s">
        <v>703</v>
      </c>
      <c r="D534" s="4" t="s">
        <v>479</v>
      </c>
      <c r="E534" s="8">
        <v>5502</v>
      </c>
      <c r="F534" s="8" t="s">
        <v>16</v>
      </c>
      <c r="G534" s="6" t="s">
        <v>112</v>
      </c>
      <c r="H534" s="4" t="s">
        <v>113</v>
      </c>
      <c r="I534" s="7">
        <v>14636.04</v>
      </c>
      <c r="J534" s="7" t="s">
        <v>2</v>
      </c>
      <c r="K534" s="6">
        <f>SUMIF(凭证抽查!A:A,序时账!C534,凭证抽查!B:B)</f>
        <v>0</v>
      </c>
    </row>
    <row r="535" spans="1:11" ht="15" hidden="1" x14ac:dyDescent="0.25">
      <c r="A535" s="4" t="s">
        <v>478</v>
      </c>
      <c r="B535" s="8">
        <v>21</v>
      </c>
      <c r="C535" s="9" t="s">
        <v>703</v>
      </c>
      <c r="D535" s="4" t="s">
        <v>480</v>
      </c>
      <c r="E535" s="8">
        <v>5502</v>
      </c>
      <c r="F535" s="8" t="s">
        <v>16</v>
      </c>
      <c r="G535" s="6" t="s">
        <v>115</v>
      </c>
      <c r="H535" s="4" t="s">
        <v>116</v>
      </c>
      <c r="I535" s="7">
        <v>1630.9</v>
      </c>
      <c r="J535" s="7" t="s">
        <v>2</v>
      </c>
      <c r="K535" s="6">
        <f>SUMIF(凭证抽查!A:A,序时账!C535,凭证抽查!B:B)</f>
        <v>0</v>
      </c>
    </row>
    <row r="536" spans="1:11" ht="15" hidden="1" x14ac:dyDescent="0.25">
      <c r="A536" s="4" t="s">
        <v>478</v>
      </c>
      <c r="B536" s="8">
        <v>21</v>
      </c>
      <c r="C536" s="9" t="s">
        <v>703</v>
      </c>
      <c r="D536" s="4" t="s">
        <v>481</v>
      </c>
      <c r="E536" s="8">
        <v>5502</v>
      </c>
      <c r="F536" s="8" t="s">
        <v>16</v>
      </c>
      <c r="G536" s="6" t="s">
        <v>118</v>
      </c>
      <c r="H536" s="4" t="s">
        <v>119</v>
      </c>
      <c r="I536" s="7">
        <v>74.430000000000007</v>
      </c>
      <c r="J536" s="7" t="s">
        <v>2</v>
      </c>
      <c r="K536" s="6">
        <f>SUMIF(凭证抽查!A:A,序时账!C536,凭证抽查!B:B)</f>
        <v>0</v>
      </c>
    </row>
    <row r="537" spans="1:11" ht="15" hidden="1" x14ac:dyDescent="0.25">
      <c r="A537" s="4" t="s">
        <v>478</v>
      </c>
      <c r="B537" s="8">
        <v>21</v>
      </c>
      <c r="C537" s="9" t="s">
        <v>703</v>
      </c>
      <c r="D537" s="4" t="s">
        <v>482</v>
      </c>
      <c r="E537" s="8">
        <v>2171</v>
      </c>
      <c r="F537" s="8" t="s">
        <v>13</v>
      </c>
      <c r="G537" s="6" t="s">
        <v>121</v>
      </c>
      <c r="H537" s="4" t="s">
        <v>122</v>
      </c>
      <c r="I537" s="7">
        <v>1146.54</v>
      </c>
      <c r="J537" s="7" t="s">
        <v>2</v>
      </c>
      <c r="K537" s="6">
        <f>SUMIF(凭证抽查!A:A,序时账!C537,凭证抽查!B:B)</f>
        <v>0</v>
      </c>
    </row>
    <row r="538" spans="1:11" ht="15" hidden="1" x14ac:dyDescent="0.25">
      <c r="A538" s="4" t="s">
        <v>478</v>
      </c>
      <c r="B538" s="8">
        <v>21</v>
      </c>
      <c r="C538" s="9" t="s">
        <v>703</v>
      </c>
      <c r="D538" s="4" t="s">
        <v>483</v>
      </c>
      <c r="E538" s="8">
        <v>1002</v>
      </c>
      <c r="F538" s="8" t="s">
        <v>7</v>
      </c>
      <c r="G538" s="6" t="s">
        <v>75</v>
      </c>
      <c r="H538" s="4" t="s">
        <v>76</v>
      </c>
      <c r="I538" s="7" t="s">
        <v>2</v>
      </c>
      <c r="J538" s="7">
        <v>17487.91</v>
      </c>
      <c r="K538" s="6">
        <f>SUMIF(凭证抽查!A:A,序时账!C538,凭证抽查!B:B)</f>
        <v>0</v>
      </c>
    </row>
    <row r="539" spans="1:11" ht="15" hidden="1" x14ac:dyDescent="0.25">
      <c r="A539" s="4" t="s">
        <v>478</v>
      </c>
      <c r="B539" s="8">
        <v>22</v>
      </c>
      <c r="C539" s="9" t="s">
        <v>704</v>
      </c>
      <c r="D539" s="4" t="s">
        <v>484</v>
      </c>
      <c r="E539" s="8">
        <v>5502</v>
      </c>
      <c r="F539" s="8" t="s">
        <v>16</v>
      </c>
      <c r="G539" s="6" t="s">
        <v>125</v>
      </c>
      <c r="H539" s="4" t="s">
        <v>126</v>
      </c>
      <c r="I539" s="7">
        <v>155142</v>
      </c>
      <c r="J539" s="7" t="s">
        <v>2</v>
      </c>
      <c r="K539" s="6">
        <f>SUMIF(凭证抽查!A:A,序时账!C539,凭证抽查!B:B)</f>
        <v>0</v>
      </c>
    </row>
    <row r="540" spans="1:11" ht="15" hidden="1" x14ac:dyDescent="0.25">
      <c r="A540" s="4" t="s">
        <v>478</v>
      </c>
      <c r="B540" s="8">
        <v>22</v>
      </c>
      <c r="C540" s="9" t="s">
        <v>704</v>
      </c>
      <c r="D540" s="4" t="s">
        <v>485</v>
      </c>
      <c r="E540" s="8">
        <v>2171</v>
      </c>
      <c r="F540" s="8" t="s">
        <v>13</v>
      </c>
      <c r="G540" s="6" t="s">
        <v>121</v>
      </c>
      <c r="H540" s="4" t="s">
        <v>122</v>
      </c>
      <c r="I540" s="7">
        <v>7757.1</v>
      </c>
      <c r="J540" s="7" t="s">
        <v>2</v>
      </c>
      <c r="K540" s="6">
        <f>SUMIF(凭证抽查!A:A,序时账!C540,凭证抽查!B:B)</f>
        <v>0</v>
      </c>
    </row>
    <row r="541" spans="1:11" ht="15" hidden="1" x14ac:dyDescent="0.25">
      <c r="A541" s="4" t="s">
        <v>478</v>
      </c>
      <c r="B541" s="8">
        <v>22</v>
      </c>
      <c r="C541" s="9" t="s">
        <v>704</v>
      </c>
      <c r="D541" s="4" t="s">
        <v>486</v>
      </c>
      <c r="E541" s="8">
        <v>1002</v>
      </c>
      <c r="F541" s="8" t="s">
        <v>7</v>
      </c>
      <c r="G541" s="6" t="s">
        <v>75</v>
      </c>
      <c r="H541" s="4" t="s">
        <v>76</v>
      </c>
      <c r="I541" s="7" t="s">
        <v>2</v>
      </c>
      <c r="J541" s="7">
        <v>162899.1</v>
      </c>
      <c r="K541" s="6">
        <f>SUMIF(凭证抽查!A:A,序时账!C541,凭证抽查!B:B)</f>
        <v>0</v>
      </c>
    </row>
    <row r="542" spans="1:11" ht="15" hidden="1" x14ac:dyDescent="0.25">
      <c r="A542" s="4" t="s">
        <v>478</v>
      </c>
      <c r="B542" s="8">
        <v>23</v>
      </c>
      <c r="C542" s="9" t="s">
        <v>705</v>
      </c>
      <c r="D542" s="4" t="s">
        <v>487</v>
      </c>
      <c r="E542" s="8">
        <v>5502</v>
      </c>
      <c r="F542" s="8" t="s">
        <v>16</v>
      </c>
      <c r="G542" s="6" t="s">
        <v>130</v>
      </c>
      <c r="H542" s="4" t="s">
        <v>131</v>
      </c>
      <c r="I542" s="7">
        <v>1146.58</v>
      </c>
      <c r="J542" s="7" t="s">
        <v>2</v>
      </c>
      <c r="K542" s="6">
        <f>SUMIF(凭证抽查!A:A,序时账!C542,凭证抽查!B:B)</f>
        <v>0</v>
      </c>
    </row>
    <row r="543" spans="1:11" ht="15" hidden="1" x14ac:dyDescent="0.25">
      <c r="A543" s="4" t="s">
        <v>478</v>
      </c>
      <c r="B543" s="8">
        <v>23</v>
      </c>
      <c r="C543" s="9" t="s">
        <v>705</v>
      </c>
      <c r="D543" s="4" t="s">
        <v>488</v>
      </c>
      <c r="E543" s="8">
        <v>2171</v>
      </c>
      <c r="F543" s="8" t="s">
        <v>13</v>
      </c>
      <c r="G543" s="6" t="s">
        <v>121</v>
      </c>
      <c r="H543" s="4" t="s">
        <v>122</v>
      </c>
      <c r="I543" s="7">
        <v>68.8</v>
      </c>
      <c r="J543" s="7" t="s">
        <v>2</v>
      </c>
      <c r="K543" s="6">
        <f>SUMIF(凭证抽查!A:A,序时账!C543,凭证抽查!B:B)</f>
        <v>0</v>
      </c>
    </row>
    <row r="544" spans="1:11" ht="15" hidden="1" x14ac:dyDescent="0.25">
      <c r="A544" s="4" t="s">
        <v>478</v>
      </c>
      <c r="B544" s="8">
        <v>23</v>
      </c>
      <c r="C544" s="9" t="s">
        <v>705</v>
      </c>
      <c r="D544" s="4" t="s">
        <v>489</v>
      </c>
      <c r="E544" s="8">
        <v>1002</v>
      </c>
      <c r="F544" s="8" t="s">
        <v>7</v>
      </c>
      <c r="G544" s="6" t="s">
        <v>75</v>
      </c>
      <c r="H544" s="4" t="s">
        <v>76</v>
      </c>
      <c r="I544" s="7" t="s">
        <v>2</v>
      </c>
      <c r="J544" s="7">
        <v>1215.3800000000001</v>
      </c>
      <c r="K544" s="6">
        <f>SUMIF(凭证抽查!A:A,序时账!C544,凭证抽查!B:B)</f>
        <v>0</v>
      </c>
    </row>
    <row r="545" spans="1:11" ht="15" hidden="1" x14ac:dyDescent="0.25">
      <c r="A545" s="4" t="s">
        <v>478</v>
      </c>
      <c r="B545" s="8">
        <v>24</v>
      </c>
      <c r="C545" s="9" t="s">
        <v>706</v>
      </c>
      <c r="D545" s="4" t="s">
        <v>490</v>
      </c>
      <c r="E545" s="8">
        <v>2151</v>
      </c>
      <c r="F545" s="8" t="s">
        <v>12</v>
      </c>
      <c r="G545" s="6" t="s">
        <v>173</v>
      </c>
      <c r="H545" s="4" t="s">
        <v>174</v>
      </c>
      <c r="I545" s="7">
        <v>196.87</v>
      </c>
      <c r="J545" s="7" t="s">
        <v>2</v>
      </c>
      <c r="K545" s="6">
        <f>SUMIF(凭证抽查!A:A,序时账!C545,凭证抽查!B:B)</f>
        <v>0</v>
      </c>
    </row>
    <row r="546" spans="1:11" ht="15" hidden="1" x14ac:dyDescent="0.25">
      <c r="A546" s="4" t="s">
        <v>478</v>
      </c>
      <c r="B546" s="8">
        <v>24</v>
      </c>
      <c r="C546" s="9" t="s">
        <v>706</v>
      </c>
      <c r="D546" s="4" t="s">
        <v>490</v>
      </c>
      <c r="E546" s="8">
        <v>1002</v>
      </c>
      <c r="F546" s="8" t="s">
        <v>7</v>
      </c>
      <c r="G546" s="6" t="s">
        <v>75</v>
      </c>
      <c r="H546" s="4" t="s">
        <v>76</v>
      </c>
      <c r="I546" s="7" t="s">
        <v>2</v>
      </c>
      <c r="J546" s="7">
        <v>196.87</v>
      </c>
      <c r="K546" s="6">
        <f>SUMIF(凭证抽查!A:A,序时账!C546,凭证抽查!B:B)</f>
        <v>0</v>
      </c>
    </row>
    <row r="547" spans="1:11" ht="15" hidden="1" x14ac:dyDescent="0.25">
      <c r="A547" s="4" t="s">
        <v>478</v>
      </c>
      <c r="B547" s="8">
        <v>25</v>
      </c>
      <c r="C547" s="9" t="s">
        <v>707</v>
      </c>
      <c r="D547" s="4" t="s">
        <v>491</v>
      </c>
      <c r="E547" s="8">
        <v>2151</v>
      </c>
      <c r="F547" s="8" t="s">
        <v>12</v>
      </c>
      <c r="G547" s="6" t="s">
        <v>64</v>
      </c>
      <c r="H547" s="4" t="s">
        <v>65</v>
      </c>
      <c r="I547" s="7">
        <v>1098.96</v>
      </c>
      <c r="J547" s="7" t="s">
        <v>2</v>
      </c>
      <c r="K547" s="6">
        <f>SUMIF(凭证抽查!A:A,序时账!C547,凭证抽查!B:B)</f>
        <v>0</v>
      </c>
    </row>
    <row r="548" spans="1:11" ht="15" hidden="1" x14ac:dyDescent="0.25">
      <c r="A548" s="4" t="s">
        <v>478</v>
      </c>
      <c r="B548" s="8">
        <v>25</v>
      </c>
      <c r="C548" s="9" t="s">
        <v>707</v>
      </c>
      <c r="D548" s="4" t="s">
        <v>491</v>
      </c>
      <c r="E548" s="8">
        <v>2181</v>
      </c>
      <c r="F548" s="8" t="s">
        <v>14</v>
      </c>
      <c r="G548" s="6" t="s">
        <v>79</v>
      </c>
      <c r="H548" s="4" t="s">
        <v>80</v>
      </c>
      <c r="I548" s="7">
        <v>462.72</v>
      </c>
      <c r="J548" s="7" t="s">
        <v>2</v>
      </c>
      <c r="K548" s="6">
        <f>SUMIF(凭证抽查!A:A,序时账!C548,凭证抽查!B:B)</f>
        <v>0</v>
      </c>
    </row>
    <row r="549" spans="1:11" ht="15" hidden="1" x14ac:dyDescent="0.25">
      <c r="A549" s="4" t="s">
        <v>478</v>
      </c>
      <c r="B549" s="8">
        <v>25</v>
      </c>
      <c r="C549" s="9" t="s">
        <v>707</v>
      </c>
      <c r="D549" s="4" t="s">
        <v>491</v>
      </c>
      <c r="E549" s="8">
        <v>2151</v>
      </c>
      <c r="F549" s="8" t="s">
        <v>12</v>
      </c>
      <c r="G549" s="6" t="s">
        <v>66</v>
      </c>
      <c r="H549" s="4" t="s">
        <v>67</v>
      </c>
      <c r="I549" s="7">
        <v>39.53</v>
      </c>
      <c r="J549" s="7" t="s">
        <v>2</v>
      </c>
      <c r="K549" s="6">
        <f>SUMIF(凭证抽查!A:A,序时账!C549,凭证抽查!B:B)</f>
        <v>0</v>
      </c>
    </row>
    <row r="550" spans="1:11" ht="15" hidden="1" x14ac:dyDescent="0.25">
      <c r="A550" s="4" t="s">
        <v>478</v>
      </c>
      <c r="B550" s="8">
        <v>25</v>
      </c>
      <c r="C550" s="9" t="s">
        <v>707</v>
      </c>
      <c r="D550" s="4" t="s">
        <v>491</v>
      </c>
      <c r="E550" s="8">
        <v>2181</v>
      </c>
      <c r="F550" s="8" t="s">
        <v>14</v>
      </c>
      <c r="G550" s="6" t="s">
        <v>81</v>
      </c>
      <c r="H550" s="4" t="s">
        <v>82</v>
      </c>
      <c r="I550" s="7">
        <v>26.36</v>
      </c>
      <c r="J550" s="7" t="s">
        <v>2</v>
      </c>
      <c r="K550" s="6">
        <f>SUMIF(凭证抽查!A:A,序时账!C550,凭证抽查!B:B)</f>
        <v>0</v>
      </c>
    </row>
    <row r="551" spans="1:11" ht="15" hidden="1" x14ac:dyDescent="0.25">
      <c r="A551" s="4" t="s">
        <v>478</v>
      </c>
      <c r="B551" s="8">
        <v>25</v>
      </c>
      <c r="C551" s="9" t="s">
        <v>707</v>
      </c>
      <c r="D551" s="4" t="s">
        <v>491</v>
      </c>
      <c r="E551" s="8">
        <v>2151</v>
      </c>
      <c r="F551" s="8" t="s">
        <v>12</v>
      </c>
      <c r="G551" s="6" t="s">
        <v>68</v>
      </c>
      <c r="H551" s="4" t="s">
        <v>69</v>
      </c>
      <c r="I551" s="7">
        <v>27.67</v>
      </c>
      <c r="J551" s="7" t="s">
        <v>2</v>
      </c>
      <c r="K551" s="6">
        <f>SUMIF(凭证抽查!A:A,序时账!C551,凭证抽查!B:B)</f>
        <v>0</v>
      </c>
    </row>
    <row r="552" spans="1:11" ht="15" hidden="1" x14ac:dyDescent="0.25">
      <c r="A552" s="4" t="s">
        <v>478</v>
      </c>
      <c r="B552" s="8">
        <v>25</v>
      </c>
      <c r="C552" s="9" t="s">
        <v>707</v>
      </c>
      <c r="D552" s="4" t="s">
        <v>491</v>
      </c>
      <c r="E552" s="8">
        <v>2151</v>
      </c>
      <c r="F552" s="8" t="s">
        <v>12</v>
      </c>
      <c r="G552" s="6" t="s">
        <v>70</v>
      </c>
      <c r="H552" s="4" t="s">
        <v>71</v>
      </c>
      <c r="I552" s="7">
        <v>52.71</v>
      </c>
      <c r="J552" s="7" t="s">
        <v>2</v>
      </c>
      <c r="K552" s="6">
        <f>SUMIF(凭证抽查!A:A,序时账!C552,凭证抽查!B:B)</f>
        <v>0</v>
      </c>
    </row>
    <row r="553" spans="1:11" ht="15" hidden="1" x14ac:dyDescent="0.25">
      <c r="A553" s="4" t="s">
        <v>478</v>
      </c>
      <c r="B553" s="8">
        <v>25</v>
      </c>
      <c r="C553" s="9" t="s">
        <v>707</v>
      </c>
      <c r="D553" s="4" t="s">
        <v>491</v>
      </c>
      <c r="E553" s="8">
        <v>2151</v>
      </c>
      <c r="F553" s="8" t="s">
        <v>12</v>
      </c>
      <c r="G553" s="6" t="s">
        <v>72</v>
      </c>
      <c r="H553" s="4" t="s">
        <v>73</v>
      </c>
      <c r="I553" s="7">
        <v>494.18</v>
      </c>
      <c r="J553" s="7" t="s">
        <v>2</v>
      </c>
      <c r="K553" s="6">
        <f>SUMIF(凭证抽查!A:A,序时账!C553,凭证抽查!B:B)</f>
        <v>0</v>
      </c>
    </row>
    <row r="554" spans="1:11" ht="15" hidden="1" x14ac:dyDescent="0.25">
      <c r="A554" s="4" t="s">
        <v>478</v>
      </c>
      <c r="B554" s="8">
        <v>25</v>
      </c>
      <c r="C554" s="9" t="s">
        <v>707</v>
      </c>
      <c r="D554" s="4" t="s">
        <v>491</v>
      </c>
      <c r="E554" s="8">
        <v>2181</v>
      </c>
      <c r="F554" s="8" t="s">
        <v>14</v>
      </c>
      <c r="G554" s="6" t="s">
        <v>83</v>
      </c>
      <c r="H554" s="4" t="s">
        <v>84</v>
      </c>
      <c r="I554" s="7">
        <v>131.78</v>
      </c>
      <c r="J554" s="7" t="s">
        <v>2</v>
      </c>
      <c r="K554" s="6">
        <f>SUMIF(凭证抽查!A:A,序时账!C554,凭证抽查!B:B)</f>
        <v>0</v>
      </c>
    </row>
    <row r="555" spans="1:11" ht="15" hidden="1" x14ac:dyDescent="0.25">
      <c r="A555" s="4" t="s">
        <v>478</v>
      </c>
      <c r="B555" s="8">
        <v>25</v>
      </c>
      <c r="C555" s="9" t="s">
        <v>707</v>
      </c>
      <c r="D555" s="4" t="s">
        <v>491</v>
      </c>
      <c r="E555" s="8">
        <v>2151</v>
      </c>
      <c r="F555" s="8" t="s">
        <v>12</v>
      </c>
      <c r="G555" s="6" t="s">
        <v>62</v>
      </c>
      <c r="H555" s="4" t="s">
        <v>63</v>
      </c>
      <c r="I555" s="7">
        <v>174</v>
      </c>
      <c r="J555" s="7" t="s">
        <v>2</v>
      </c>
      <c r="K555" s="6">
        <f>SUMIF(凭证抽查!A:A,序时账!C555,凭证抽查!B:B)</f>
        <v>0</v>
      </c>
    </row>
    <row r="556" spans="1:11" ht="15" hidden="1" x14ac:dyDescent="0.25">
      <c r="A556" s="4" t="s">
        <v>478</v>
      </c>
      <c r="B556" s="8">
        <v>25</v>
      </c>
      <c r="C556" s="9" t="s">
        <v>707</v>
      </c>
      <c r="D556" s="4" t="s">
        <v>491</v>
      </c>
      <c r="E556" s="8">
        <v>2181</v>
      </c>
      <c r="F556" s="8" t="s">
        <v>14</v>
      </c>
      <c r="G556" s="6" t="s">
        <v>85</v>
      </c>
      <c r="H556" s="4" t="s">
        <v>86</v>
      </c>
      <c r="I556" s="7">
        <v>174</v>
      </c>
      <c r="J556" s="7" t="s">
        <v>2</v>
      </c>
      <c r="K556" s="6">
        <f>SUMIF(凭证抽查!A:A,序时账!C556,凭证抽查!B:B)</f>
        <v>0</v>
      </c>
    </row>
    <row r="557" spans="1:11" ht="15" hidden="1" x14ac:dyDescent="0.25">
      <c r="A557" s="4" t="s">
        <v>478</v>
      </c>
      <c r="B557" s="8">
        <v>25</v>
      </c>
      <c r="C557" s="9" t="s">
        <v>707</v>
      </c>
      <c r="D557" s="4" t="s">
        <v>491</v>
      </c>
      <c r="E557" s="8">
        <v>5502</v>
      </c>
      <c r="F557" s="8" t="s">
        <v>16</v>
      </c>
      <c r="G557" s="6" t="s">
        <v>203</v>
      </c>
      <c r="H557" s="4" t="s">
        <v>204</v>
      </c>
      <c r="I557" s="7">
        <v>137.82</v>
      </c>
      <c r="J557" s="7" t="s">
        <v>2</v>
      </c>
      <c r="K557" s="6">
        <f>SUMIF(凭证抽查!A:A,序时账!C557,凭证抽查!B:B)</f>
        <v>0</v>
      </c>
    </row>
    <row r="558" spans="1:11" ht="15" hidden="1" x14ac:dyDescent="0.25">
      <c r="A558" s="4" t="s">
        <v>478</v>
      </c>
      <c r="B558" s="8">
        <v>25</v>
      </c>
      <c r="C558" s="9" t="s">
        <v>707</v>
      </c>
      <c r="D558" s="4" t="s">
        <v>491</v>
      </c>
      <c r="E558" s="8">
        <v>5502</v>
      </c>
      <c r="F558" s="8" t="s">
        <v>16</v>
      </c>
      <c r="G558" s="6" t="s">
        <v>205</v>
      </c>
      <c r="H558" s="4" t="s">
        <v>206</v>
      </c>
      <c r="I558" s="7">
        <v>95.24</v>
      </c>
      <c r="J558" s="7" t="s">
        <v>2</v>
      </c>
      <c r="K558" s="6">
        <f>SUMIF(凭证抽查!A:A,序时账!C558,凭证抽查!B:B)</f>
        <v>0</v>
      </c>
    </row>
    <row r="559" spans="1:11" ht="15" hidden="1" x14ac:dyDescent="0.25">
      <c r="A559" s="4" t="s">
        <v>478</v>
      </c>
      <c r="B559" s="8">
        <v>25</v>
      </c>
      <c r="C559" s="9" t="s">
        <v>707</v>
      </c>
      <c r="D559" s="4" t="s">
        <v>491</v>
      </c>
      <c r="E559" s="8">
        <v>2171</v>
      </c>
      <c r="F559" s="8" t="s">
        <v>13</v>
      </c>
      <c r="G559" s="6" t="s">
        <v>121</v>
      </c>
      <c r="H559" s="4" t="s">
        <v>122</v>
      </c>
      <c r="I559" s="7">
        <v>4.76</v>
      </c>
      <c r="J559" s="7" t="s">
        <v>2</v>
      </c>
      <c r="K559" s="6">
        <f>SUMIF(凭证抽查!A:A,序时账!C559,凭证抽查!B:B)</f>
        <v>0</v>
      </c>
    </row>
    <row r="560" spans="1:11" ht="15" hidden="1" x14ac:dyDescent="0.25">
      <c r="A560" s="4" t="s">
        <v>478</v>
      </c>
      <c r="B560" s="8">
        <v>25</v>
      </c>
      <c r="C560" s="9" t="s">
        <v>707</v>
      </c>
      <c r="D560" s="4" t="s">
        <v>491</v>
      </c>
      <c r="E560" s="8">
        <v>1002</v>
      </c>
      <c r="F560" s="8" t="s">
        <v>7</v>
      </c>
      <c r="G560" s="6" t="s">
        <v>75</v>
      </c>
      <c r="H560" s="4" t="s">
        <v>76</v>
      </c>
      <c r="I560" s="7" t="s">
        <v>2</v>
      </c>
      <c r="J560" s="7">
        <v>2919.73</v>
      </c>
      <c r="K560" s="6">
        <f>SUMIF(凭证抽查!A:A,序时账!C560,凭证抽查!B:B)</f>
        <v>0</v>
      </c>
    </row>
    <row r="561" spans="1:11" ht="15" hidden="1" x14ac:dyDescent="0.25">
      <c r="A561" s="4" t="s">
        <v>478</v>
      </c>
      <c r="B561" s="8">
        <v>26</v>
      </c>
      <c r="C561" s="9" t="s">
        <v>708</v>
      </c>
      <c r="D561" s="4" t="s">
        <v>400</v>
      </c>
      <c r="E561" s="8">
        <v>5502</v>
      </c>
      <c r="F561" s="8" t="s">
        <v>16</v>
      </c>
      <c r="G561" s="6" t="s">
        <v>180</v>
      </c>
      <c r="H561" s="4" t="s">
        <v>181</v>
      </c>
      <c r="I561" s="7">
        <v>1255</v>
      </c>
      <c r="J561" s="7" t="s">
        <v>2</v>
      </c>
      <c r="K561" s="6">
        <f>SUMIF(凭证抽查!A:A,序时账!C561,凭证抽查!B:B)</f>
        <v>0</v>
      </c>
    </row>
    <row r="562" spans="1:11" ht="15" hidden="1" x14ac:dyDescent="0.25">
      <c r="A562" s="4" t="s">
        <v>478</v>
      </c>
      <c r="B562" s="8">
        <v>26</v>
      </c>
      <c r="C562" s="9" t="s">
        <v>708</v>
      </c>
      <c r="D562" s="4" t="s">
        <v>402</v>
      </c>
      <c r="E562" s="8">
        <v>5502</v>
      </c>
      <c r="F562" s="8" t="s">
        <v>16</v>
      </c>
      <c r="G562" s="6" t="s">
        <v>197</v>
      </c>
      <c r="H562" s="4" t="s">
        <v>198</v>
      </c>
      <c r="I562" s="7">
        <v>3014</v>
      </c>
      <c r="J562" s="7" t="s">
        <v>2</v>
      </c>
      <c r="K562" s="6">
        <f>SUMIF(凭证抽查!A:A,序时账!C562,凭证抽查!B:B)</f>
        <v>0</v>
      </c>
    </row>
    <row r="563" spans="1:11" ht="15" hidden="1" x14ac:dyDescent="0.25">
      <c r="A563" s="4" t="s">
        <v>478</v>
      </c>
      <c r="B563" s="8">
        <v>26</v>
      </c>
      <c r="C563" s="9" t="s">
        <v>708</v>
      </c>
      <c r="D563" s="4" t="s">
        <v>492</v>
      </c>
      <c r="E563" s="8">
        <v>5502</v>
      </c>
      <c r="F563" s="8" t="s">
        <v>16</v>
      </c>
      <c r="G563" s="6" t="s">
        <v>183</v>
      </c>
      <c r="H563" s="4" t="s">
        <v>184</v>
      </c>
      <c r="I563" s="7">
        <v>127</v>
      </c>
      <c r="J563" s="7" t="s">
        <v>2</v>
      </c>
      <c r="K563" s="6">
        <f>SUMIF(凭证抽查!A:A,序时账!C563,凭证抽查!B:B)</f>
        <v>0</v>
      </c>
    </row>
    <row r="564" spans="1:11" ht="15" hidden="1" x14ac:dyDescent="0.25">
      <c r="A564" s="4" t="s">
        <v>478</v>
      </c>
      <c r="B564" s="8">
        <v>26</v>
      </c>
      <c r="C564" s="9" t="s">
        <v>708</v>
      </c>
      <c r="D564" s="4" t="s">
        <v>493</v>
      </c>
      <c r="E564" s="8">
        <v>5502</v>
      </c>
      <c r="F564" s="8" t="s">
        <v>16</v>
      </c>
      <c r="G564" s="6" t="s">
        <v>183</v>
      </c>
      <c r="H564" s="4" t="s">
        <v>184</v>
      </c>
      <c r="I564" s="7">
        <v>1500</v>
      </c>
      <c r="J564" s="7" t="s">
        <v>2</v>
      </c>
      <c r="K564" s="6">
        <f>SUMIF(凭证抽查!A:A,序时账!C564,凭证抽查!B:B)</f>
        <v>0</v>
      </c>
    </row>
    <row r="565" spans="1:11" ht="15" hidden="1" x14ac:dyDescent="0.25">
      <c r="A565" s="4" t="s">
        <v>478</v>
      </c>
      <c r="B565" s="8">
        <v>26</v>
      </c>
      <c r="C565" s="9" t="s">
        <v>708</v>
      </c>
      <c r="D565" s="4" t="s">
        <v>404</v>
      </c>
      <c r="E565" s="8">
        <v>5502</v>
      </c>
      <c r="F565" s="8" t="s">
        <v>16</v>
      </c>
      <c r="G565" s="6" t="s">
        <v>190</v>
      </c>
      <c r="H565" s="4" t="s">
        <v>191</v>
      </c>
      <c r="I565" s="7">
        <v>36</v>
      </c>
      <c r="J565" s="7" t="s">
        <v>2</v>
      </c>
      <c r="K565" s="6">
        <f>SUMIF(凭证抽查!A:A,序时账!C565,凭证抽查!B:B)</f>
        <v>0</v>
      </c>
    </row>
    <row r="566" spans="1:11" ht="15" hidden="1" x14ac:dyDescent="0.25">
      <c r="A566" s="4" t="s">
        <v>478</v>
      </c>
      <c r="B566" s="8">
        <v>26</v>
      </c>
      <c r="C566" s="9" t="s">
        <v>708</v>
      </c>
      <c r="D566" s="4" t="s">
        <v>400</v>
      </c>
      <c r="E566" s="8">
        <v>5502</v>
      </c>
      <c r="F566" s="8" t="s">
        <v>16</v>
      </c>
      <c r="G566" s="6" t="s">
        <v>180</v>
      </c>
      <c r="H566" s="4" t="s">
        <v>181</v>
      </c>
      <c r="I566" s="7">
        <v>126</v>
      </c>
      <c r="J566" s="7" t="s">
        <v>2</v>
      </c>
      <c r="K566" s="6">
        <f>SUMIF(凭证抽查!A:A,序时账!C566,凭证抽查!B:B)</f>
        <v>0</v>
      </c>
    </row>
    <row r="567" spans="1:11" ht="15" hidden="1" x14ac:dyDescent="0.25">
      <c r="A567" s="4" t="s">
        <v>478</v>
      </c>
      <c r="B567" s="8">
        <v>26</v>
      </c>
      <c r="C567" s="9" t="s">
        <v>708</v>
      </c>
      <c r="D567" s="4" t="s">
        <v>492</v>
      </c>
      <c r="E567" s="8">
        <v>5502</v>
      </c>
      <c r="F567" s="8" t="s">
        <v>16</v>
      </c>
      <c r="G567" s="6" t="s">
        <v>183</v>
      </c>
      <c r="H567" s="4" t="s">
        <v>184</v>
      </c>
      <c r="I567" s="7">
        <v>551.36</v>
      </c>
      <c r="J567" s="7" t="s">
        <v>2</v>
      </c>
      <c r="K567" s="6">
        <f>SUMIF(凭证抽查!A:A,序时账!C567,凭证抽查!B:B)</f>
        <v>0</v>
      </c>
    </row>
    <row r="568" spans="1:11" ht="15" hidden="1" x14ac:dyDescent="0.25">
      <c r="A568" s="4" t="s">
        <v>478</v>
      </c>
      <c r="B568" s="8">
        <v>26</v>
      </c>
      <c r="C568" s="9" t="s">
        <v>708</v>
      </c>
      <c r="D568" s="4" t="s">
        <v>494</v>
      </c>
      <c r="E568" s="8">
        <v>5502</v>
      </c>
      <c r="F568" s="8" t="s">
        <v>16</v>
      </c>
      <c r="G568" s="6" t="s">
        <v>187</v>
      </c>
      <c r="H568" s="4" t="s">
        <v>188</v>
      </c>
      <c r="I568" s="7">
        <v>300</v>
      </c>
      <c r="J568" s="7" t="s">
        <v>2</v>
      </c>
      <c r="K568" s="6">
        <f>SUMIF(凭证抽查!A:A,序时账!C568,凭证抽查!B:B)</f>
        <v>0</v>
      </c>
    </row>
    <row r="569" spans="1:11" ht="15" hidden="1" x14ac:dyDescent="0.25">
      <c r="A569" s="4" t="s">
        <v>478</v>
      </c>
      <c r="B569" s="8">
        <v>26</v>
      </c>
      <c r="C569" s="9" t="s">
        <v>708</v>
      </c>
      <c r="D569" s="4" t="s">
        <v>404</v>
      </c>
      <c r="E569" s="8">
        <v>5502</v>
      </c>
      <c r="F569" s="8" t="s">
        <v>16</v>
      </c>
      <c r="G569" s="6" t="s">
        <v>190</v>
      </c>
      <c r="H569" s="4" t="s">
        <v>191</v>
      </c>
      <c r="I569" s="7">
        <v>45</v>
      </c>
      <c r="J569" s="7" t="s">
        <v>2</v>
      </c>
      <c r="K569" s="6">
        <f>SUMIF(凭证抽查!A:A,序时账!C569,凭证抽查!B:B)</f>
        <v>0</v>
      </c>
    </row>
    <row r="570" spans="1:11" ht="15" hidden="1" x14ac:dyDescent="0.25">
      <c r="A570" s="4" t="s">
        <v>478</v>
      </c>
      <c r="B570" s="8">
        <v>26</v>
      </c>
      <c r="C570" s="9" t="s">
        <v>708</v>
      </c>
      <c r="D570" s="4" t="s">
        <v>493</v>
      </c>
      <c r="E570" s="8">
        <v>5502</v>
      </c>
      <c r="F570" s="8" t="s">
        <v>16</v>
      </c>
      <c r="G570" s="6" t="s">
        <v>183</v>
      </c>
      <c r="H570" s="4" t="s">
        <v>184</v>
      </c>
      <c r="I570" s="7">
        <v>300</v>
      </c>
      <c r="J570" s="7" t="s">
        <v>2</v>
      </c>
      <c r="K570" s="6">
        <f>SUMIF(凭证抽查!A:A,序时账!C570,凭证抽查!B:B)</f>
        <v>0</v>
      </c>
    </row>
    <row r="571" spans="1:11" ht="15" hidden="1" x14ac:dyDescent="0.25">
      <c r="A571" s="4" t="s">
        <v>478</v>
      </c>
      <c r="B571" s="8">
        <v>26</v>
      </c>
      <c r="C571" s="9" t="s">
        <v>708</v>
      </c>
      <c r="D571" s="4" t="s">
        <v>495</v>
      </c>
      <c r="E571" s="8">
        <v>1002</v>
      </c>
      <c r="F571" s="8" t="s">
        <v>7</v>
      </c>
      <c r="G571" s="6" t="s">
        <v>75</v>
      </c>
      <c r="H571" s="4" t="s">
        <v>76</v>
      </c>
      <c r="I571" s="7" t="s">
        <v>2</v>
      </c>
      <c r="J571" s="7">
        <v>7254.36</v>
      </c>
      <c r="K571" s="6">
        <f>SUMIF(凭证抽查!A:A,序时账!C571,凭证抽查!B:B)</f>
        <v>0</v>
      </c>
    </row>
    <row r="572" spans="1:11" ht="15" hidden="1" x14ac:dyDescent="0.25">
      <c r="A572" s="4" t="s">
        <v>496</v>
      </c>
      <c r="B572" s="8">
        <v>27</v>
      </c>
      <c r="C572" s="9" t="s">
        <v>709</v>
      </c>
      <c r="D572" s="4" t="s">
        <v>497</v>
      </c>
      <c r="E572" s="8">
        <v>2151</v>
      </c>
      <c r="F572" s="8" t="s">
        <v>12</v>
      </c>
      <c r="G572" s="6" t="s">
        <v>146</v>
      </c>
      <c r="H572" s="4" t="s">
        <v>147</v>
      </c>
      <c r="I572" s="7">
        <v>15744</v>
      </c>
      <c r="J572" s="7" t="s">
        <v>2</v>
      </c>
      <c r="K572" s="6">
        <f>SUMIF(凭证抽查!A:A,序时账!C572,凭证抽查!B:B)</f>
        <v>0</v>
      </c>
    </row>
    <row r="573" spans="1:11" ht="15" hidden="1" x14ac:dyDescent="0.25">
      <c r="A573" s="4" t="s">
        <v>496</v>
      </c>
      <c r="B573" s="8">
        <v>27</v>
      </c>
      <c r="C573" s="9" t="s">
        <v>709</v>
      </c>
      <c r="D573" s="4" t="s">
        <v>497</v>
      </c>
      <c r="E573" s="8">
        <v>2181</v>
      </c>
      <c r="F573" s="8" t="s">
        <v>14</v>
      </c>
      <c r="G573" s="6" t="s">
        <v>148</v>
      </c>
      <c r="H573" s="4" t="s">
        <v>149</v>
      </c>
      <c r="I573" s="7">
        <v>15744</v>
      </c>
      <c r="J573" s="7" t="s">
        <v>2</v>
      </c>
      <c r="K573" s="6">
        <f>SUMIF(凭证抽查!A:A,序时账!C573,凭证抽查!B:B)</f>
        <v>0</v>
      </c>
    </row>
    <row r="574" spans="1:11" ht="15" hidden="1" x14ac:dyDescent="0.25">
      <c r="A574" s="4" t="s">
        <v>496</v>
      </c>
      <c r="B574" s="8">
        <v>27</v>
      </c>
      <c r="C574" s="9" t="s">
        <v>709</v>
      </c>
      <c r="D574" s="4" t="s">
        <v>497</v>
      </c>
      <c r="E574" s="8">
        <v>1002</v>
      </c>
      <c r="F574" s="8" t="s">
        <v>7</v>
      </c>
      <c r="G574" s="6" t="s">
        <v>75</v>
      </c>
      <c r="H574" s="4" t="s">
        <v>76</v>
      </c>
      <c r="I574" s="7" t="s">
        <v>2</v>
      </c>
      <c r="J574" s="7">
        <v>31488</v>
      </c>
      <c r="K574" s="6">
        <f>SUMIF(凭证抽查!A:A,序时账!C574,凭证抽查!B:B)</f>
        <v>0</v>
      </c>
    </row>
    <row r="575" spans="1:11" ht="15" hidden="1" x14ac:dyDescent="0.25">
      <c r="A575" s="4" t="s">
        <v>498</v>
      </c>
      <c r="B575" s="8">
        <v>28</v>
      </c>
      <c r="C575" s="9" t="s">
        <v>710</v>
      </c>
      <c r="D575" s="4" t="s">
        <v>417</v>
      </c>
      <c r="E575" s="8">
        <v>5503</v>
      </c>
      <c r="F575" s="8" t="s">
        <v>17</v>
      </c>
      <c r="G575" s="6" t="s">
        <v>230</v>
      </c>
      <c r="H575" s="4" t="s">
        <v>231</v>
      </c>
      <c r="I575" s="7">
        <v>190</v>
      </c>
      <c r="J575" s="7" t="s">
        <v>2</v>
      </c>
      <c r="K575" s="6">
        <f>SUMIF(凭证抽查!A:A,序时账!C575,凭证抽查!B:B)</f>
        <v>0</v>
      </c>
    </row>
    <row r="576" spans="1:11" ht="15" hidden="1" x14ac:dyDescent="0.25">
      <c r="A576" s="4" t="s">
        <v>498</v>
      </c>
      <c r="B576" s="8">
        <v>28</v>
      </c>
      <c r="C576" s="9" t="s">
        <v>710</v>
      </c>
      <c r="D576" s="4" t="s">
        <v>417</v>
      </c>
      <c r="E576" s="8">
        <v>1002</v>
      </c>
      <c r="F576" s="8" t="s">
        <v>7</v>
      </c>
      <c r="G576" s="6" t="s">
        <v>75</v>
      </c>
      <c r="H576" s="4" t="s">
        <v>76</v>
      </c>
      <c r="I576" s="7" t="s">
        <v>2</v>
      </c>
      <c r="J576" s="7">
        <v>190</v>
      </c>
      <c r="K576" s="6">
        <f>SUMIF(凭证抽查!A:A,序时账!C576,凭证抽查!B:B)</f>
        <v>0</v>
      </c>
    </row>
    <row r="577" spans="1:11" ht="15" hidden="1" x14ac:dyDescent="0.25">
      <c r="A577" s="4" t="s">
        <v>498</v>
      </c>
      <c r="B577" s="8">
        <v>29</v>
      </c>
      <c r="C577" s="9" t="s">
        <v>711</v>
      </c>
      <c r="D577" s="4" t="s">
        <v>159</v>
      </c>
      <c r="E577" s="8">
        <v>5502</v>
      </c>
      <c r="F577" s="8" t="s">
        <v>16</v>
      </c>
      <c r="G577" s="6" t="s">
        <v>160</v>
      </c>
      <c r="H577" s="4" t="s">
        <v>161</v>
      </c>
      <c r="I577" s="7">
        <v>319642.11</v>
      </c>
      <c r="J577" s="7" t="s">
        <v>2</v>
      </c>
      <c r="K577" s="6">
        <f>SUMIF(凭证抽查!A:A,序时账!C577,凭证抽查!B:B)</f>
        <v>0</v>
      </c>
    </row>
    <row r="578" spans="1:11" ht="15" hidden="1" x14ac:dyDescent="0.25">
      <c r="A578" s="4" t="s">
        <v>498</v>
      </c>
      <c r="B578" s="8">
        <v>29</v>
      </c>
      <c r="C578" s="9" t="s">
        <v>711</v>
      </c>
      <c r="D578" s="4" t="s">
        <v>159</v>
      </c>
      <c r="E578" s="8">
        <v>2151</v>
      </c>
      <c r="F578" s="8" t="s">
        <v>12</v>
      </c>
      <c r="G578" s="6" t="s">
        <v>55</v>
      </c>
      <c r="H578" s="4" t="s">
        <v>56</v>
      </c>
      <c r="I578" s="7" t="s">
        <v>2</v>
      </c>
      <c r="J578" s="7">
        <v>319642.11</v>
      </c>
      <c r="K578" s="6">
        <f>SUMIF(凭证抽查!A:A,序时账!C578,凭证抽查!B:B)</f>
        <v>0</v>
      </c>
    </row>
    <row r="579" spans="1:11" ht="15" hidden="1" x14ac:dyDescent="0.25">
      <c r="A579" s="4" t="s">
        <v>498</v>
      </c>
      <c r="B579" s="8">
        <v>30</v>
      </c>
      <c r="C579" s="9" t="s">
        <v>712</v>
      </c>
      <c r="D579" s="4" t="s">
        <v>162</v>
      </c>
      <c r="E579" s="8">
        <v>5502</v>
      </c>
      <c r="F579" s="8" t="s">
        <v>16</v>
      </c>
      <c r="G579" s="6" t="s">
        <v>163</v>
      </c>
      <c r="H579" s="4" t="s">
        <v>164</v>
      </c>
      <c r="I579" s="7">
        <v>40793.89</v>
      </c>
      <c r="J579" s="7" t="s">
        <v>2</v>
      </c>
      <c r="K579" s="6">
        <f>SUMIF(凭证抽查!A:A,序时账!C579,凭证抽查!B:B)</f>
        <v>0</v>
      </c>
    </row>
    <row r="580" spans="1:11" ht="15" hidden="1" x14ac:dyDescent="0.25">
      <c r="A580" s="4" t="s">
        <v>498</v>
      </c>
      <c r="B580" s="8">
        <v>30</v>
      </c>
      <c r="C580" s="9" t="s">
        <v>712</v>
      </c>
      <c r="D580" s="4" t="s">
        <v>165</v>
      </c>
      <c r="E580" s="8">
        <v>5502</v>
      </c>
      <c r="F580" s="8" t="s">
        <v>16</v>
      </c>
      <c r="G580" s="6" t="s">
        <v>166</v>
      </c>
      <c r="H580" s="4" t="s">
        <v>167</v>
      </c>
      <c r="I580" s="7">
        <v>15744</v>
      </c>
      <c r="J580" s="7" t="s">
        <v>2</v>
      </c>
      <c r="K580" s="6">
        <f>SUMIF(凭证抽查!A:A,序时账!C580,凭证抽查!B:B)</f>
        <v>0</v>
      </c>
    </row>
    <row r="581" spans="1:11" ht="15" hidden="1" x14ac:dyDescent="0.25">
      <c r="A581" s="4" t="s">
        <v>498</v>
      </c>
      <c r="B581" s="8">
        <v>30</v>
      </c>
      <c r="C581" s="9" t="s">
        <v>712</v>
      </c>
      <c r="D581" s="4" t="s">
        <v>162</v>
      </c>
      <c r="E581" s="8">
        <v>2151</v>
      </c>
      <c r="F581" s="8" t="s">
        <v>12</v>
      </c>
      <c r="G581" s="6" t="s">
        <v>89</v>
      </c>
      <c r="H581" s="4" t="s">
        <v>90</v>
      </c>
      <c r="I581" s="7" t="s">
        <v>2</v>
      </c>
      <c r="J581" s="7">
        <v>24928.57</v>
      </c>
      <c r="K581" s="6">
        <f>SUMIF(凭证抽查!A:A,序时账!C581,凭证抽查!B:B)</f>
        <v>0</v>
      </c>
    </row>
    <row r="582" spans="1:11" ht="15" hidden="1" x14ac:dyDescent="0.25">
      <c r="A582" s="4" t="s">
        <v>498</v>
      </c>
      <c r="B582" s="8">
        <v>30</v>
      </c>
      <c r="C582" s="9" t="s">
        <v>712</v>
      </c>
      <c r="D582" s="4" t="s">
        <v>162</v>
      </c>
      <c r="E582" s="8">
        <v>2151</v>
      </c>
      <c r="F582" s="8" t="s">
        <v>12</v>
      </c>
      <c r="G582" s="6" t="s">
        <v>93</v>
      </c>
      <c r="H582" s="4" t="s">
        <v>94</v>
      </c>
      <c r="I582" s="7" t="s">
        <v>2</v>
      </c>
      <c r="J582" s="7">
        <v>1049.6300000000001</v>
      </c>
      <c r="K582" s="6">
        <f>SUMIF(凭证抽查!A:A,序时账!C582,凭证抽查!B:B)</f>
        <v>0</v>
      </c>
    </row>
    <row r="583" spans="1:11" ht="15" hidden="1" x14ac:dyDescent="0.25">
      <c r="A583" s="4" t="s">
        <v>498</v>
      </c>
      <c r="B583" s="8">
        <v>30</v>
      </c>
      <c r="C583" s="9" t="s">
        <v>712</v>
      </c>
      <c r="D583" s="4" t="s">
        <v>162</v>
      </c>
      <c r="E583" s="8">
        <v>2151</v>
      </c>
      <c r="F583" s="8" t="s">
        <v>12</v>
      </c>
      <c r="G583" s="6" t="s">
        <v>97</v>
      </c>
      <c r="H583" s="4" t="s">
        <v>98</v>
      </c>
      <c r="I583" s="7" t="s">
        <v>2</v>
      </c>
      <c r="J583" s="7">
        <v>529.12</v>
      </c>
      <c r="K583" s="6">
        <f>SUMIF(凭证抽查!A:A,序时账!C583,凭证抽查!B:B)</f>
        <v>0</v>
      </c>
    </row>
    <row r="584" spans="1:11" ht="15" hidden="1" x14ac:dyDescent="0.25">
      <c r="A584" s="4" t="s">
        <v>498</v>
      </c>
      <c r="B584" s="8">
        <v>30</v>
      </c>
      <c r="C584" s="9" t="s">
        <v>712</v>
      </c>
      <c r="D584" s="4" t="s">
        <v>162</v>
      </c>
      <c r="E584" s="8">
        <v>2151</v>
      </c>
      <c r="F584" s="8" t="s">
        <v>12</v>
      </c>
      <c r="G584" s="6" t="s">
        <v>99</v>
      </c>
      <c r="H584" s="4" t="s">
        <v>100</v>
      </c>
      <c r="I584" s="7" t="s">
        <v>2</v>
      </c>
      <c r="J584" s="7">
        <v>1058.27</v>
      </c>
      <c r="K584" s="6">
        <f>SUMIF(凭证抽查!A:A,序时账!C584,凭证抽查!B:B)</f>
        <v>0</v>
      </c>
    </row>
    <row r="585" spans="1:11" ht="15" hidden="1" x14ac:dyDescent="0.25">
      <c r="A585" s="4" t="s">
        <v>498</v>
      </c>
      <c r="B585" s="8">
        <v>30</v>
      </c>
      <c r="C585" s="9" t="s">
        <v>712</v>
      </c>
      <c r="D585" s="4" t="s">
        <v>162</v>
      </c>
      <c r="E585" s="8">
        <v>2151</v>
      </c>
      <c r="F585" s="8" t="s">
        <v>12</v>
      </c>
      <c r="G585" s="6" t="s">
        <v>101</v>
      </c>
      <c r="H585" s="4" t="s">
        <v>102</v>
      </c>
      <c r="I585" s="7" t="s">
        <v>2</v>
      </c>
      <c r="J585" s="7">
        <v>13228.3</v>
      </c>
      <c r="K585" s="6">
        <f>SUMIF(凭证抽查!A:A,序时账!C585,凭证抽查!B:B)</f>
        <v>0</v>
      </c>
    </row>
    <row r="586" spans="1:11" ht="15" hidden="1" x14ac:dyDescent="0.25">
      <c r="A586" s="4" t="s">
        <v>498</v>
      </c>
      <c r="B586" s="8">
        <v>30</v>
      </c>
      <c r="C586" s="9" t="s">
        <v>712</v>
      </c>
      <c r="D586" s="4" t="s">
        <v>165</v>
      </c>
      <c r="E586" s="8">
        <v>2151</v>
      </c>
      <c r="F586" s="8" t="s">
        <v>12</v>
      </c>
      <c r="G586" s="6" t="s">
        <v>146</v>
      </c>
      <c r="H586" s="4" t="s">
        <v>147</v>
      </c>
      <c r="I586" s="7" t="s">
        <v>2</v>
      </c>
      <c r="J586" s="7">
        <v>15744</v>
      </c>
      <c r="K586" s="6">
        <f>SUMIF(凭证抽查!A:A,序时账!C586,凭证抽查!B:B)</f>
        <v>0</v>
      </c>
    </row>
    <row r="587" spans="1:11" ht="15" hidden="1" x14ac:dyDescent="0.25">
      <c r="A587" s="4" t="s">
        <v>498</v>
      </c>
      <c r="B587" s="8">
        <v>31</v>
      </c>
      <c r="C587" s="9" t="s">
        <v>713</v>
      </c>
      <c r="D587" s="4" t="s">
        <v>499</v>
      </c>
      <c r="E587" s="8">
        <v>5502</v>
      </c>
      <c r="F587" s="8" t="s">
        <v>16</v>
      </c>
      <c r="G587" s="6" t="s">
        <v>233</v>
      </c>
      <c r="H587" s="4" t="s">
        <v>234</v>
      </c>
      <c r="I587" s="7">
        <v>6206.16</v>
      </c>
      <c r="J587" s="7" t="s">
        <v>2</v>
      </c>
      <c r="K587" s="6">
        <f>SUMIF(凭证抽查!A:A,序时账!C587,凭证抽查!B:B)</f>
        <v>0</v>
      </c>
    </row>
    <row r="588" spans="1:11" ht="15" hidden="1" x14ac:dyDescent="0.25">
      <c r="A588" s="4" t="s">
        <v>498</v>
      </c>
      <c r="B588" s="8">
        <v>31</v>
      </c>
      <c r="C588" s="9" t="s">
        <v>713</v>
      </c>
      <c r="D588" s="4" t="s">
        <v>499</v>
      </c>
      <c r="E588" s="8">
        <v>1502</v>
      </c>
      <c r="F588" s="8" t="s">
        <v>10</v>
      </c>
      <c r="G588" s="6" t="s">
        <v>235</v>
      </c>
      <c r="H588" s="4" t="s">
        <v>236</v>
      </c>
      <c r="I588" s="7" t="s">
        <v>2</v>
      </c>
      <c r="J588" s="7">
        <v>97.32</v>
      </c>
      <c r="K588" s="6">
        <f>SUMIF(凭证抽查!A:A,序时账!C588,凭证抽查!B:B)</f>
        <v>0</v>
      </c>
    </row>
    <row r="589" spans="1:11" ht="15" hidden="1" x14ac:dyDescent="0.25">
      <c r="A589" s="4" t="s">
        <v>498</v>
      </c>
      <c r="B589" s="8">
        <v>31</v>
      </c>
      <c r="C589" s="9" t="s">
        <v>713</v>
      </c>
      <c r="D589" s="4" t="s">
        <v>499</v>
      </c>
      <c r="E589" s="8">
        <v>1502</v>
      </c>
      <c r="F589" s="8" t="s">
        <v>10</v>
      </c>
      <c r="G589" s="6" t="s">
        <v>237</v>
      </c>
      <c r="H589" s="4" t="s">
        <v>238</v>
      </c>
      <c r="I589" s="7" t="s">
        <v>2</v>
      </c>
      <c r="J589" s="7">
        <v>79.14</v>
      </c>
      <c r="K589" s="6">
        <f>SUMIF(凭证抽查!A:A,序时账!C589,凭证抽查!B:B)</f>
        <v>0</v>
      </c>
    </row>
    <row r="590" spans="1:11" ht="15" hidden="1" x14ac:dyDescent="0.25">
      <c r="A590" s="4" t="s">
        <v>498</v>
      </c>
      <c r="B590" s="8">
        <v>31</v>
      </c>
      <c r="C590" s="9" t="s">
        <v>713</v>
      </c>
      <c r="D590" s="4" t="s">
        <v>499</v>
      </c>
      <c r="E590" s="8">
        <v>1502</v>
      </c>
      <c r="F590" s="8" t="s">
        <v>10</v>
      </c>
      <c r="G590" s="6" t="s">
        <v>239</v>
      </c>
      <c r="H590" s="4" t="s">
        <v>240</v>
      </c>
      <c r="I590" s="7" t="s">
        <v>2</v>
      </c>
      <c r="J590" s="7">
        <v>89.7</v>
      </c>
      <c r="K590" s="6">
        <f>SUMIF(凭证抽查!A:A,序时账!C590,凭证抽查!B:B)</f>
        <v>0</v>
      </c>
    </row>
    <row r="591" spans="1:11" ht="15" hidden="1" x14ac:dyDescent="0.25">
      <c r="A591" s="4" t="s">
        <v>498</v>
      </c>
      <c r="B591" s="8">
        <v>31</v>
      </c>
      <c r="C591" s="9" t="s">
        <v>713</v>
      </c>
      <c r="D591" s="4" t="s">
        <v>499</v>
      </c>
      <c r="E591" s="8">
        <v>1502</v>
      </c>
      <c r="F591" s="8" t="s">
        <v>10</v>
      </c>
      <c r="G591" s="6" t="s">
        <v>241</v>
      </c>
      <c r="H591" s="4" t="s">
        <v>242</v>
      </c>
      <c r="I591" s="7" t="s">
        <v>2</v>
      </c>
      <c r="J591" s="7">
        <v>372.15</v>
      </c>
      <c r="K591" s="6">
        <f>SUMIF(凭证抽查!A:A,序时账!C591,凭证抽查!B:B)</f>
        <v>0</v>
      </c>
    </row>
    <row r="592" spans="1:11" ht="15" hidden="1" x14ac:dyDescent="0.25">
      <c r="A592" s="4" t="s">
        <v>498</v>
      </c>
      <c r="B592" s="8">
        <v>31</v>
      </c>
      <c r="C592" s="9" t="s">
        <v>713</v>
      </c>
      <c r="D592" s="4" t="s">
        <v>499</v>
      </c>
      <c r="E592" s="8">
        <v>1502</v>
      </c>
      <c r="F592" s="8" t="s">
        <v>10</v>
      </c>
      <c r="G592" s="6" t="s">
        <v>243</v>
      </c>
      <c r="H592" s="4" t="s">
        <v>244</v>
      </c>
      <c r="I592" s="7" t="s">
        <v>2</v>
      </c>
      <c r="J592" s="7">
        <v>642.83000000000004</v>
      </c>
      <c r="K592" s="6">
        <f>SUMIF(凭证抽查!A:A,序时账!C592,凭证抽查!B:B)</f>
        <v>0</v>
      </c>
    </row>
    <row r="593" spans="1:11" ht="15" hidden="1" x14ac:dyDescent="0.25">
      <c r="A593" s="4" t="s">
        <v>498</v>
      </c>
      <c r="B593" s="8">
        <v>31</v>
      </c>
      <c r="C593" s="9" t="s">
        <v>713</v>
      </c>
      <c r="D593" s="4" t="s">
        <v>499</v>
      </c>
      <c r="E593" s="8">
        <v>1502</v>
      </c>
      <c r="F593" s="8" t="s">
        <v>10</v>
      </c>
      <c r="G593" s="6" t="s">
        <v>245</v>
      </c>
      <c r="H593" s="4" t="s">
        <v>246</v>
      </c>
      <c r="I593" s="7" t="s">
        <v>2</v>
      </c>
      <c r="J593" s="7">
        <v>76.790000000000006</v>
      </c>
      <c r="K593" s="6">
        <f>SUMIF(凭证抽查!A:A,序时账!C593,凭证抽查!B:B)</f>
        <v>0</v>
      </c>
    </row>
    <row r="594" spans="1:11" ht="15" hidden="1" x14ac:dyDescent="0.25">
      <c r="A594" s="4" t="s">
        <v>498</v>
      </c>
      <c r="B594" s="8">
        <v>31</v>
      </c>
      <c r="C594" s="9" t="s">
        <v>713</v>
      </c>
      <c r="D594" s="4" t="s">
        <v>499</v>
      </c>
      <c r="E594" s="8">
        <v>1502</v>
      </c>
      <c r="F594" s="8" t="s">
        <v>10</v>
      </c>
      <c r="G594" s="6" t="s">
        <v>247</v>
      </c>
      <c r="H594" s="4" t="s">
        <v>248</v>
      </c>
      <c r="I594" s="7" t="s">
        <v>2</v>
      </c>
      <c r="J594" s="7">
        <v>2688.5</v>
      </c>
      <c r="K594" s="6">
        <f>SUMIF(凭证抽查!A:A,序时账!C594,凭证抽查!B:B)</f>
        <v>0</v>
      </c>
    </row>
    <row r="595" spans="1:11" ht="15" hidden="1" x14ac:dyDescent="0.25">
      <c r="A595" s="4" t="s">
        <v>498</v>
      </c>
      <c r="B595" s="8">
        <v>31</v>
      </c>
      <c r="C595" s="9" t="s">
        <v>713</v>
      </c>
      <c r="D595" s="4" t="s">
        <v>499</v>
      </c>
      <c r="E595" s="8">
        <v>1502</v>
      </c>
      <c r="F595" s="8" t="s">
        <v>10</v>
      </c>
      <c r="G595" s="6" t="s">
        <v>249</v>
      </c>
      <c r="H595" s="4" t="s">
        <v>250</v>
      </c>
      <c r="I595" s="7" t="s">
        <v>2</v>
      </c>
      <c r="J595" s="7">
        <v>40.47</v>
      </c>
      <c r="K595" s="6">
        <f>SUMIF(凭证抽查!A:A,序时账!C595,凭证抽查!B:B)</f>
        <v>0</v>
      </c>
    </row>
    <row r="596" spans="1:11" ht="15" hidden="1" x14ac:dyDescent="0.25">
      <c r="A596" s="4" t="s">
        <v>498</v>
      </c>
      <c r="B596" s="8">
        <v>31</v>
      </c>
      <c r="C596" s="9" t="s">
        <v>713</v>
      </c>
      <c r="D596" s="4" t="s">
        <v>499</v>
      </c>
      <c r="E596" s="8">
        <v>1502</v>
      </c>
      <c r="F596" s="8" t="s">
        <v>10</v>
      </c>
      <c r="G596" s="6" t="s">
        <v>251</v>
      </c>
      <c r="H596" s="4" t="s">
        <v>252</v>
      </c>
      <c r="I596" s="7" t="s">
        <v>2</v>
      </c>
      <c r="J596" s="7">
        <v>153.37</v>
      </c>
      <c r="K596" s="6">
        <f>SUMIF(凭证抽查!A:A,序时账!C596,凭证抽查!B:B)</f>
        <v>0</v>
      </c>
    </row>
    <row r="597" spans="1:11" ht="15" hidden="1" x14ac:dyDescent="0.25">
      <c r="A597" s="4" t="s">
        <v>498</v>
      </c>
      <c r="B597" s="8">
        <v>31</v>
      </c>
      <c r="C597" s="9" t="s">
        <v>713</v>
      </c>
      <c r="D597" s="4" t="s">
        <v>499</v>
      </c>
      <c r="E597" s="8">
        <v>1502</v>
      </c>
      <c r="F597" s="8" t="s">
        <v>10</v>
      </c>
      <c r="G597" s="6" t="s">
        <v>253</v>
      </c>
      <c r="H597" s="4" t="s">
        <v>254</v>
      </c>
      <c r="I597" s="7" t="s">
        <v>2</v>
      </c>
      <c r="J597" s="7">
        <v>73.63</v>
      </c>
      <c r="K597" s="6">
        <f>SUMIF(凭证抽查!A:A,序时账!C597,凭证抽查!B:B)</f>
        <v>0</v>
      </c>
    </row>
    <row r="598" spans="1:11" ht="15" hidden="1" x14ac:dyDescent="0.25">
      <c r="A598" s="4" t="s">
        <v>498</v>
      </c>
      <c r="B598" s="8">
        <v>31</v>
      </c>
      <c r="C598" s="9" t="s">
        <v>713</v>
      </c>
      <c r="D598" s="4" t="s">
        <v>499</v>
      </c>
      <c r="E598" s="8">
        <v>1502</v>
      </c>
      <c r="F598" s="8" t="s">
        <v>10</v>
      </c>
      <c r="G598" s="6" t="s">
        <v>255</v>
      </c>
      <c r="H598" s="4" t="s">
        <v>256</v>
      </c>
      <c r="I598" s="7" t="s">
        <v>2</v>
      </c>
      <c r="J598" s="7">
        <v>188.33</v>
      </c>
      <c r="K598" s="6">
        <f>SUMIF(凭证抽查!A:A,序时账!C598,凭证抽查!B:B)</f>
        <v>0</v>
      </c>
    </row>
    <row r="599" spans="1:11" ht="15" hidden="1" x14ac:dyDescent="0.25">
      <c r="A599" s="4" t="s">
        <v>498</v>
      </c>
      <c r="B599" s="8">
        <v>31</v>
      </c>
      <c r="C599" s="9" t="s">
        <v>713</v>
      </c>
      <c r="D599" s="4" t="s">
        <v>499</v>
      </c>
      <c r="E599" s="8">
        <v>1502</v>
      </c>
      <c r="F599" s="8" t="s">
        <v>10</v>
      </c>
      <c r="G599" s="6" t="s">
        <v>257</v>
      </c>
      <c r="H599" s="4" t="s">
        <v>258</v>
      </c>
      <c r="I599" s="7" t="s">
        <v>2</v>
      </c>
      <c r="J599" s="7">
        <v>188.33</v>
      </c>
      <c r="K599" s="6">
        <f>SUMIF(凭证抽查!A:A,序时账!C599,凭证抽查!B:B)</f>
        <v>0</v>
      </c>
    </row>
    <row r="600" spans="1:11" ht="15" hidden="1" x14ac:dyDescent="0.25">
      <c r="A600" s="4" t="s">
        <v>498</v>
      </c>
      <c r="B600" s="8">
        <v>31</v>
      </c>
      <c r="C600" s="9" t="s">
        <v>713</v>
      </c>
      <c r="D600" s="4" t="s">
        <v>499</v>
      </c>
      <c r="E600" s="8">
        <v>1502</v>
      </c>
      <c r="F600" s="8" t="s">
        <v>10</v>
      </c>
      <c r="G600" s="6" t="s">
        <v>259</v>
      </c>
      <c r="H600" s="4" t="s">
        <v>260</v>
      </c>
      <c r="I600" s="7" t="s">
        <v>2</v>
      </c>
      <c r="J600" s="7">
        <v>188.33</v>
      </c>
      <c r="K600" s="6">
        <f>SUMIF(凭证抽查!A:A,序时账!C600,凭证抽查!B:B)</f>
        <v>0</v>
      </c>
    </row>
    <row r="601" spans="1:11" ht="15" hidden="1" x14ac:dyDescent="0.25">
      <c r="A601" s="4" t="s">
        <v>498</v>
      </c>
      <c r="B601" s="8">
        <v>31</v>
      </c>
      <c r="C601" s="9" t="s">
        <v>713</v>
      </c>
      <c r="D601" s="4" t="s">
        <v>499</v>
      </c>
      <c r="E601" s="8">
        <v>1502</v>
      </c>
      <c r="F601" s="8" t="s">
        <v>10</v>
      </c>
      <c r="G601" s="6" t="s">
        <v>261</v>
      </c>
      <c r="H601" s="4" t="s">
        <v>262</v>
      </c>
      <c r="I601" s="7" t="s">
        <v>2</v>
      </c>
      <c r="J601" s="7">
        <v>180.44</v>
      </c>
      <c r="K601" s="6">
        <f>SUMIF(凭证抽查!A:A,序时账!C601,凭证抽查!B:B)</f>
        <v>0</v>
      </c>
    </row>
    <row r="602" spans="1:11" ht="15" hidden="1" x14ac:dyDescent="0.25">
      <c r="A602" s="4" t="s">
        <v>498</v>
      </c>
      <c r="B602" s="8">
        <v>31</v>
      </c>
      <c r="C602" s="9" t="s">
        <v>713</v>
      </c>
      <c r="D602" s="4" t="s">
        <v>499</v>
      </c>
      <c r="E602" s="8">
        <v>1502</v>
      </c>
      <c r="F602" s="8" t="s">
        <v>10</v>
      </c>
      <c r="G602" s="6" t="s">
        <v>263</v>
      </c>
      <c r="H602" s="4" t="s">
        <v>264</v>
      </c>
      <c r="I602" s="7" t="s">
        <v>2</v>
      </c>
      <c r="J602" s="7">
        <v>180.44</v>
      </c>
      <c r="K602" s="6">
        <f>SUMIF(凭证抽查!A:A,序时账!C602,凭证抽查!B:B)</f>
        <v>0</v>
      </c>
    </row>
    <row r="603" spans="1:11" ht="15" hidden="1" x14ac:dyDescent="0.25">
      <c r="A603" s="4" t="s">
        <v>498</v>
      </c>
      <c r="B603" s="8">
        <v>31</v>
      </c>
      <c r="C603" s="9" t="s">
        <v>713</v>
      </c>
      <c r="D603" s="4" t="s">
        <v>499</v>
      </c>
      <c r="E603" s="8">
        <v>1502</v>
      </c>
      <c r="F603" s="8" t="s">
        <v>10</v>
      </c>
      <c r="G603" s="6" t="s">
        <v>265</v>
      </c>
      <c r="H603" s="4" t="s">
        <v>266</v>
      </c>
      <c r="I603" s="7" t="s">
        <v>2</v>
      </c>
      <c r="J603" s="7">
        <v>180.44</v>
      </c>
      <c r="K603" s="6">
        <f>SUMIF(凭证抽查!A:A,序时账!C603,凭证抽查!B:B)</f>
        <v>0</v>
      </c>
    </row>
    <row r="604" spans="1:11" ht="15" hidden="1" x14ac:dyDescent="0.25">
      <c r="A604" s="4" t="s">
        <v>498</v>
      </c>
      <c r="B604" s="8">
        <v>31</v>
      </c>
      <c r="C604" s="9" t="s">
        <v>713</v>
      </c>
      <c r="D604" s="4" t="s">
        <v>499</v>
      </c>
      <c r="E604" s="8">
        <v>1502</v>
      </c>
      <c r="F604" s="8" t="s">
        <v>10</v>
      </c>
      <c r="G604" s="6" t="s">
        <v>267</v>
      </c>
      <c r="H604" s="4" t="s">
        <v>268</v>
      </c>
      <c r="I604" s="7" t="s">
        <v>2</v>
      </c>
      <c r="J604" s="7">
        <v>180.44</v>
      </c>
      <c r="K604" s="6">
        <f>SUMIF(凭证抽查!A:A,序时账!C604,凭证抽查!B:B)</f>
        <v>0</v>
      </c>
    </row>
    <row r="605" spans="1:11" ht="15" hidden="1" x14ac:dyDescent="0.25">
      <c r="A605" s="4" t="s">
        <v>498</v>
      </c>
      <c r="B605" s="8">
        <v>31</v>
      </c>
      <c r="C605" s="9" t="s">
        <v>713</v>
      </c>
      <c r="D605" s="4" t="s">
        <v>499</v>
      </c>
      <c r="E605" s="8">
        <v>1502</v>
      </c>
      <c r="F605" s="8" t="s">
        <v>10</v>
      </c>
      <c r="G605" s="6" t="s">
        <v>269</v>
      </c>
      <c r="H605" s="4" t="s">
        <v>270</v>
      </c>
      <c r="I605" s="7" t="s">
        <v>2</v>
      </c>
      <c r="J605" s="7">
        <v>90.2</v>
      </c>
      <c r="K605" s="6">
        <f>SUMIF(凭证抽查!A:A,序时账!C605,凭证抽查!B:B)</f>
        <v>0</v>
      </c>
    </row>
    <row r="606" spans="1:11" ht="15" hidden="1" x14ac:dyDescent="0.25">
      <c r="A606" s="4" t="s">
        <v>498</v>
      </c>
      <c r="B606" s="8">
        <v>31</v>
      </c>
      <c r="C606" s="9" t="s">
        <v>713</v>
      </c>
      <c r="D606" s="4" t="s">
        <v>499</v>
      </c>
      <c r="E606" s="8">
        <v>1502</v>
      </c>
      <c r="F606" s="8" t="s">
        <v>10</v>
      </c>
      <c r="G606" s="6" t="s">
        <v>271</v>
      </c>
      <c r="H606" s="4" t="s">
        <v>272</v>
      </c>
      <c r="I606" s="7" t="s">
        <v>2</v>
      </c>
      <c r="J606" s="7">
        <v>160.44</v>
      </c>
      <c r="K606" s="6">
        <f>SUMIF(凭证抽查!A:A,序时账!C606,凭证抽查!B:B)</f>
        <v>0</v>
      </c>
    </row>
    <row r="607" spans="1:11" ht="15" hidden="1" x14ac:dyDescent="0.25">
      <c r="A607" s="4" t="s">
        <v>498</v>
      </c>
      <c r="B607" s="8">
        <v>31</v>
      </c>
      <c r="C607" s="9" t="s">
        <v>713</v>
      </c>
      <c r="D607" s="4" t="s">
        <v>499</v>
      </c>
      <c r="E607" s="8">
        <v>1502</v>
      </c>
      <c r="F607" s="8" t="s">
        <v>10</v>
      </c>
      <c r="G607" s="6" t="s">
        <v>273</v>
      </c>
      <c r="H607" s="4" t="s">
        <v>274</v>
      </c>
      <c r="I607" s="7" t="s">
        <v>2</v>
      </c>
      <c r="J607" s="7">
        <v>95.21</v>
      </c>
      <c r="K607" s="6">
        <f>SUMIF(凭证抽查!A:A,序时账!C607,凭证抽查!B:B)</f>
        <v>0</v>
      </c>
    </row>
    <row r="608" spans="1:11" ht="15" hidden="1" x14ac:dyDescent="0.25">
      <c r="A608" s="4" t="s">
        <v>498</v>
      </c>
      <c r="B608" s="8">
        <v>31</v>
      </c>
      <c r="C608" s="9" t="s">
        <v>713</v>
      </c>
      <c r="D608" s="4" t="s">
        <v>499</v>
      </c>
      <c r="E608" s="8">
        <v>1502</v>
      </c>
      <c r="F608" s="8" t="s">
        <v>10</v>
      </c>
      <c r="G608" s="6" t="s">
        <v>275</v>
      </c>
      <c r="H608" s="4" t="s">
        <v>276</v>
      </c>
      <c r="I608" s="7" t="s">
        <v>2</v>
      </c>
      <c r="J608" s="7">
        <v>123.5</v>
      </c>
      <c r="K608" s="6">
        <f>SUMIF(凭证抽查!A:A,序时账!C608,凭证抽查!B:B)</f>
        <v>0</v>
      </c>
    </row>
    <row r="609" spans="1:11" ht="15" hidden="1" x14ac:dyDescent="0.25">
      <c r="A609" s="4" t="s">
        <v>498</v>
      </c>
      <c r="B609" s="8">
        <v>31</v>
      </c>
      <c r="C609" s="9" t="s">
        <v>713</v>
      </c>
      <c r="D609" s="4" t="s">
        <v>499</v>
      </c>
      <c r="E609" s="8">
        <v>1502</v>
      </c>
      <c r="F609" s="8" t="s">
        <v>10</v>
      </c>
      <c r="G609" s="6" t="s">
        <v>277</v>
      </c>
      <c r="H609" s="4" t="s">
        <v>278</v>
      </c>
      <c r="I609" s="7" t="s">
        <v>2</v>
      </c>
      <c r="J609" s="7">
        <v>136.16</v>
      </c>
      <c r="K609" s="6">
        <f>SUMIF(凭证抽查!A:A,序时账!C609,凭证抽查!B:B)</f>
        <v>0</v>
      </c>
    </row>
    <row r="610" spans="1:11" ht="15" hidden="1" x14ac:dyDescent="0.25">
      <c r="A610" s="4" t="s">
        <v>498</v>
      </c>
      <c r="B610" s="8">
        <v>32</v>
      </c>
      <c r="C610" s="9" t="s">
        <v>714</v>
      </c>
      <c r="D610" s="4" t="s">
        <v>500</v>
      </c>
      <c r="E610" s="8">
        <v>5502</v>
      </c>
      <c r="F610" s="8" t="s">
        <v>16</v>
      </c>
      <c r="G610" s="6" t="s">
        <v>280</v>
      </c>
      <c r="H610" s="4" t="s">
        <v>281</v>
      </c>
      <c r="I610" s="7">
        <v>1679.64</v>
      </c>
      <c r="J610" s="7" t="s">
        <v>2</v>
      </c>
      <c r="K610" s="6">
        <f>SUMIF(凭证抽查!A:A,序时账!C610,凭证抽查!B:B)</f>
        <v>0</v>
      </c>
    </row>
    <row r="611" spans="1:11" ht="15" hidden="1" x14ac:dyDescent="0.25">
      <c r="A611" s="4" t="s">
        <v>498</v>
      </c>
      <c r="B611" s="8">
        <v>32</v>
      </c>
      <c r="C611" s="9" t="s">
        <v>714</v>
      </c>
      <c r="D611" s="4" t="s">
        <v>500</v>
      </c>
      <c r="E611" s="8">
        <v>1502</v>
      </c>
      <c r="F611" s="8" t="s">
        <v>10</v>
      </c>
      <c r="G611" s="6" t="s">
        <v>282</v>
      </c>
      <c r="H611" s="4" t="s">
        <v>283</v>
      </c>
      <c r="I611" s="7" t="s">
        <v>2</v>
      </c>
      <c r="J611" s="7">
        <v>134.58000000000001</v>
      </c>
      <c r="K611" s="6">
        <f>SUMIF(凭证抽查!A:A,序时账!C611,凭证抽查!B:B)</f>
        <v>0</v>
      </c>
    </row>
    <row r="612" spans="1:11" ht="15" hidden="1" x14ac:dyDescent="0.25">
      <c r="A612" s="4" t="s">
        <v>498</v>
      </c>
      <c r="B612" s="8">
        <v>32</v>
      </c>
      <c r="C612" s="9" t="s">
        <v>714</v>
      </c>
      <c r="D612" s="4" t="s">
        <v>500</v>
      </c>
      <c r="E612" s="8">
        <v>1502</v>
      </c>
      <c r="F612" s="8" t="s">
        <v>10</v>
      </c>
      <c r="G612" s="6" t="s">
        <v>284</v>
      </c>
      <c r="H612" s="4" t="s">
        <v>285</v>
      </c>
      <c r="I612" s="7" t="s">
        <v>2</v>
      </c>
      <c r="J612" s="7">
        <v>79.14</v>
      </c>
      <c r="K612" s="6">
        <f>SUMIF(凭证抽查!A:A,序时账!C612,凭证抽查!B:B)</f>
        <v>0</v>
      </c>
    </row>
    <row r="613" spans="1:11" ht="15" hidden="1" x14ac:dyDescent="0.25">
      <c r="A613" s="4" t="s">
        <v>498</v>
      </c>
      <c r="B613" s="8">
        <v>32</v>
      </c>
      <c r="C613" s="9" t="s">
        <v>714</v>
      </c>
      <c r="D613" s="4" t="s">
        <v>500</v>
      </c>
      <c r="E613" s="8">
        <v>1502</v>
      </c>
      <c r="F613" s="8" t="s">
        <v>10</v>
      </c>
      <c r="G613" s="6" t="s">
        <v>286</v>
      </c>
      <c r="H613" s="4" t="s">
        <v>287</v>
      </c>
      <c r="I613" s="7" t="s">
        <v>2</v>
      </c>
      <c r="J613" s="7">
        <v>219.03</v>
      </c>
      <c r="K613" s="6">
        <f>SUMIF(凭证抽查!A:A,序时账!C613,凭证抽查!B:B)</f>
        <v>0</v>
      </c>
    </row>
    <row r="614" spans="1:11" ht="15" hidden="1" x14ac:dyDescent="0.25">
      <c r="A614" s="4" t="s">
        <v>498</v>
      </c>
      <c r="B614" s="8">
        <v>32</v>
      </c>
      <c r="C614" s="9" t="s">
        <v>714</v>
      </c>
      <c r="D614" s="4" t="s">
        <v>500</v>
      </c>
      <c r="E614" s="8">
        <v>1502</v>
      </c>
      <c r="F614" s="8" t="s">
        <v>10</v>
      </c>
      <c r="G614" s="6" t="s">
        <v>288</v>
      </c>
      <c r="H614" s="4" t="s">
        <v>289</v>
      </c>
      <c r="I614" s="7" t="s">
        <v>2</v>
      </c>
      <c r="J614" s="7">
        <v>150.41999999999999</v>
      </c>
      <c r="K614" s="6">
        <f>SUMIF(凭证抽查!A:A,序时账!C614,凭证抽查!B:B)</f>
        <v>0</v>
      </c>
    </row>
    <row r="615" spans="1:11" ht="15" hidden="1" x14ac:dyDescent="0.25">
      <c r="A615" s="4" t="s">
        <v>498</v>
      </c>
      <c r="B615" s="8">
        <v>32</v>
      </c>
      <c r="C615" s="9" t="s">
        <v>714</v>
      </c>
      <c r="D615" s="4" t="s">
        <v>500</v>
      </c>
      <c r="E615" s="8">
        <v>1502</v>
      </c>
      <c r="F615" s="8" t="s">
        <v>10</v>
      </c>
      <c r="G615" s="6" t="s">
        <v>290</v>
      </c>
      <c r="H615" s="4" t="s">
        <v>291</v>
      </c>
      <c r="I615" s="7" t="s">
        <v>2</v>
      </c>
      <c r="J615" s="7">
        <v>150.41999999999999</v>
      </c>
      <c r="K615" s="6">
        <f>SUMIF(凭证抽查!A:A,序时账!C615,凭证抽查!B:B)</f>
        <v>0</v>
      </c>
    </row>
    <row r="616" spans="1:11" ht="15" hidden="1" x14ac:dyDescent="0.25">
      <c r="A616" s="4" t="s">
        <v>498</v>
      </c>
      <c r="B616" s="8">
        <v>32</v>
      </c>
      <c r="C616" s="9" t="s">
        <v>714</v>
      </c>
      <c r="D616" s="4" t="s">
        <v>500</v>
      </c>
      <c r="E616" s="8">
        <v>1502</v>
      </c>
      <c r="F616" s="8" t="s">
        <v>10</v>
      </c>
      <c r="G616" s="6" t="s">
        <v>292</v>
      </c>
      <c r="H616" s="4" t="s">
        <v>293</v>
      </c>
      <c r="I616" s="7" t="s">
        <v>2</v>
      </c>
      <c r="J616" s="7">
        <v>150.41999999999999</v>
      </c>
      <c r="K616" s="6">
        <f>SUMIF(凭证抽查!A:A,序时账!C616,凭证抽查!B:B)</f>
        <v>0</v>
      </c>
    </row>
    <row r="617" spans="1:11" ht="15" hidden="1" x14ac:dyDescent="0.25">
      <c r="A617" s="4" t="s">
        <v>498</v>
      </c>
      <c r="B617" s="8">
        <v>32</v>
      </c>
      <c r="C617" s="9" t="s">
        <v>714</v>
      </c>
      <c r="D617" s="4" t="s">
        <v>500</v>
      </c>
      <c r="E617" s="8">
        <v>1502</v>
      </c>
      <c r="F617" s="8" t="s">
        <v>10</v>
      </c>
      <c r="G617" s="6" t="s">
        <v>294</v>
      </c>
      <c r="H617" s="4" t="s">
        <v>295</v>
      </c>
      <c r="I617" s="7" t="s">
        <v>2</v>
      </c>
      <c r="J617" s="7">
        <v>150.41999999999999</v>
      </c>
      <c r="K617" s="6">
        <f>SUMIF(凭证抽查!A:A,序时账!C617,凭证抽查!B:B)</f>
        <v>0</v>
      </c>
    </row>
    <row r="618" spans="1:11" ht="15" hidden="1" x14ac:dyDescent="0.25">
      <c r="A618" s="4" t="s">
        <v>498</v>
      </c>
      <c r="B618" s="8">
        <v>32</v>
      </c>
      <c r="C618" s="9" t="s">
        <v>714</v>
      </c>
      <c r="D618" s="4" t="s">
        <v>500</v>
      </c>
      <c r="E618" s="8">
        <v>1502</v>
      </c>
      <c r="F618" s="8" t="s">
        <v>10</v>
      </c>
      <c r="G618" s="6" t="s">
        <v>296</v>
      </c>
      <c r="H618" s="4" t="s">
        <v>297</v>
      </c>
      <c r="I618" s="7" t="s">
        <v>2</v>
      </c>
      <c r="J618" s="7">
        <v>150.41999999999999</v>
      </c>
      <c r="K618" s="6">
        <f>SUMIF(凭证抽查!A:A,序时账!C618,凭证抽查!B:B)</f>
        <v>0</v>
      </c>
    </row>
    <row r="619" spans="1:11" ht="15" hidden="1" x14ac:dyDescent="0.25">
      <c r="A619" s="4" t="s">
        <v>498</v>
      </c>
      <c r="B619" s="8">
        <v>32</v>
      </c>
      <c r="C619" s="9" t="s">
        <v>714</v>
      </c>
      <c r="D619" s="4" t="s">
        <v>500</v>
      </c>
      <c r="E619" s="8">
        <v>1502</v>
      </c>
      <c r="F619" s="8" t="s">
        <v>10</v>
      </c>
      <c r="G619" s="6" t="s">
        <v>298</v>
      </c>
      <c r="H619" s="4" t="s">
        <v>299</v>
      </c>
      <c r="I619" s="7" t="s">
        <v>2</v>
      </c>
      <c r="J619" s="7">
        <v>150.41999999999999</v>
      </c>
      <c r="K619" s="6">
        <f>SUMIF(凭证抽查!A:A,序时账!C619,凭证抽查!B:B)</f>
        <v>0</v>
      </c>
    </row>
    <row r="620" spans="1:11" ht="15" hidden="1" x14ac:dyDescent="0.25">
      <c r="A620" s="4" t="s">
        <v>498</v>
      </c>
      <c r="B620" s="8">
        <v>32</v>
      </c>
      <c r="C620" s="9" t="s">
        <v>714</v>
      </c>
      <c r="D620" s="4" t="s">
        <v>500</v>
      </c>
      <c r="E620" s="8">
        <v>1502</v>
      </c>
      <c r="F620" s="8" t="s">
        <v>10</v>
      </c>
      <c r="G620" s="6" t="s">
        <v>300</v>
      </c>
      <c r="H620" s="4" t="s">
        <v>301</v>
      </c>
      <c r="I620" s="7" t="s">
        <v>2</v>
      </c>
      <c r="J620" s="7">
        <v>164.93</v>
      </c>
      <c r="K620" s="6">
        <f>SUMIF(凭证抽查!A:A,序时账!C620,凭证抽查!B:B)</f>
        <v>0</v>
      </c>
    </row>
    <row r="621" spans="1:11" ht="15" hidden="1" x14ac:dyDescent="0.25">
      <c r="A621" s="4" t="s">
        <v>498</v>
      </c>
      <c r="B621" s="8">
        <v>32</v>
      </c>
      <c r="C621" s="9" t="s">
        <v>714</v>
      </c>
      <c r="D621" s="4" t="s">
        <v>500</v>
      </c>
      <c r="E621" s="8">
        <v>1502</v>
      </c>
      <c r="F621" s="8" t="s">
        <v>10</v>
      </c>
      <c r="G621" s="6" t="s">
        <v>302</v>
      </c>
      <c r="H621" s="4" t="s">
        <v>303</v>
      </c>
      <c r="I621" s="7" t="s">
        <v>2</v>
      </c>
      <c r="J621" s="7">
        <v>84.44</v>
      </c>
      <c r="K621" s="6">
        <f>SUMIF(凭证抽查!A:A,序时账!C621,凭证抽查!B:B)</f>
        <v>0</v>
      </c>
    </row>
    <row r="622" spans="1:11" ht="15" hidden="1" x14ac:dyDescent="0.25">
      <c r="A622" s="4" t="s">
        <v>498</v>
      </c>
      <c r="B622" s="8">
        <v>32</v>
      </c>
      <c r="C622" s="9" t="s">
        <v>714</v>
      </c>
      <c r="D622" s="4" t="s">
        <v>500</v>
      </c>
      <c r="E622" s="8">
        <v>1502</v>
      </c>
      <c r="F622" s="8" t="s">
        <v>10</v>
      </c>
      <c r="G622" s="6" t="s">
        <v>304</v>
      </c>
      <c r="H622" s="4" t="s">
        <v>305</v>
      </c>
      <c r="I622" s="7" t="s">
        <v>2</v>
      </c>
      <c r="J622" s="7">
        <v>95</v>
      </c>
      <c r="K622" s="6">
        <f>SUMIF(凭证抽查!A:A,序时账!C622,凭证抽查!B:B)</f>
        <v>0</v>
      </c>
    </row>
    <row r="623" spans="1:11" ht="15" hidden="1" x14ac:dyDescent="0.25">
      <c r="A623" s="4" t="s">
        <v>498</v>
      </c>
      <c r="B623" s="8">
        <v>33</v>
      </c>
      <c r="C623" s="9" t="s">
        <v>715</v>
      </c>
      <c r="D623" s="4" t="s">
        <v>370</v>
      </c>
      <c r="E623" s="8">
        <v>5502</v>
      </c>
      <c r="F623" s="8" t="s">
        <v>16</v>
      </c>
      <c r="G623" s="6" t="s">
        <v>371</v>
      </c>
      <c r="H623" s="4" t="s">
        <v>372</v>
      </c>
      <c r="I623" s="7">
        <v>196.87</v>
      </c>
      <c r="J623" s="7" t="s">
        <v>2</v>
      </c>
      <c r="K623" s="6">
        <f>SUMIF(凭证抽查!A:A,序时账!C623,凭证抽查!B:B)</f>
        <v>0</v>
      </c>
    </row>
    <row r="624" spans="1:11" ht="15" hidden="1" x14ac:dyDescent="0.25">
      <c r="A624" s="4" t="s">
        <v>498</v>
      </c>
      <c r="B624" s="8">
        <v>33</v>
      </c>
      <c r="C624" s="9" t="s">
        <v>715</v>
      </c>
      <c r="D624" s="4" t="s">
        <v>370</v>
      </c>
      <c r="E624" s="8">
        <v>2151</v>
      </c>
      <c r="F624" s="8" t="s">
        <v>12</v>
      </c>
      <c r="G624" s="6" t="s">
        <v>173</v>
      </c>
      <c r="H624" s="4" t="s">
        <v>174</v>
      </c>
      <c r="I624" s="7" t="s">
        <v>2</v>
      </c>
      <c r="J624" s="7">
        <v>196.87</v>
      </c>
      <c r="K624" s="6">
        <f>SUMIF(凭证抽查!A:A,序时账!C624,凭证抽查!B:B)</f>
        <v>0</v>
      </c>
    </row>
    <row r="625" spans="1:11" ht="15" hidden="1" x14ac:dyDescent="0.25">
      <c r="A625" s="4" t="s">
        <v>498</v>
      </c>
      <c r="B625" s="8">
        <v>34</v>
      </c>
      <c r="C625" s="9" t="s">
        <v>716</v>
      </c>
      <c r="D625" s="4" t="s">
        <v>311</v>
      </c>
      <c r="E625" s="8">
        <v>3131</v>
      </c>
      <c r="F625" s="8" t="s">
        <v>15</v>
      </c>
      <c r="G625" s="6" t="s">
        <v>312</v>
      </c>
      <c r="H625" s="4" t="s">
        <v>15</v>
      </c>
      <c r="I625" s="7">
        <v>713819.18</v>
      </c>
      <c r="J625" s="7" t="s">
        <v>2</v>
      </c>
      <c r="K625" s="6">
        <f>SUMIF(凭证抽查!A:A,序时账!C625,凭证抽查!B:B)</f>
        <v>0</v>
      </c>
    </row>
    <row r="626" spans="1:11" ht="15" hidden="1" x14ac:dyDescent="0.25">
      <c r="A626" s="4" t="s">
        <v>498</v>
      </c>
      <c r="B626" s="8">
        <v>34</v>
      </c>
      <c r="C626" s="9" t="s">
        <v>716</v>
      </c>
      <c r="D626" s="4" t="s">
        <v>311</v>
      </c>
      <c r="E626" s="8">
        <v>5502</v>
      </c>
      <c r="F626" s="8" t="s">
        <v>16</v>
      </c>
      <c r="G626" s="6" t="s">
        <v>313</v>
      </c>
      <c r="H626" s="4" t="s">
        <v>314</v>
      </c>
      <c r="I626" s="7" t="s">
        <v>2</v>
      </c>
      <c r="J626" s="7">
        <v>713629.18</v>
      </c>
      <c r="K626" s="6">
        <f>SUMIF(凭证抽查!A:A,序时账!C626,凭证抽查!B:B)</f>
        <v>0</v>
      </c>
    </row>
    <row r="627" spans="1:11" ht="15" hidden="1" x14ac:dyDescent="0.25">
      <c r="A627" s="4" t="s">
        <v>498</v>
      </c>
      <c r="B627" s="8">
        <v>34</v>
      </c>
      <c r="C627" s="9" t="s">
        <v>716</v>
      </c>
      <c r="D627" s="4" t="s">
        <v>311</v>
      </c>
      <c r="E627" s="8">
        <v>5503</v>
      </c>
      <c r="F627" s="8" t="s">
        <v>17</v>
      </c>
      <c r="G627" s="6" t="s">
        <v>315</v>
      </c>
      <c r="H627" s="4" t="s">
        <v>316</v>
      </c>
      <c r="I627" s="7" t="s">
        <v>2</v>
      </c>
      <c r="J627" s="7">
        <v>190</v>
      </c>
      <c r="K627" s="6">
        <f>SUMIF(凭证抽查!A:A,序时账!C627,凭证抽查!B:B)</f>
        <v>0</v>
      </c>
    </row>
    <row r="628" spans="1:11" ht="15" hidden="1" x14ac:dyDescent="0.25">
      <c r="A628" s="4" t="s">
        <v>501</v>
      </c>
      <c r="B628" s="8">
        <v>1</v>
      </c>
      <c r="C628" s="9" t="s">
        <v>717</v>
      </c>
      <c r="D628" s="4" t="s">
        <v>502</v>
      </c>
      <c r="E628" s="8">
        <v>5502</v>
      </c>
      <c r="F628" s="8" t="s">
        <v>16</v>
      </c>
      <c r="G628" s="6" t="s">
        <v>197</v>
      </c>
      <c r="H628" s="4" t="s">
        <v>198</v>
      </c>
      <c r="I628" s="7">
        <v>-3014</v>
      </c>
      <c r="J628" s="7" t="s">
        <v>2</v>
      </c>
      <c r="K628" s="6">
        <f>SUMIF(凭证抽查!A:A,序时账!C628,凭证抽查!B:B)</f>
        <v>0</v>
      </c>
    </row>
    <row r="629" spans="1:11" ht="15" hidden="1" x14ac:dyDescent="0.25">
      <c r="A629" s="4" t="s">
        <v>501</v>
      </c>
      <c r="B629" s="8">
        <v>1</v>
      </c>
      <c r="C629" s="9" t="s">
        <v>717</v>
      </c>
      <c r="D629" s="4" t="s">
        <v>502</v>
      </c>
      <c r="E629" s="8">
        <v>5502</v>
      </c>
      <c r="F629" s="8" t="s">
        <v>16</v>
      </c>
      <c r="G629" s="6" t="s">
        <v>503</v>
      </c>
      <c r="H629" s="4" t="s">
        <v>504</v>
      </c>
      <c r="I629" s="7">
        <v>2914</v>
      </c>
      <c r="J629" s="7" t="s">
        <v>2</v>
      </c>
      <c r="K629" s="6">
        <f>SUMIF(凭证抽查!A:A,序时账!C629,凭证抽查!B:B)</f>
        <v>0</v>
      </c>
    </row>
    <row r="630" spans="1:11" ht="15" hidden="1" x14ac:dyDescent="0.25">
      <c r="A630" s="4" t="s">
        <v>501</v>
      </c>
      <c r="B630" s="8">
        <v>1</v>
      </c>
      <c r="C630" s="9" t="s">
        <v>717</v>
      </c>
      <c r="D630" s="4" t="s">
        <v>502</v>
      </c>
      <c r="E630" s="8">
        <v>5502</v>
      </c>
      <c r="F630" s="8" t="s">
        <v>16</v>
      </c>
      <c r="G630" s="6" t="s">
        <v>505</v>
      </c>
      <c r="H630" s="4" t="s">
        <v>506</v>
      </c>
      <c r="I630" s="7">
        <v>100</v>
      </c>
      <c r="J630" s="7" t="s">
        <v>2</v>
      </c>
      <c r="K630" s="6">
        <f>SUMIF(凭证抽查!A:A,序时账!C630,凭证抽查!B:B)</f>
        <v>0</v>
      </c>
    </row>
    <row r="631" spans="1:11" ht="15" hidden="1" x14ac:dyDescent="0.25">
      <c r="A631" s="4" t="s">
        <v>501</v>
      </c>
      <c r="B631" s="8">
        <v>1</v>
      </c>
      <c r="C631" s="9" t="s">
        <v>717</v>
      </c>
      <c r="D631" s="4" t="s">
        <v>502</v>
      </c>
      <c r="E631" s="8">
        <v>5502</v>
      </c>
      <c r="F631" s="8" t="s">
        <v>16</v>
      </c>
      <c r="G631" s="6" t="s">
        <v>503</v>
      </c>
      <c r="H631" s="4" t="s">
        <v>504</v>
      </c>
      <c r="I631" s="7">
        <v>-240.61</v>
      </c>
      <c r="J631" s="7" t="s">
        <v>2</v>
      </c>
      <c r="K631" s="6">
        <f>SUMIF(凭证抽查!A:A,序时账!C631,凭证抽查!B:B)</f>
        <v>0</v>
      </c>
    </row>
    <row r="632" spans="1:11" ht="15" hidden="1" x14ac:dyDescent="0.25">
      <c r="A632" s="4" t="s">
        <v>501</v>
      </c>
      <c r="B632" s="8">
        <v>1</v>
      </c>
      <c r="C632" s="9" t="s">
        <v>717</v>
      </c>
      <c r="D632" s="4" t="s">
        <v>502</v>
      </c>
      <c r="E632" s="8">
        <v>2171</v>
      </c>
      <c r="F632" s="8" t="s">
        <v>13</v>
      </c>
      <c r="G632" s="6" t="s">
        <v>507</v>
      </c>
      <c r="H632" s="4" t="s">
        <v>508</v>
      </c>
      <c r="I632" s="7">
        <v>240.61</v>
      </c>
      <c r="J632" s="7" t="s">
        <v>2</v>
      </c>
      <c r="K632" s="6">
        <f>SUMIF(凭证抽查!A:A,序时账!C632,凭证抽查!B:B)</f>
        <v>0</v>
      </c>
    </row>
    <row r="633" spans="1:11" ht="15" hidden="1" x14ac:dyDescent="0.25">
      <c r="A633" s="4" t="s">
        <v>501</v>
      </c>
      <c r="B633" s="8">
        <v>2</v>
      </c>
      <c r="C633" s="9" t="s">
        <v>718</v>
      </c>
      <c r="D633" s="4" t="s">
        <v>509</v>
      </c>
      <c r="E633" s="8">
        <v>2151</v>
      </c>
      <c r="F633" s="8" t="s">
        <v>12</v>
      </c>
      <c r="G633" s="6" t="s">
        <v>89</v>
      </c>
      <c r="H633" s="4" t="s">
        <v>90</v>
      </c>
      <c r="I633" s="7">
        <v>24928.57</v>
      </c>
      <c r="J633" s="7" t="s">
        <v>2</v>
      </c>
      <c r="K633" s="6">
        <f>SUMIF(凭证抽查!A:A,序时账!C633,凭证抽查!B:B)</f>
        <v>0</v>
      </c>
    </row>
    <row r="634" spans="1:11" ht="15" hidden="1" x14ac:dyDescent="0.25">
      <c r="A634" s="4" t="s">
        <v>501</v>
      </c>
      <c r="B634" s="8">
        <v>2</v>
      </c>
      <c r="C634" s="9" t="s">
        <v>718</v>
      </c>
      <c r="D634" s="4" t="s">
        <v>509</v>
      </c>
      <c r="E634" s="8">
        <v>2181</v>
      </c>
      <c r="F634" s="8" t="s">
        <v>14</v>
      </c>
      <c r="G634" s="6" t="s">
        <v>91</v>
      </c>
      <c r="H634" s="4" t="s">
        <v>92</v>
      </c>
      <c r="I634" s="7">
        <v>10496.24</v>
      </c>
      <c r="J634" s="7" t="s">
        <v>2</v>
      </c>
      <c r="K634" s="6">
        <f>SUMIF(凭证抽查!A:A,序时账!C634,凭证抽查!B:B)</f>
        <v>0</v>
      </c>
    </row>
    <row r="635" spans="1:11" ht="15" hidden="1" x14ac:dyDescent="0.25">
      <c r="A635" s="4" t="s">
        <v>501</v>
      </c>
      <c r="B635" s="8">
        <v>2</v>
      </c>
      <c r="C635" s="9" t="s">
        <v>718</v>
      </c>
      <c r="D635" s="4" t="s">
        <v>509</v>
      </c>
      <c r="E635" s="8">
        <v>2151</v>
      </c>
      <c r="F635" s="8" t="s">
        <v>12</v>
      </c>
      <c r="G635" s="6" t="s">
        <v>93</v>
      </c>
      <c r="H635" s="4" t="s">
        <v>94</v>
      </c>
      <c r="I635" s="7">
        <v>1049.6300000000001</v>
      </c>
      <c r="J635" s="7" t="s">
        <v>2</v>
      </c>
      <c r="K635" s="6">
        <f>SUMIF(凭证抽查!A:A,序时账!C635,凭证抽查!B:B)</f>
        <v>0</v>
      </c>
    </row>
    <row r="636" spans="1:11" ht="15" hidden="1" x14ac:dyDescent="0.25">
      <c r="A636" s="4" t="s">
        <v>501</v>
      </c>
      <c r="B636" s="8">
        <v>2</v>
      </c>
      <c r="C636" s="9" t="s">
        <v>718</v>
      </c>
      <c r="D636" s="4" t="s">
        <v>509</v>
      </c>
      <c r="E636" s="8">
        <v>2181</v>
      </c>
      <c r="F636" s="8" t="s">
        <v>14</v>
      </c>
      <c r="G636" s="6" t="s">
        <v>95</v>
      </c>
      <c r="H636" s="4" t="s">
        <v>96</v>
      </c>
      <c r="I636" s="7">
        <v>262.39999999999998</v>
      </c>
      <c r="J636" s="7" t="s">
        <v>2</v>
      </c>
      <c r="K636" s="6">
        <f>SUMIF(凭证抽查!A:A,序时账!C636,凭证抽查!B:B)</f>
        <v>0</v>
      </c>
    </row>
    <row r="637" spans="1:11" ht="15" hidden="1" x14ac:dyDescent="0.25">
      <c r="A637" s="4" t="s">
        <v>501</v>
      </c>
      <c r="B637" s="8">
        <v>2</v>
      </c>
      <c r="C637" s="9" t="s">
        <v>718</v>
      </c>
      <c r="D637" s="4" t="s">
        <v>509</v>
      </c>
      <c r="E637" s="8">
        <v>2151</v>
      </c>
      <c r="F637" s="8" t="s">
        <v>12</v>
      </c>
      <c r="G637" s="6" t="s">
        <v>97</v>
      </c>
      <c r="H637" s="4" t="s">
        <v>98</v>
      </c>
      <c r="I637" s="7">
        <v>529.12</v>
      </c>
      <c r="J637" s="7" t="s">
        <v>2</v>
      </c>
      <c r="K637" s="6">
        <f>SUMIF(凭证抽查!A:A,序时账!C637,凭证抽查!B:B)</f>
        <v>0</v>
      </c>
    </row>
    <row r="638" spans="1:11" ht="15" hidden="1" x14ac:dyDescent="0.25">
      <c r="A638" s="4" t="s">
        <v>501</v>
      </c>
      <c r="B638" s="8">
        <v>2</v>
      </c>
      <c r="C638" s="9" t="s">
        <v>718</v>
      </c>
      <c r="D638" s="4" t="s">
        <v>509</v>
      </c>
      <c r="E638" s="8">
        <v>2151</v>
      </c>
      <c r="F638" s="8" t="s">
        <v>12</v>
      </c>
      <c r="G638" s="6" t="s">
        <v>99</v>
      </c>
      <c r="H638" s="4" t="s">
        <v>100</v>
      </c>
      <c r="I638" s="7">
        <v>1058.27</v>
      </c>
      <c r="J638" s="7" t="s">
        <v>2</v>
      </c>
      <c r="K638" s="6">
        <f>SUMIF(凭证抽查!A:A,序时账!C638,凭证抽查!B:B)</f>
        <v>0</v>
      </c>
    </row>
    <row r="639" spans="1:11" ht="15" hidden="1" x14ac:dyDescent="0.25">
      <c r="A639" s="4" t="s">
        <v>501</v>
      </c>
      <c r="B639" s="8">
        <v>2</v>
      </c>
      <c r="C639" s="9" t="s">
        <v>718</v>
      </c>
      <c r="D639" s="4" t="s">
        <v>509</v>
      </c>
      <c r="E639" s="8">
        <v>2151</v>
      </c>
      <c r="F639" s="8" t="s">
        <v>12</v>
      </c>
      <c r="G639" s="6" t="s">
        <v>101</v>
      </c>
      <c r="H639" s="4" t="s">
        <v>102</v>
      </c>
      <c r="I639" s="7">
        <v>13228.3</v>
      </c>
      <c r="J639" s="7" t="s">
        <v>2</v>
      </c>
      <c r="K639" s="6">
        <f>SUMIF(凭证抽查!A:A,序时账!C639,凭证抽查!B:B)</f>
        <v>0</v>
      </c>
    </row>
    <row r="640" spans="1:11" ht="15" hidden="1" x14ac:dyDescent="0.25">
      <c r="A640" s="4" t="s">
        <v>501</v>
      </c>
      <c r="B640" s="8">
        <v>2</v>
      </c>
      <c r="C640" s="9" t="s">
        <v>718</v>
      </c>
      <c r="D640" s="4" t="s">
        <v>509</v>
      </c>
      <c r="E640" s="8">
        <v>2181</v>
      </c>
      <c r="F640" s="8" t="s">
        <v>14</v>
      </c>
      <c r="G640" s="6" t="s">
        <v>103</v>
      </c>
      <c r="H640" s="4" t="s">
        <v>104</v>
      </c>
      <c r="I640" s="7">
        <v>2669.66</v>
      </c>
      <c r="J640" s="7" t="s">
        <v>2</v>
      </c>
      <c r="K640" s="6">
        <f>SUMIF(凭证抽查!A:A,序时账!C640,凭证抽查!B:B)</f>
        <v>0</v>
      </c>
    </row>
    <row r="641" spans="1:11" ht="15" hidden="1" x14ac:dyDescent="0.25">
      <c r="A641" s="4" t="s">
        <v>501</v>
      </c>
      <c r="B641" s="8">
        <v>2</v>
      </c>
      <c r="C641" s="9" t="s">
        <v>718</v>
      </c>
      <c r="D641" s="4" t="s">
        <v>509</v>
      </c>
      <c r="E641" s="8">
        <v>1002</v>
      </c>
      <c r="F641" s="8" t="s">
        <v>7</v>
      </c>
      <c r="G641" s="6" t="s">
        <v>75</v>
      </c>
      <c r="H641" s="4" t="s">
        <v>76</v>
      </c>
      <c r="I641" s="7" t="s">
        <v>2</v>
      </c>
      <c r="J641" s="7">
        <v>54222.19</v>
      </c>
      <c r="K641" s="6">
        <f>SUMIF(凭证抽查!A:A,序时账!C641,凭证抽查!B:B)</f>
        <v>0</v>
      </c>
    </row>
    <row r="642" spans="1:11" ht="15" hidden="1" x14ac:dyDescent="0.25">
      <c r="A642" s="4" t="s">
        <v>510</v>
      </c>
      <c r="B642" s="8">
        <v>3</v>
      </c>
      <c r="C642" s="9" t="s">
        <v>719</v>
      </c>
      <c r="D642" s="4" t="s">
        <v>511</v>
      </c>
      <c r="E642" s="8">
        <v>5502</v>
      </c>
      <c r="F642" s="8" t="s">
        <v>16</v>
      </c>
      <c r="G642" s="6" t="s">
        <v>118</v>
      </c>
      <c r="H642" s="4" t="s">
        <v>119</v>
      </c>
      <c r="I642" s="7">
        <v>106</v>
      </c>
      <c r="J642" s="7" t="s">
        <v>2</v>
      </c>
      <c r="K642" s="6">
        <f>SUMIF(凭证抽查!A:A,序时账!C642,凭证抽查!B:B)</f>
        <v>0</v>
      </c>
    </row>
    <row r="643" spans="1:11" ht="15" hidden="1" x14ac:dyDescent="0.25">
      <c r="A643" s="4" t="s">
        <v>510</v>
      </c>
      <c r="B643" s="8">
        <v>3</v>
      </c>
      <c r="C643" s="9" t="s">
        <v>719</v>
      </c>
      <c r="D643" s="4" t="s">
        <v>512</v>
      </c>
      <c r="E643" s="8">
        <v>5502</v>
      </c>
      <c r="F643" s="8" t="s">
        <v>16</v>
      </c>
      <c r="G643" s="6" t="s">
        <v>154</v>
      </c>
      <c r="H643" s="4" t="s">
        <v>155</v>
      </c>
      <c r="I643" s="7">
        <v>600</v>
      </c>
      <c r="J643" s="7" t="s">
        <v>2</v>
      </c>
      <c r="K643" s="6">
        <f>SUMIF(凭证抽查!A:A,序时账!C643,凭证抽查!B:B)</f>
        <v>0</v>
      </c>
    </row>
    <row r="644" spans="1:11" ht="15" hidden="1" x14ac:dyDescent="0.25">
      <c r="A644" s="4" t="s">
        <v>510</v>
      </c>
      <c r="B644" s="8">
        <v>3</v>
      </c>
      <c r="C644" s="9" t="s">
        <v>719</v>
      </c>
      <c r="D644" s="4" t="s">
        <v>513</v>
      </c>
      <c r="E644" s="8">
        <v>5502</v>
      </c>
      <c r="F644" s="8" t="s">
        <v>16</v>
      </c>
      <c r="G644" s="6" t="s">
        <v>170</v>
      </c>
      <c r="H644" s="4" t="s">
        <v>171</v>
      </c>
      <c r="I644" s="7">
        <v>3000</v>
      </c>
      <c r="J644" s="7" t="s">
        <v>2</v>
      </c>
      <c r="K644" s="6">
        <f>SUMIF(凭证抽查!A:A,序时账!C644,凭证抽查!B:B)</f>
        <v>0</v>
      </c>
    </row>
    <row r="645" spans="1:11" ht="15" hidden="1" x14ac:dyDescent="0.25">
      <c r="A645" s="4" t="s">
        <v>510</v>
      </c>
      <c r="B645" s="8">
        <v>3</v>
      </c>
      <c r="C645" s="9" t="s">
        <v>719</v>
      </c>
      <c r="D645" s="4" t="s">
        <v>211</v>
      </c>
      <c r="E645" s="8">
        <v>1002</v>
      </c>
      <c r="F645" s="8" t="s">
        <v>7</v>
      </c>
      <c r="G645" s="6" t="s">
        <v>75</v>
      </c>
      <c r="H645" s="4" t="s">
        <v>76</v>
      </c>
      <c r="I645" s="7" t="s">
        <v>2</v>
      </c>
      <c r="J645" s="7">
        <v>3706</v>
      </c>
      <c r="K645" s="6">
        <f>SUMIF(凭证抽查!A:A,序时账!C645,凭证抽查!B:B)</f>
        <v>0</v>
      </c>
    </row>
    <row r="646" spans="1:11" ht="15" hidden="1" x14ac:dyDescent="0.25">
      <c r="A646" s="4" t="s">
        <v>510</v>
      </c>
      <c r="B646" s="8">
        <v>4</v>
      </c>
      <c r="C646" s="9" t="s">
        <v>720</v>
      </c>
      <c r="D646" s="4" t="s">
        <v>514</v>
      </c>
      <c r="E646" s="8">
        <v>5502</v>
      </c>
      <c r="F646" s="8" t="s">
        <v>16</v>
      </c>
      <c r="G646" s="6" t="s">
        <v>170</v>
      </c>
      <c r="H646" s="4" t="s">
        <v>171</v>
      </c>
      <c r="I646" s="7">
        <v>640</v>
      </c>
      <c r="J646" s="7" t="s">
        <v>2</v>
      </c>
      <c r="K646" s="6">
        <f>SUMIF(凭证抽查!A:A,序时账!C646,凭证抽查!B:B)</f>
        <v>0</v>
      </c>
    </row>
    <row r="647" spans="1:11" ht="15" hidden="1" x14ac:dyDescent="0.25">
      <c r="A647" s="4" t="s">
        <v>510</v>
      </c>
      <c r="B647" s="8">
        <v>4</v>
      </c>
      <c r="C647" s="9" t="s">
        <v>720</v>
      </c>
      <c r="D647" s="4" t="s">
        <v>515</v>
      </c>
      <c r="E647" s="8">
        <v>5502</v>
      </c>
      <c r="F647" s="8" t="s">
        <v>16</v>
      </c>
      <c r="G647" s="6" t="s">
        <v>170</v>
      </c>
      <c r="H647" s="4" t="s">
        <v>171</v>
      </c>
      <c r="I647" s="7">
        <v>140</v>
      </c>
      <c r="J647" s="7" t="s">
        <v>2</v>
      </c>
      <c r="K647" s="6">
        <f>SUMIF(凭证抽查!A:A,序时账!C647,凭证抽查!B:B)</f>
        <v>0</v>
      </c>
    </row>
    <row r="648" spans="1:11" ht="15" hidden="1" x14ac:dyDescent="0.25">
      <c r="A648" s="4" t="s">
        <v>510</v>
      </c>
      <c r="B648" s="8">
        <v>4</v>
      </c>
      <c r="C648" s="9" t="s">
        <v>720</v>
      </c>
      <c r="D648" s="4" t="s">
        <v>516</v>
      </c>
      <c r="E648" s="8">
        <v>2151</v>
      </c>
      <c r="F648" s="8" t="s">
        <v>12</v>
      </c>
      <c r="G648" s="6" t="s">
        <v>173</v>
      </c>
      <c r="H648" s="4" t="s">
        <v>174</v>
      </c>
      <c r="I648" s="7">
        <v>520.6</v>
      </c>
      <c r="J648" s="7" t="s">
        <v>2</v>
      </c>
      <c r="K648" s="6">
        <f>SUMIF(凭证抽查!A:A,序时账!C648,凭证抽查!B:B)</f>
        <v>0</v>
      </c>
    </row>
    <row r="649" spans="1:11" ht="15" hidden="1" x14ac:dyDescent="0.25">
      <c r="A649" s="4" t="s">
        <v>510</v>
      </c>
      <c r="B649" s="8">
        <v>4</v>
      </c>
      <c r="C649" s="9" t="s">
        <v>720</v>
      </c>
      <c r="D649" s="4" t="s">
        <v>517</v>
      </c>
      <c r="E649" s="8">
        <v>5502</v>
      </c>
      <c r="F649" s="8" t="s">
        <v>16</v>
      </c>
      <c r="G649" s="6" t="s">
        <v>154</v>
      </c>
      <c r="H649" s="4" t="s">
        <v>155</v>
      </c>
      <c r="I649" s="7">
        <v>6046.6</v>
      </c>
      <c r="J649" s="7" t="s">
        <v>2</v>
      </c>
      <c r="K649" s="6">
        <f>SUMIF(凭证抽查!A:A,序时账!C649,凭证抽查!B:B)</f>
        <v>0</v>
      </c>
    </row>
    <row r="650" spans="1:11" ht="15" hidden="1" x14ac:dyDescent="0.25">
      <c r="A650" s="4" t="s">
        <v>510</v>
      </c>
      <c r="B650" s="8">
        <v>4</v>
      </c>
      <c r="C650" s="9" t="s">
        <v>720</v>
      </c>
      <c r="D650" s="4" t="s">
        <v>518</v>
      </c>
      <c r="E650" s="8">
        <v>2151</v>
      </c>
      <c r="F650" s="8" t="s">
        <v>12</v>
      </c>
      <c r="G650" s="6" t="s">
        <v>173</v>
      </c>
      <c r="H650" s="4" t="s">
        <v>174</v>
      </c>
      <c r="I650" s="7">
        <v>2600</v>
      </c>
      <c r="J650" s="7" t="s">
        <v>2</v>
      </c>
      <c r="K650" s="6">
        <f>SUMIF(凭证抽查!A:A,序时账!C650,凭证抽查!B:B)</f>
        <v>0</v>
      </c>
    </row>
    <row r="651" spans="1:11" ht="15" hidden="1" x14ac:dyDescent="0.25">
      <c r="A651" s="4" t="s">
        <v>510</v>
      </c>
      <c r="B651" s="8">
        <v>4</v>
      </c>
      <c r="C651" s="9" t="s">
        <v>720</v>
      </c>
      <c r="D651" s="4" t="s">
        <v>515</v>
      </c>
      <c r="E651" s="8">
        <v>5502</v>
      </c>
      <c r="F651" s="8" t="s">
        <v>16</v>
      </c>
      <c r="G651" s="6" t="s">
        <v>170</v>
      </c>
      <c r="H651" s="4" t="s">
        <v>171</v>
      </c>
      <c r="I651" s="7">
        <v>553</v>
      </c>
      <c r="J651" s="7" t="s">
        <v>2</v>
      </c>
      <c r="K651" s="6">
        <f>SUMIF(凭证抽查!A:A,序时账!C651,凭证抽查!B:B)</f>
        <v>0</v>
      </c>
    </row>
    <row r="652" spans="1:11" ht="15" hidden="1" x14ac:dyDescent="0.25">
      <c r="A652" s="4" t="s">
        <v>510</v>
      </c>
      <c r="B652" s="8">
        <v>4</v>
      </c>
      <c r="C652" s="9" t="s">
        <v>720</v>
      </c>
      <c r="D652" s="4" t="s">
        <v>514</v>
      </c>
      <c r="E652" s="8">
        <v>5502</v>
      </c>
      <c r="F652" s="8" t="s">
        <v>16</v>
      </c>
      <c r="G652" s="6" t="s">
        <v>170</v>
      </c>
      <c r="H652" s="4" t="s">
        <v>171</v>
      </c>
      <c r="I652" s="7">
        <v>300</v>
      </c>
      <c r="J652" s="7" t="s">
        <v>2</v>
      </c>
      <c r="K652" s="6">
        <f>SUMIF(凭证抽查!A:A,序时账!C652,凭证抽查!B:B)</f>
        <v>0</v>
      </c>
    </row>
    <row r="653" spans="1:11" ht="15" hidden="1" x14ac:dyDescent="0.25">
      <c r="A653" s="4" t="s">
        <v>510</v>
      </c>
      <c r="B653" s="8">
        <v>4</v>
      </c>
      <c r="C653" s="9" t="s">
        <v>720</v>
      </c>
      <c r="D653" s="4" t="s">
        <v>519</v>
      </c>
      <c r="E653" s="8">
        <v>1002</v>
      </c>
      <c r="F653" s="8" t="s">
        <v>7</v>
      </c>
      <c r="G653" s="6" t="s">
        <v>75</v>
      </c>
      <c r="H653" s="4" t="s">
        <v>76</v>
      </c>
      <c r="I653" s="7" t="s">
        <v>2</v>
      </c>
      <c r="J653" s="7">
        <v>10800.2</v>
      </c>
      <c r="K653" s="6">
        <f>SUMIF(凭证抽查!A:A,序时账!C653,凭证抽查!B:B)</f>
        <v>0</v>
      </c>
    </row>
    <row r="654" spans="1:11" ht="15" hidden="1" x14ac:dyDescent="0.25">
      <c r="A654" s="4" t="s">
        <v>510</v>
      </c>
      <c r="B654" s="8">
        <v>5</v>
      </c>
      <c r="C654" s="9" t="s">
        <v>721</v>
      </c>
      <c r="D654" s="4" t="s">
        <v>520</v>
      </c>
      <c r="E654" s="8">
        <v>5502</v>
      </c>
      <c r="F654" s="8" t="s">
        <v>16</v>
      </c>
      <c r="G654" s="6" t="s">
        <v>130</v>
      </c>
      <c r="H654" s="4" t="s">
        <v>131</v>
      </c>
      <c r="I654" s="7">
        <v>280</v>
      </c>
      <c r="J654" s="7" t="s">
        <v>2</v>
      </c>
      <c r="K654" s="6">
        <f>SUMIF(凭证抽查!A:A,序时账!C654,凭证抽查!B:B)</f>
        <v>0</v>
      </c>
    </row>
    <row r="655" spans="1:11" ht="15" hidden="1" x14ac:dyDescent="0.25">
      <c r="A655" s="4" t="s">
        <v>510</v>
      </c>
      <c r="B655" s="8">
        <v>5</v>
      </c>
      <c r="C655" s="9" t="s">
        <v>721</v>
      </c>
      <c r="D655" s="4" t="s">
        <v>220</v>
      </c>
      <c r="E655" s="8">
        <v>5502</v>
      </c>
      <c r="F655" s="8" t="s">
        <v>16</v>
      </c>
      <c r="G655" s="6" t="s">
        <v>170</v>
      </c>
      <c r="H655" s="4" t="s">
        <v>171</v>
      </c>
      <c r="I655" s="7">
        <v>230</v>
      </c>
      <c r="J655" s="7" t="s">
        <v>2</v>
      </c>
      <c r="K655" s="6">
        <f>SUMIF(凭证抽查!A:A,序时账!C655,凭证抽查!B:B)</f>
        <v>0</v>
      </c>
    </row>
    <row r="656" spans="1:11" ht="15" hidden="1" x14ac:dyDescent="0.25">
      <c r="A656" s="4" t="s">
        <v>510</v>
      </c>
      <c r="B656" s="8">
        <v>5</v>
      </c>
      <c r="C656" s="9" t="s">
        <v>721</v>
      </c>
      <c r="D656" s="4" t="s">
        <v>521</v>
      </c>
      <c r="E656" s="8">
        <v>5502</v>
      </c>
      <c r="F656" s="8" t="s">
        <v>16</v>
      </c>
      <c r="G656" s="6" t="s">
        <v>170</v>
      </c>
      <c r="H656" s="4" t="s">
        <v>171</v>
      </c>
      <c r="I656" s="7">
        <v>3000</v>
      </c>
      <c r="J656" s="7" t="s">
        <v>2</v>
      </c>
      <c r="K656" s="6">
        <f>SUMIF(凭证抽查!A:A,序时账!C656,凭证抽查!B:B)</f>
        <v>0</v>
      </c>
    </row>
    <row r="657" spans="1:11" ht="15" hidden="1" x14ac:dyDescent="0.25">
      <c r="A657" s="4" t="s">
        <v>510</v>
      </c>
      <c r="B657" s="8">
        <v>5</v>
      </c>
      <c r="C657" s="9" t="s">
        <v>721</v>
      </c>
      <c r="D657" s="4" t="s">
        <v>522</v>
      </c>
      <c r="E657" s="8">
        <v>5502</v>
      </c>
      <c r="F657" s="8" t="s">
        <v>16</v>
      </c>
      <c r="G657" s="6" t="s">
        <v>118</v>
      </c>
      <c r="H657" s="4" t="s">
        <v>119</v>
      </c>
      <c r="I657" s="7">
        <v>190</v>
      </c>
      <c r="J657" s="7" t="s">
        <v>2</v>
      </c>
      <c r="K657" s="6">
        <f>SUMIF(凭证抽查!A:A,序时账!C657,凭证抽查!B:B)</f>
        <v>0</v>
      </c>
    </row>
    <row r="658" spans="1:11" ht="15" hidden="1" x14ac:dyDescent="0.25">
      <c r="A658" s="4" t="s">
        <v>510</v>
      </c>
      <c r="B658" s="8">
        <v>5</v>
      </c>
      <c r="C658" s="9" t="s">
        <v>721</v>
      </c>
      <c r="D658" s="4" t="s">
        <v>523</v>
      </c>
      <c r="E658" s="8">
        <v>5502</v>
      </c>
      <c r="F658" s="8" t="s">
        <v>16</v>
      </c>
      <c r="G658" s="6" t="s">
        <v>154</v>
      </c>
      <c r="H658" s="4" t="s">
        <v>155</v>
      </c>
      <c r="I658" s="7">
        <v>600</v>
      </c>
      <c r="J658" s="7" t="s">
        <v>2</v>
      </c>
      <c r="K658" s="6">
        <f>SUMIF(凭证抽查!A:A,序时账!C658,凭证抽查!B:B)</f>
        <v>0</v>
      </c>
    </row>
    <row r="659" spans="1:11" ht="15" hidden="1" x14ac:dyDescent="0.25">
      <c r="A659" s="4" t="s">
        <v>510</v>
      </c>
      <c r="B659" s="8">
        <v>5</v>
      </c>
      <c r="C659" s="9" t="s">
        <v>721</v>
      </c>
      <c r="D659" s="4" t="s">
        <v>222</v>
      </c>
      <c r="E659" s="8">
        <v>1002</v>
      </c>
      <c r="F659" s="8" t="s">
        <v>7</v>
      </c>
      <c r="G659" s="6" t="s">
        <v>75</v>
      </c>
      <c r="H659" s="4" t="s">
        <v>76</v>
      </c>
      <c r="I659" s="7" t="s">
        <v>2</v>
      </c>
      <c r="J659" s="7">
        <v>4300</v>
      </c>
      <c r="K659" s="6">
        <f>SUMIF(凭证抽查!A:A,序时账!C659,凭证抽查!B:B)</f>
        <v>0</v>
      </c>
    </row>
    <row r="660" spans="1:11" ht="15" hidden="1" x14ac:dyDescent="0.25">
      <c r="A660" s="4" t="s">
        <v>510</v>
      </c>
      <c r="B660" s="8">
        <v>6</v>
      </c>
      <c r="C660" s="9" t="s">
        <v>722</v>
      </c>
      <c r="D660" s="4" t="s">
        <v>524</v>
      </c>
      <c r="E660" s="8">
        <v>5502</v>
      </c>
      <c r="F660" s="8" t="s">
        <v>16</v>
      </c>
      <c r="G660" s="6" t="s">
        <v>170</v>
      </c>
      <c r="H660" s="4" t="s">
        <v>171</v>
      </c>
      <c r="I660" s="7">
        <v>3000</v>
      </c>
      <c r="J660" s="7" t="s">
        <v>2</v>
      </c>
      <c r="K660" s="6">
        <f>SUMIF(凭证抽查!A:A,序时账!C660,凭证抽查!B:B)</f>
        <v>0</v>
      </c>
    </row>
    <row r="661" spans="1:11" ht="15" hidden="1" x14ac:dyDescent="0.25">
      <c r="A661" s="4" t="s">
        <v>510</v>
      </c>
      <c r="B661" s="8">
        <v>6</v>
      </c>
      <c r="C661" s="9" t="s">
        <v>722</v>
      </c>
      <c r="D661" s="4" t="s">
        <v>525</v>
      </c>
      <c r="E661" s="8">
        <v>5502</v>
      </c>
      <c r="F661" s="8" t="s">
        <v>16</v>
      </c>
      <c r="G661" s="6" t="s">
        <v>154</v>
      </c>
      <c r="H661" s="4" t="s">
        <v>155</v>
      </c>
      <c r="I661" s="7">
        <v>600</v>
      </c>
      <c r="J661" s="7" t="s">
        <v>2</v>
      </c>
      <c r="K661" s="6">
        <f>SUMIF(凭证抽查!A:A,序时账!C661,凭证抽查!B:B)</f>
        <v>0</v>
      </c>
    </row>
    <row r="662" spans="1:11" ht="15" hidden="1" x14ac:dyDescent="0.25">
      <c r="A662" s="4" t="s">
        <v>510</v>
      </c>
      <c r="B662" s="8">
        <v>6</v>
      </c>
      <c r="C662" s="9" t="s">
        <v>722</v>
      </c>
      <c r="D662" s="4" t="s">
        <v>526</v>
      </c>
      <c r="E662" s="8">
        <v>1002</v>
      </c>
      <c r="F662" s="8" t="s">
        <v>7</v>
      </c>
      <c r="G662" s="6" t="s">
        <v>75</v>
      </c>
      <c r="H662" s="4" t="s">
        <v>76</v>
      </c>
      <c r="I662" s="7" t="s">
        <v>2</v>
      </c>
      <c r="J662" s="7">
        <v>3600</v>
      </c>
      <c r="K662" s="6">
        <f>SUMIF(凭证抽查!A:A,序时账!C662,凭证抽查!B:B)</f>
        <v>0</v>
      </c>
    </row>
    <row r="663" spans="1:11" ht="15" hidden="1" x14ac:dyDescent="0.25">
      <c r="A663" s="4" t="s">
        <v>510</v>
      </c>
      <c r="B663" s="8">
        <v>7</v>
      </c>
      <c r="C663" s="9" t="s">
        <v>723</v>
      </c>
      <c r="D663" s="4" t="s">
        <v>216</v>
      </c>
      <c r="E663" s="8">
        <v>5502</v>
      </c>
      <c r="F663" s="8" t="s">
        <v>16</v>
      </c>
      <c r="G663" s="6" t="s">
        <v>170</v>
      </c>
      <c r="H663" s="4" t="s">
        <v>171</v>
      </c>
      <c r="I663" s="7">
        <v>109</v>
      </c>
      <c r="J663" s="7" t="s">
        <v>2</v>
      </c>
      <c r="K663" s="6">
        <f>SUMIF(凭证抽查!A:A,序时账!C663,凭证抽查!B:B)</f>
        <v>0</v>
      </c>
    </row>
    <row r="664" spans="1:11" ht="15" hidden="1" x14ac:dyDescent="0.25">
      <c r="A664" s="4" t="s">
        <v>510</v>
      </c>
      <c r="B664" s="8">
        <v>7</v>
      </c>
      <c r="C664" s="9" t="s">
        <v>723</v>
      </c>
      <c r="D664" s="4" t="s">
        <v>213</v>
      </c>
      <c r="E664" s="8">
        <v>5502</v>
      </c>
      <c r="F664" s="8" t="s">
        <v>16</v>
      </c>
      <c r="G664" s="6" t="s">
        <v>214</v>
      </c>
      <c r="H664" s="4" t="s">
        <v>215</v>
      </c>
      <c r="I664" s="7">
        <v>84</v>
      </c>
      <c r="J664" s="7" t="s">
        <v>2</v>
      </c>
      <c r="K664" s="6">
        <f>SUMIF(凭证抽查!A:A,序时账!C664,凭证抽查!B:B)</f>
        <v>0</v>
      </c>
    </row>
    <row r="665" spans="1:11" ht="15" hidden="1" x14ac:dyDescent="0.25">
      <c r="A665" s="4" t="s">
        <v>510</v>
      </c>
      <c r="B665" s="8">
        <v>7</v>
      </c>
      <c r="C665" s="9" t="s">
        <v>723</v>
      </c>
      <c r="D665" s="4" t="s">
        <v>217</v>
      </c>
      <c r="E665" s="8">
        <v>1002</v>
      </c>
      <c r="F665" s="8" t="s">
        <v>7</v>
      </c>
      <c r="G665" s="6" t="s">
        <v>75</v>
      </c>
      <c r="H665" s="4" t="s">
        <v>76</v>
      </c>
      <c r="I665" s="7" t="s">
        <v>2</v>
      </c>
      <c r="J665" s="7">
        <v>193</v>
      </c>
      <c r="K665" s="6">
        <f>SUMIF(凭证抽查!A:A,序时账!C665,凭证抽查!B:B)</f>
        <v>0</v>
      </c>
    </row>
    <row r="666" spans="1:11" ht="15" hidden="1" x14ac:dyDescent="0.25">
      <c r="A666" s="4" t="s">
        <v>510</v>
      </c>
      <c r="B666" s="8">
        <v>8</v>
      </c>
      <c r="C666" s="9" t="s">
        <v>724</v>
      </c>
      <c r="D666" s="4" t="s">
        <v>527</v>
      </c>
      <c r="E666" s="8">
        <v>5502</v>
      </c>
      <c r="F666" s="8" t="s">
        <v>16</v>
      </c>
      <c r="G666" s="6" t="s">
        <v>53</v>
      </c>
      <c r="H666" s="4" t="s">
        <v>54</v>
      </c>
      <c r="I666" s="7">
        <v>80400</v>
      </c>
      <c r="J666" s="7" t="s">
        <v>2</v>
      </c>
      <c r="K666" s="6">
        <f>SUMIF(凭证抽查!A:A,序时账!C666,凭证抽查!B:B)</f>
        <v>0</v>
      </c>
    </row>
    <row r="667" spans="1:11" ht="15" hidden="1" x14ac:dyDescent="0.25">
      <c r="A667" s="4" t="s">
        <v>510</v>
      </c>
      <c r="B667" s="8">
        <v>8</v>
      </c>
      <c r="C667" s="9" t="s">
        <v>724</v>
      </c>
      <c r="D667" s="4" t="s">
        <v>527</v>
      </c>
      <c r="E667" s="8">
        <v>2151</v>
      </c>
      <c r="F667" s="8" t="s">
        <v>12</v>
      </c>
      <c r="G667" s="6" t="s">
        <v>55</v>
      </c>
      <c r="H667" s="4" t="s">
        <v>56</v>
      </c>
      <c r="I667" s="7" t="s">
        <v>2</v>
      </c>
      <c r="J667" s="7">
        <v>80400</v>
      </c>
      <c r="K667" s="6">
        <f>SUMIF(凭证抽查!A:A,序时账!C667,凭证抽查!B:B)</f>
        <v>0</v>
      </c>
    </row>
    <row r="668" spans="1:11" ht="15" hidden="1" x14ac:dyDescent="0.25">
      <c r="A668" s="4" t="s">
        <v>510</v>
      </c>
      <c r="B668" s="8">
        <v>9</v>
      </c>
      <c r="C668" s="9" t="s">
        <v>725</v>
      </c>
      <c r="D668" s="4" t="s">
        <v>57</v>
      </c>
      <c r="E668" s="8">
        <v>5502</v>
      </c>
      <c r="F668" s="8" t="s">
        <v>16</v>
      </c>
      <c r="G668" s="6" t="s">
        <v>58</v>
      </c>
      <c r="H668" s="4" t="s">
        <v>59</v>
      </c>
      <c r="I668" s="7">
        <v>1713.05</v>
      </c>
      <c r="J668" s="7" t="s">
        <v>2</v>
      </c>
      <c r="K668" s="6">
        <f>SUMIF(凭证抽查!A:A,序时账!C668,凭证抽查!B:B)</f>
        <v>0</v>
      </c>
    </row>
    <row r="669" spans="1:11" ht="15" hidden="1" x14ac:dyDescent="0.25">
      <c r="A669" s="4" t="s">
        <v>510</v>
      </c>
      <c r="B669" s="8">
        <v>9</v>
      </c>
      <c r="C669" s="9" t="s">
        <v>725</v>
      </c>
      <c r="D669" s="4" t="s">
        <v>57</v>
      </c>
      <c r="E669" s="8">
        <v>5502</v>
      </c>
      <c r="F669" s="8" t="s">
        <v>16</v>
      </c>
      <c r="G669" s="6" t="s">
        <v>60</v>
      </c>
      <c r="H669" s="4" t="s">
        <v>61</v>
      </c>
      <c r="I669" s="7">
        <v>174</v>
      </c>
      <c r="J669" s="7" t="s">
        <v>2</v>
      </c>
      <c r="K669" s="6">
        <f>SUMIF(凭证抽查!A:A,序时账!C669,凭证抽查!B:B)</f>
        <v>0</v>
      </c>
    </row>
    <row r="670" spans="1:11" ht="15" hidden="1" x14ac:dyDescent="0.25">
      <c r="A670" s="4" t="s">
        <v>510</v>
      </c>
      <c r="B670" s="8">
        <v>9</v>
      </c>
      <c r="C670" s="9" t="s">
        <v>725</v>
      </c>
      <c r="D670" s="4" t="s">
        <v>57</v>
      </c>
      <c r="E670" s="8">
        <v>2151</v>
      </c>
      <c r="F670" s="8" t="s">
        <v>12</v>
      </c>
      <c r="G670" s="6" t="s">
        <v>62</v>
      </c>
      <c r="H670" s="4" t="s">
        <v>63</v>
      </c>
      <c r="I670" s="7" t="s">
        <v>2</v>
      </c>
      <c r="J670" s="7">
        <v>174</v>
      </c>
      <c r="K670" s="6">
        <f>SUMIF(凭证抽查!A:A,序时账!C670,凭证抽查!B:B)</f>
        <v>0</v>
      </c>
    </row>
    <row r="671" spans="1:11" ht="15" hidden="1" x14ac:dyDescent="0.25">
      <c r="A671" s="4" t="s">
        <v>510</v>
      </c>
      <c r="B671" s="8">
        <v>9</v>
      </c>
      <c r="C671" s="9" t="s">
        <v>725</v>
      </c>
      <c r="D671" s="4" t="s">
        <v>57</v>
      </c>
      <c r="E671" s="8">
        <v>2151</v>
      </c>
      <c r="F671" s="8" t="s">
        <v>12</v>
      </c>
      <c r="G671" s="6" t="s">
        <v>64</v>
      </c>
      <c r="H671" s="4" t="s">
        <v>65</v>
      </c>
      <c r="I671" s="7" t="s">
        <v>2</v>
      </c>
      <c r="J671" s="7">
        <v>1098.96</v>
      </c>
      <c r="K671" s="6">
        <f>SUMIF(凭证抽查!A:A,序时账!C671,凭证抽查!B:B)</f>
        <v>0</v>
      </c>
    </row>
    <row r="672" spans="1:11" ht="15" hidden="1" x14ac:dyDescent="0.25">
      <c r="A672" s="4" t="s">
        <v>510</v>
      </c>
      <c r="B672" s="8">
        <v>9</v>
      </c>
      <c r="C672" s="9" t="s">
        <v>725</v>
      </c>
      <c r="D672" s="4" t="s">
        <v>57</v>
      </c>
      <c r="E672" s="8">
        <v>2151</v>
      </c>
      <c r="F672" s="8" t="s">
        <v>12</v>
      </c>
      <c r="G672" s="6" t="s">
        <v>66</v>
      </c>
      <c r="H672" s="4" t="s">
        <v>67</v>
      </c>
      <c r="I672" s="7" t="s">
        <v>2</v>
      </c>
      <c r="J672" s="7">
        <v>39.53</v>
      </c>
      <c r="K672" s="6">
        <f>SUMIF(凭证抽查!A:A,序时账!C672,凭证抽查!B:B)</f>
        <v>0</v>
      </c>
    </row>
    <row r="673" spans="1:11" ht="15" hidden="1" x14ac:dyDescent="0.25">
      <c r="A673" s="4" t="s">
        <v>510</v>
      </c>
      <c r="B673" s="8">
        <v>9</v>
      </c>
      <c r="C673" s="9" t="s">
        <v>725</v>
      </c>
      <c r="D673" s="4" t="s">
        <v>57</v>
      </c>
      <c r="E673" s="8">
        <v>2151</v>
      </c>
      <c r="F673" s="8" t="s">
        <v>12</v>
      </c>
      <c r="G673" s="6" t="s">
        <v>68</v>
      </c>
      <c r="H673" s="4" t="s">
        <v>69</v>
      </c>
      <c r="I673" s="7" t="s">
        <v>2</v>
      </c>
      <c r="J673" s="7">
        <v>27.67</v>
      </c>
      <c r="K673" s="6">
        <f>SUMIF(凭证抽查!A:A,序时账!C673,凭证抽查!B:B)</f>
        <v>0</v>
      </c>
    </row>
    <row r="674" spans="1:11" ht="15" hidden="1" x14ac:dyDescent="0.25">
      <c r="A674" s="4" t="s">
        <v>510</v>
      </c>
      <c r="B674" s="8">
        <v>9</v>
      </c>
      <c r="C674" s="9" t="s">
        <v>725</v>
      </c>
      <c r="D674" s="4" t="s">
        <v>57</v>
      </c>
      <c r="E674" s="8">
        <v>2151</v>
      </c>
      <c r="F674" s="8" t="s">
        <v>12</v>
      </c>
      <c r="G674" s="6" t="s">
        <v>70</v>
      </c>
      <c r="H674" s="4" t="s">
        <v>71</v>
      </c>
      <c r="I674" s="7" t="s">
        <v>2</v>
      </c>
      <c r="J674" s="7">
        <v>52.71</v>
      </c>
      <c r="K674" s="6">
        <f>SUMIF(凭证抽查!A:A,序时账!C674,凭证抽查!B:B)</f>
        <v>0</v>
      </c>
    </row>
    <row r="675" spans="1:11" ht="15" hidden="1" x14ac:dyDescent="0.25">
      <c r="A675" s="4" t="s">
        <v>510</v>
      </c>
      <c r="B675" s="8">
        <v>9</v>
      </c>
      <c r="C675" s="9" t="s">
        <v>725</v>
      </c>
      <c r="D675" s="4" t="s">
        <v>57</v>
      </c>
      <c r="E675" s="8">
        <v>2151</v>
      </c>
      <c r="F675" s="8" t="s">
        <v>12</v>
      </c>
      <c r="G675" s="6" t="s">
        <v>72</v>
      </c>
      <c r="H675" s="4" t="s">
        <v>73</v>
      </c>
      <c r="I675" s="7" t="s">
        <v>2</v>
      </c>
      <c r="J675" s="7">
        <v>494.18</v>
      </c>
      <c r="K675" s="6">
        <f>SUMIF(凭证抽查!A:A,序时账!C675,凭证抽查!B:B)</f>
        <v>0</v>
      </c>
    </row>
    <row r="676" spans="1:11" ht="15" hidden="1" x14ac:dyDescent="0.25">
      <c r="A676" s="4" t="s">
        <v>510</v>
      </c>
      <c r="B676" s="8">
        <v>10</v>
      </c>
      <c r="C676" s="9" t="s">
        <v>726</v>
      </c>
      <c r="D676" s="4" t="s">
        <v>528</v>
      </c>
      <c r="E676" s="8">
        <v>2151</v>
      </c>
      <c r="F676" s="8" t="s">
        <v>12</v>
      </c>
      <c r="G676" s="6" t="s">
        <v>55</v>
      </c>
      <c r="H676" s="4" t="s">
        <v>56</v>
      </c>
      <c r="I676" s="7">
        <v>80400</v>
      </c>
      <c r="J676" s="7" t="s">
        <v>2</v>
      </c>
      <c r="K676" s="6">
        <f>SUMIF(凭证抽查!A:A,序时账!C676,凭证抽查!B:B)</f>
        <v>0</v>
      </c>
    </row>
    <row r="677" spans="1:11" ht="15" hidden="1" x14ac:dyDescent="0.25">
      <c r="A677" s="4" t="s">
        <v>510</v>
      </c>
      <c r="B677" s="8">
        <v>10</v>
      </c>
      <c r="C677" s="9" t="s">
        <v>726</v>
      </c>
      <c r="D677" s="4" t="s">
        <v>528</v>
      </c>
      <c r="E677" s="8">
        <v>1002</v>
      </c>
      <c r="F677" s="8" t="s">
        <v>7</v>
      </c>
      <c r="G677" s="6" t="s">
        <v>75</v>
      </c>
      <c r="H677" s="4" t="s">
        <v>76</v>
      </c>
      <c r="I677" s="7" t="s">
        <v>2</v>
      </c>
      <c r="J677" s="7">
        <v>71303.91</v>
      </c>
      <c r="K677" s="6">
        <f>SUMIF(凭证抽查!A:A,序时账!C677,凭证抽查!B:B)</f>
        <v>0</v>
      </c>
    </row>
    <row r="678" spans="1:11" ht="15" hidden="1" x14ac:dyDescent="0.25">
      <c r="A678" s="4" t="s">
        <v>510</v>
      </c>
      <c r="B678" s="8">
        <v>10</v>
      </c>
      <c r="C678" s="9" t="s">
        <v>726</v>
      </c>
      <c r="D678" s="4" t="s">
        <v>528</v>
      </c>
      <c r="E678" s="8">
        <v>2171</v>
      </c>
      <c r="F678" s="8" t="s">
        <v>13</v>
      </c>
      <c r="G678" s="6" t="s">
        <v>77</v>
      </c>
      <c r="H678" s="4" t="s">
        <v>78</v>
      </c>
      <c r="I678" s="7" t="s">
        <v>2</v>
      </c>
      <c r="J678" s="7">
        <v>8301.23</v>
      </c>
      <c r="K678" s="6">
        <f>SUMIF(凭证抽查!A:A,序时账!C678,凭证抽查!B:B)</f>
        <v>0</v>
      </c>
    </row>
    <row r="679" spans="1:11" ht="15" hidden="1" x14ac:dyDescent="0.25">
      <c r="A679" s="4" t="s">
        <v>510</v>
      </c>
      <c r="B679" s="8">
        <v>10</v>
      </c>
      <c r="C679" s="9" t="s">
        <v>726</v>
      </c>
      <c r="D679" s="4" t="s">
        <v>528</v>
      </c>
      <c r="E679" s="8">
        <v>2181</v>
      </c>
      <c r="F679" s="8" t="s">
        <v>14</v>
      </c>
      <c r="G679" s="6" t="s">
        <v>79</v>
      </c>
      <c r="H679" s="4" t="s">
        <v>80</v>
      </c>
      <c r="I679" s="7" t="s">
        <v>2</v>
      </c>
      <c r="J679" s="7">
        <v>462.72</v>
      </c>
      <c r="K679" s="6">
        <f>SUMIF(凭证抽查!A:A,序时账!C679,凭证抽查!B:B)</f>
        <v>0</v>
      </c>
    </row>
    <row r="680" spans="1:11" ht="15" hidden="1" x14ac:dyDescent="0.25">
      <c r="A680" s="4" t="s">
        <v>510</v>
      </c>
      <c r="B680" s="8">
        <v>10</v>
      </c>
      <c r="C680" s="9" t="s">
        <v>726</v>
      </c>
      <c r="D680" s="4" t="s">
        <v>528</v>
      </c>
      <c r="E680" s="8">
        <v>2181</v>
      </c>
      <c r="F680" s="8" t="s">
        <v>14</v>
      </c>
      <c r="G680" s="6" t="s">
        <v>81</v>
      </c>
      <c r="H680" s="4" t="s">
        <v>82</v>
      </c>
      <c r="I680" s="7" t="s">
        <v>2</v>
      </c>
      <c r="J680" s="7">
        <v>26.36</v>
      </c>
      <c r="K680" s="6">
        <f>SUMIF(凭证抽查!A:A,序时账!C680,凭证抽查!B:B)</f>
        <v>0</v>
      </c>
    </row>
    <row r="681" spans="1:11" ht="15" hidden="1" x14ac:dyDescent="0.25">
      <c r="A681" s="4" t="s">
        <v>510</v>
      </c>
      <c r="B681" s="8">
        <v>10</v>
      </c>
      <c r="C681" s="9" t="s">
        <v>726</v>
      </c>
      <c r="D681" s="4" t="s">
        <v>528</v>
      </c>
      <c r="E681" s="8">
        <v>2181</v>
      </c>
      <c r="F681" s="8" t="s">
        <v>14</v>
      </c>
      <c r="G681" s="6" t="s">
        <v>83</v>
      </c>
      <c r="H681" s="4" t="s">
        <v>84</v>
      </c>
      <c r="I681" s="7" t="s">
        <v>2</v>
      </c>
      <c r="J681" s="7">
        <v>131.78</v>
      </c>
      <c r="K681" s="6">
        <f>SUMIF(凭证抽查!A:A,序时账!C681,凭证抽查!B:B)</f>
        <v>0</v>
      </c>
    </row>
    <row r="682" spans="1:11" ht="15" hidden="1" x14ac:dyDescent="0.25">
      <c r="A682" s="4" t="s">
        <v>510</v>
      </c>
      <c r="B682" s="8">
        <v>10</v>
      </c>
      <c r="C682" s="9" t="s">
        <v>726</v>
      </c>
      <c r="D682" s="4" t="s">
        <v>528</v>
      </c>
      <c r="E682" s="8">
        <v>2181</v>
      </c>
      <c r="F682" s="8" t="s">
        <v>14</v>
      </c>
      <c r="G682" s="6" t="s">
        <v>85</v>
      </c>
      <c r="H682" s="4" t="s">
        <v>86</v>
      </c>
      <c r="I682" s="7" t="s">
        <v>2</v>
      </c>
      <c r="J682" s="7">
        <v>174</v>
      </c>
      <c r="K682" s="6">
        <f>SUMIF(凭证抽查!A:A,序时账!C682,凭证抽查!B:B)</f>
        <v>0</v>
      </c>
    </row>
    <row r="683" spans="1:11" ht="15" hidden="1" x14ac:dyDescent="0.25">
      <c r="A683" s="4" t="s">
        <v>510</v>
      </c>
      <c r="B683" s="8">
        <v>11</v>
      </c>
      <c r="C683" s="9" t="s">
        <v>727</v>
      </c>
      <c r="D683" s="4" t="s">
        <v>529</v>
      </c>
      <c r="E683" s="8">
        <v>2151</v>
      </c>
      <c r="F683" s="8" t="s">
        <v>12</v>
      </c>
      <c r="G683" s="6" t="s">
        <v>55</v>
      </c>
      <c r="H683" s="4" t="s">
        <v>56</v>
      </c>
      <c r="I683" s="7">
        <v>319642.11</v>
      </c>
      <c r="J683" s="7" t="s">
        <v>2</v>
      </c>
      <c r="K683" s="6">
        <f>SUMIF(凭证抽查!A:A,序时账!C683,凭证抽查!B:B)</f>
        <v>0</v>
      </c>
    </row>
    <row r="684" spans="1:11" ht="15" hidden="1" x14ac:dyDescent="0.25">
      <c r="A684" s="4" t="s">
        <v>510</v>
      </c>
      <c r="B684" s="8">
        <v>11</v>
      </c>
      <c r="C684" s="9" t="s">
        <v>727</v>
      </c>
      <c r="D684" s="4" t="s">
        <v>529</v>
      </c>
      <c r="E684" s="8">
        <v>1002</v>
      </c>
      <c r="F684" s="8" t="s">
        <v>7</v>
      </c>
      <c r="G684" s="6" t="s">
        <v>75</v>
      </c>
      <c r="H684" s="4" t="s">
        <v>76</v>
      </c>
      <c r="I684" s="7" t="s">
        <v>2</v>
      </c>
      <c r="J684" s="7">
        <v>233294.41</v>
      </c>
      <c r="K684" s="6">
        <f>SUMIF(凭证抽查!A:A,序时账!C684,凭证抽查!B:B)</f>
        <v>0</v>
      </c>
    </row>
    <row r="685" spans="1:11" ht="15" hidden="1" x14ac:dyDescent="0.25">
      <c r="A685" s="4" t="s">
        <v>510</v>
      </c>
      <c r="B685" s="8">
        <v>11</v>
      </c>
      <c r="C685" s="9" t="s">
        <v>727</v>
      </c>
      <c r="D685" s="4" t="s">
        <v>529</v>
      </c>
      <c r="E685" s="8">
        <v>2171</v>
      </c>
      <c r="F685" s="8" t="s">
        <v>13</v>
      </c>
      <c r="G685" s="6" t="s">
        <v>77</v>
      </c>
      <c r="H685" s="4" t="s">
        <v>78</v>
      </c>
      <c r="I685" s="7" t="s">
        <v>2</v>
      </c>
      <c r="J685" s="7">
        <v>57175.4</v>
      </c>
      <c r="K685" s="6">
        <f>SUMIF(凭证抽查!A:A,序时账!C685,凭证抽查!B:B)</f>
        <v>0</v>
      </c>
    </row>
    <row r="686" spans="1:11" ht="15" hidden="1" x14ac:dyDescent="0.25">
      <c r="A686" s="4" t="s">
        <v>510</v>
      </c>
      <c r="B686" s="8">
        <v>11</v>
      </c>
      <c r="C686" s="9" t="s">
        <v>727</v>
      </c>
      <c r="D686" s="4" t="s">
        <v>529</v>
      </c>
      <c r="E686" s="8">
        <v>2181</v>
      </c>
      <c r="F686" s="8" t="s">
        <v>14</v>
      </c>
      <c r="G686" s="6" t="s">
        <v>148</v>
      </c>
      <c r="H686" s="4" t="s">
        <v>149</v>
      </c>
      <c r="I686" s="7" t="s">
        <v>2</v>
      </c>
      <c r="J686" s="7">
        <v>15744</v>
      </c>
      <c r="K686" s="6">
        <f>SUMIF(凭证抽查!A:A,序时账!C686,凭证抽查!B:B)</f>
        <v>0</v>
      </c>
    </row>
    <row r="687" spans="1:11" ht="15" hidden="1" x14ac:dyDescent="0.25">
      <c r="A687" s="4" t="s">
        <v>510</v>
      </c>
      <c r="B687" s="8">
        <v>11</v>
      </c>
      <c r="C687" s="9" t="s">
        <v>727</v>
      </c>
      <c r="D687" s="4" t="s">
        <v>529</v>
      </c>
      <c r="E687" s="8">
        <v>2181</v>
      </c>
      <c r="F687" s="8" t="s">
        <v>14</v>
      </c>
      <c r="G687" s="6" t="s">
        <v>91</v>
      </c>
      <c r="H687" s="4" t="s">
        <v>92</v>
      </c>
      <c r="I687" s="7" t="s">
        <v>2</v>
      </c>
      <c r="J687" s="7">
        <v>10496.24</v>
      </c>
      <c r="K687" s="6">
        <f>SUMIF(凭证抽查!A:A,序时账!C687,凭证抽查!B:B)</f>
        <v>0</v>
      </c>
    </row>
    <row r="688" spans="1:11" ht="15" hidden="1" x14ac:dyDescent="0.25">
      <c r="A688" s="4" t="s">
        <v>510</v>
      </c>
      <c r="B688" s="8">
        <v>11</v>
      </c>
      <c r="C688" s="9" t="s">
        <v>727</v>
      </c>
      <c r="D688" s="4" t="s">
        <v>529</v>
      </c>
      <c r="E688" s="8">
        <v>2181</v>
      </c>
      <c r="F688" s="8" t="s">
        <v>14</v>
      </c>
      <c r="G688" s="6" t="s">
        <v>95</v>
      </c>
      <c r="H688" s="4" t="s">
        <v>96</v>
      </c>
      <c r="I688" s="7" t="s">
        <v>2</v>
      </c>
      <c r="J688" s="7">
        <v>262.39999999999998</v>
      </c>
      <c r="K688" s="6">
        <f>SUMIF(凭证抽查!A:A,序时账!C688,凭证抽查!B:B)</f>
        <v>0</v>
      </c>
    </row>
    <row r="689" spans="1:11" ht="15" hidden="1" x14ac:dyDescent="0.25">
      <c r="A689" s="4" t="s">
        <v>510</v>
      </c>
      <c r="B689" s="8">
        <v>11</v>
      </c>
      <c r="C689" s="9" t="s">
        <v>727</v>
      </c>
      <c r="D689" s="4" t="s">
        <v>529</v>
      </c>
      <c r="E689" s="8">
        <v>2181</v>
      </c>
      <c r="F689" s="8" t="s">
        <v>14</v>
      </c>
      <c r="G689" s="6" t="s">
        <v>103</v>
      </c>
      <c r="H689" s="4" t="s">
        <v>104</v>
      </c>
      <c r="I689" s="7" t="s">
        <v>2</v>
      </c>
      <c r="J689" s="7">
        <v>2669.66</v>
      </c>
      <c r="K689" s="6">
        <f>SUMIF(凭证抽查!A:A,序时账!C689,凭证抽查!B:B)</f>
        <v>0</v>
      </c>
    </row>
    <row r="690" spans="1:11" ht="15" hidden="1" x14ac:dyDescent="0.25">
      <c r="A690" s="4" t="s">
        <v>530</v>
      </c>
      <c r="B690" s="8">
        <v>12</v>
      </c>
      <c r="C690" s="9" t="s">
        <v>728</v>
      </c>
      <c r="D690" s="4" t="s">
        <v>531</v>
      </c>
      <c r="E690" s="8">
        <v>5502</v>
      </c>
      <c r="F690" s="8" t="s">
        <v>16</v>
      </c>
      <c r="G690" s="6" t="s">
        <v>125</v>
      </c>
      <c r="H690" s="4" t="s">
        <v>126</v>
      </c>
      <c r="I690" s="7">
        <v>155142</v>
      </c>
      <c r="J690" s="7" t="s">
        <v>2</v>
      </c>
      <c r="K690" s="6">
        <f>SUMIF(凭证抽查!A:A,序时账!C690,凭证抽查!B:B)</f>
        <v>0</v>
      </c>
    </row>
    <row r="691" spans="1:11" ht="15" hidden="1" x14ac:dyDescent="0.25">
      <c r="A691" s="4" t="s">
        <v>530</v>
      </c>
      <c r="B691" s="8">
        <v>12</v>
      </c>
      <c r="C691" s="9" t="s">
        <v>728</v>
      </c>
      <c r="D691" s="4" t="s">
        <v>532</v>
      </c>
      <c r="E691" s="8">
        <v>2171</v>
      </c>
      <c r="F691" s="8" t="s">
        <v>13</v>
      </c>
      <c r="G691" s="6" t="s">
        <v>121</v>
      </c>
      <c r="H691" s="4" t="s">
        <v>122</v>
      </c>
      <c r="I691" s="7">
        <v>7757.1</v>
      </c>
      <c r="J691" s="7" t="s">
        <v>2</v>
      </c>
      <c r="K691" s="6">
        <f>SUMIF(凭证抽查!A:A,序时账!C691,凭证抽查!B:B)</f>
        <v>0</v>
      </c>
    </row>
    <row r="692" spans="1:11" ht="15" hidden="1" x14ac:dyDescent="0.25">
      <c r="A692" s="4" t="s">
        <v>530</v>
      </c>
      <c r="B692" s="8">
        <v>12</v>
      </c>
      <c r="C692" s="9" t="s">
        <v>728</v>
      </c>
      <c r="D692" s="4" t="s">
        <v>533</v>
      </c>
      <c r="E692" s="8">
        <v>1002</v>
      </c>
      <c r="F692" s="8" t="s">
        <v>7</v>
      </c>
      <c r="G692" s="6" t="s">
        <v>75</v>
      </c>
      <c r="H692" s="4" t="s">
        <v>76</v>
      </c>
      <c r="I692" s="7" t="s">
        <v>2</v>
      </c>
      <c r="J692" s="7">
        <v>162899.1</v>
      </c>
      <c r="K692" s="6">
        <f>SUMIF(凭证抽查!A:A,序时账!C692,凭证抽查!B:B)</f>
        <v>0</v>
      </c>
    </row>
    <row r="693" spans="1:11" ht="15" hidden="1" x14ac:dyDescent="0.25">
      <c r="A693" s="4" t="s">
        <v>530</v>
      </c>
      <c r="B693" s="8">
        <v>13</v>
      </c>
      <c r="C693" s="9" t="s">
        <v>729</v>
      </c>
      <c r="D693" s="4" t="s">
        <v>534</v>
      </c>
      <c r="E693" s="8">
        <v>5502</v>
      </c>
      <c r="F693" s="8" t="s">
        <v>16</v>
      </c>
      <c r="G693" s="6" t="s">
        <v>112</v>
      </c>
      <c r="H693" s="4" t="s">
        <v>113</v>
      </c>
      <c r="I693" s="7">
        <v>14636.04</v>
      </c>
      <c r="J693" s="7" t="s">
        <v>2</v>
      </c>
      <c r="K693" s="6">
        <f>SUMIF(凭证抽查!A:A,序时账!C693,凭证抽查!B:B)</f>
        <v>0</v>
      </c>
    </row>
    <row r="694" spans="1:11" ht="15" hidden="1" x14ac:dyDescent="0.25">
      <c r="A694" s="4" t="s">
        <v>530</v>
      </c>
      <c r="B694" s="8">
        <v>13</v>
      </c>
      <c r="C694" s="9" t="s">
        <v>729</v>
      </c>
      <c r="D694" s="4" t="s">
        <v>535</v>
      </c>
      <c r="E694" s="8">
        <v>5502</v>
      </c>
      <c r="F694" s="8" t="s">
        <v>16</v>
      </c>
      <c r="G694" s="6" t="s">
        <v>115</v>
      </c>
      <c r="H694" s="4" t="s">
        <v>116</v>
      </c>
      <c r="I694" s="7">
        <v>1621.55</v>
      </c>
      <c r="J694" s="7" t="s">
        <v>2</v>
      </c>
      <c r="K694" s="6">
        <f>SUMIF(凭证抽查!A:A,序时账!C694,凭证抽查!B:B)</f>
        <v>0</v>
      </c>
    </row>
    <row r="695" spans="1:11" ht="15" hidden="1" x14ac:dyDescent="0.25">
      <c r="A695" s="4" t="s">
        <v>530</v>
      </c>
      <c r="B695" s="8">
        <v>13</v>
      </c>
      <c r="C695" s="9" t="s">
        <v>729</v>
      </c>
      <c r="D695" s="4" t="s">
        <v>536</v>
      </c>
      <c r="E695" s="8">
        <v>5502</v>
      </c>
      <c r="F695" s="8" t="s">
        <v>16</v>
      </c>
      <c r="G695" s="6" t="s">
        <v>118</v>
      </c>
      <c r="H695" s="4" t="s">
        <v>119</v>
      </c>
      <c r="I695" s="7">
        <v>73.8</v>
      </c>
      <c r="J695" s="7" t="s">
        <v>2</v>
      </c>
      <c r="K695" s="6">
        <f>SUMIF(凭证抽查!A:A,序时账!C695,凭证抽查!B:B)</f>
        <v>0</v>
      </c>
    </row>
    <row r="696" spans="1:11" ht="15" hidden="1" x14ac:dyDescent="0.25">
      <c r="A696" s="4" t="s">
        <v>530</v>
      </c>
      <c r="B696" s="8">
        <v>13</v>
      </c>
      <c r="C696" s="9" t="s">
        <v>729</v>
      </c>
      <c r="D696" s="4" t="s">
        <v>537</v>
      </c>
      <c r="E696" s="8">
        <v>2171</v>
      </c>
      <c r="F696" s="8" t="s">
        <v>13</v>
      </c>
      <c r="G696" s="6" t="s">
        <v>121</v>
      </c>
      <c r="H696" s="4" t="s">
        <v>122</v>
      </c>
      <c r="I696" s="7">
        <v>1095.5999999999999</v>
      </c>
      <c r="J696" s="7" t="s">
        <v>2</v>
      </c>
      <c r="K696" s="6">
        <f>SUMIF(凭证抽查!A:A,序时账!C696,凭证抽查!B:B)</f>
        <v>0</v>
      </c>
    </row>
    <row r="697" spans="1:11" ht="15" hidden="1" x14ac:dyDescent="0.25">
      <c r="A697" s="4" t="s">
        <v>530</v>
      </c>
      <c r="B697" s="8">
        <v>13</v>
      </c>
      <c r="C697" s="9" t="s">
        <v>729</v>
      </c>
      <c r="D697" s="4" t="s">
        <v>538</v>
      </c>
      <c r="E697" s="8">
        <v>1002</v>
      </c>
      <c r="F697" s="8" t="s">
        <v>7</v>
      </c>
      <c r="G697" s="6" t="s">
        <v>75</v>
      </c>
      <c r="H697" s="4" t="s">
        <v>76</v>
      </c>
      <c r="I697" s="7" t="s">
        <v>2</v>
      </c>
      <c r="J697" s="7">
        <v>17426.990000000002</v>
      </c>
      <c r="K697" s="6">
        <f>SUMIF(凭证抽查!A:A,序时账!C697,凭证抽查!B:B)</f>
        <v>0</v>
      </c>
    </row>
    <row r="698" spans="1:11" ht="15" hidden="1" x14ac:dyDescent="0.25">
      <c r="A698" s="4" t="s">
        <v>539</v>
      </c>
      <c r="B698" s="8">
        <v>14</v>
      </c>
      <c r="C698" s="9" t="s">
        <v>730</v>
      </c>
      <c r="D698" s="4" t="s">
        <v>540</v>
      </c>
      <c r="E698" s="8">
        <v>2171</v>
      </c>
      <c r="F698" s="8" t="s">
        <v>13</v>
      </c>
      <c r="G698" s="6" t="s">
        <v>77</v>
      </c>
      <c r="H698" s="4" t="s">
        <v>78</v>
      </c>
      <c r="I698" s="7">
        <v>65207.4</v>
      </c>
      <c r="J698" s="7" t="s">
        <v>2</v>
      </c>
      <c r="K698" s="6">
        <f>SUMIF(凭证抽查!A:A,序时账!C698,凭证抽查!B:B)</f>
        <v>0</v>
      </c>
    </row>
    <row r="699" spans="1:11" ht="15" hidden="1" x14ac:dyDescent="0.25">
      <c r="A699" s="4" t="s">
        <v>539</v>
      </c>
      <c r="B699" s="8">
        <v>14</v>
      </c>
      <c r="C699" s="9" t="s">
        <v>730</v>
      </c>
      <c r="D699" s="4" t="s">
        <v>540</v>
      </c>
      <c r="E699" s="8">
        <v>1002</v>
      </c>
      <c r="F699" s="8" t="s">
        <v>7</v>
      </c>
      <c r="G699" s="6" t="s">
        <v>75</v>
      </c>
      <c r="H699" s="4" t="s">
        <v>76</v>
      </c>
      <c r="I699" s="7" t="s">
        <v>2</v>
      </c>
      <c r="J699" s="7">
        <v>65207.4</v>
      </c>
      <c r="K699" s="6">
        <f>SUMIF(凭证抽查!A:A,序时账!C699,凭证抽查!B:B)</f>
        <v>0</v>
      </c>
    </row>
    <row r="700" spans="1:11" ht="15" x14ac:dyDescent="0.25">
      <c r="A700" s="4" t="s">
        <v>539</v>
      </c>
      <c r="B700" s="8">
        <v>14</v>
      </c>
      <c r="C700" s="9" t="s">
        <v>730</v>
      </c>
      <c r="D700" s="4" t="s">
        <v>541</v>
      </c>
      <c r="E700" s="8">
        <v>2171</v>
      </c>
      <c r="F700" s="8" t="s">
        <v>13</v>
      </c>
      <c r="G700" s="6" t="s">
        <v>107</v>
      </c>
      <c r="H700" s="4" t="s">
        <v>108</v>
      </c>
      <c r="I700" s="7">
        <v>26323.3</v>
      </c>
      <c r="J700" s="7" t="s">
        <v>2</v>
      </c>
      <c r="K700" s="6">
        <f>SUMIF(凭证抽查!A:A,序时账!C700,凭证抽查!B:B)</f>
        <v>0</v>
      </c>
    </row>
    <row r="701" spans="1:11" ht="15" x14ac:dyDescent="0.25">
      <c r="A701" s="4" t="s">
        <v>539</v>
      </c>
      <c r="B701" s="8">
        <v>14</v>
      </c>
      <c r="C701" s="9" t="s">
        <v>730</v>
      </c>
      <c r="D701" s="4" t="s">
        <v>541</v>
      </c>
      <c r="E701" s="8">
        <v>1002</v>
      </c>
      <c r="F701" s="8" t="s">
        <v>7</v>
      </c>
      <c r="G701" s="6" t="s">
        <v>75</v>
      </c>
      <c r="H701" s="4" t="s">
        <v>76</v>
      </c>
      <c r="I701" s="7" t="s">
        <v>2</v>
      </c>
      <c r="J701" s="7">
        <v>26323.3</v>
      </c>
      <c r="K701" s="6">
        <f>SUMIF(凭证抽查!A:A,序时账!C701,凭证抽查!B:B)</f>
        <v>0</v>
      </c>
    </row>
    <row r="702" spans="1:11" ht="15" x14ac:dyDescent="0.25">
      <c r="A702" s="4" t="s">
        <v>539</v>
      </c>
      <c r="B702" s="8">
        <v>15</v>
      </c>
      <c r="C702" s="9" t="s">
        <v>731</v>
      </c>
      <c r="D702" s="4" t="s">
        <v>542</v>
      </c>
      <c r="E702" s="8">
        <v>5701</v>
      </c>
      <c r="F702" s="8" t="s">
        <v>18</v>
      </c>
      <c r="G702" s="6" t="s">
        <v>543</v>
      </c>
      <c r="H702" s="4" t="s">
        <v>544</v>
      </c>
      <c r="I702" s="7">
        <v>26323.3</v>
      </c>
      <c r="J702" s="7" t="s">
        <v>2</v>
      </c>
      <c r="K702" s="6">
        <f>SUMIF(凭证抽查!A:A,序时账!C702,凭证抽查!B:B)</f>
        <v>0</v>
      </c>
    </row>
    <row r="703" spans="1:11" ht="15" x14ac:dyDescent="0.25">
      <c r="A703" s="4" t="s">
        <v>539</v>
      </c>
      <c r="B703" s="8">
        <v>15</v>
      </c>
      <c r="C703" s="9" t="s">
        <v>731</v>
      </c>
      <c r="D703" s="4" t="s">
        <v>542</v>
      </c>
      <c r="E703" s="8">
        <v>2171</v>
      </c>
      <c r="F703" s="8" t="s">
        <v>13</v>
      </c>
      <c r="G703" s="6" t="s">
        <v>107</v>
      </c>
      <c r="H703" s="4" t="s">
        <v>108</v>
      </c>
      <c r="I703" s="7" t="s">
        <v>2</v>
      </c>
      <c r="J703" s="7">
        <v>26323.3</v>
      </c>
      <c r="K703" s="6">
        <f>SUMIF(凭证抽查!A:A,序时账!C703,凭证抽查!B:B)</f>
        <v>0</v>
      </c>
    </row>
    <row r="704" spans="1:11" ht="15" hidden="1" x14ac:dyDescent="0.25">
      <c r="A704" s="4" t="s">
        <v>545</v>
      </c>
      <c r="B704" s="8">
        <v>16</v>
      </c>
      <c r="C704" s="9" t="s">
        <v>732</v>
      </c>
      <c r="D704" s="4" t="s">
        <v>546</v>
      </c>
      <c r="E704" s="8">
        <v>5502</v>
      </c>
      <c r="F704" s="8" t="s">
        <v>16</v>
      </c>
      <c r="G704" s="6" t="s">
        <v>130</v>
      </c>
      <c r="H704" s="4" t="s">
        <v>131</v>
      </c>
      <c r="I704" s="7">
        <v>2664.82</v>
      </c>
      <c r="J704" s="7" t="s">
        <v>2</v>
      </c>
      <c r="K704" s="6">
        <f>SUMIF(凭证抽查!A:A,序时账!C704,凭证抽查!B:B)</f>
        <v>0</v>
      </c>
    </row>
    <row r="705" spans="1:11" ht="15" hidden="1" x14ac:dyDescent="0.25">
      <c r="A705" s="4" t="s">
        <v>545</v>
      </c>
      <c r="B705" s="8">
        <v>16</v>
      </c>
      <c r="C705" s="9" t="s">
        <v>732</v>
      </c>
      <c r="D705" s="4" t="s">
        <v>547</v>
      </c>
      <c r="E705" s="8">
        <v>2171</v>
      </c>
      <c r="F705" s="8" t="s">
        <v>13</v>
      </c>
      <c r="G705" s="6" t="s">
        <v>121</v>
      </c>
      <c r="H705" s="4" t="s">
        <v>122</v>
      </c>
      <c r="I705" s="7">
        <v>159.88999999999999</v>
      </c>
      <c r="J705" s="7" t="s">
        <v>2</v>
      </c>
      <c r="K705" s="6">
        <f>SUMIF(凭证抽查!A:A,序时账!C705,凭证抽查!B:B)</f>
        <v>0</v>
      </c>
    </row>
    <row r="706" spans="1:11" ht="15" hidden="1" x14ac:dyDescent="0.25">
      <c r="A706" s="4" t="s">
        <v>545</v>
      </c>
      <c r="B706" s="8">
        <v>16</v>
      </c>
      <c r="C706" s="9" t="s">
        <v>732</v>
      </c>
      <c r="D706" s="4" t="s">
        <v>548</v>
      </c>
      <c r="E706" s="8">
        <v>1002</v>
      </c>
      <c r="F706" s="8" t="s">
        <v>7</v>
      </c>
      <c r="G706" s="6" t="s">
        <v>75</v>
      </c>
      <c r="H706" s="4" t="s">
        <v>76</v>
      </c>
      <c r="I706" s="7" t="s">
        <v>2</v>
      </c>
      <c r="J706" s="7">
        <v>2824.71</v>
      </c>
      <c r="K706" s="6">
        <f>SUMIF(凭证抽查!A:A,序时账!C706,凭证抽查!B:B)</f>
        <v>0</v>
      </c>
    </row>
    <row r="707" spans="1:11" ht="15" hidden="1" x14ac:dyDescent="0.25">
      <c r="A707" s="4" t="s">
        <v>545</v>
      </c>
      <c r="B707" s="8">
        <v>17</v>
      </c>
      <c r="C707" s="9" t="s">
        <v>733</v>
      </c>
      <c r="D707" s="4" t="s">
        <v>549</v>
      </c>
      <c r="E707" s="8">
        <v>5502</v>
      </c>
      <c r="F707" s="8" t="s">
        <v>16</v>
      </c>
      <c r="G707" s="6" t="s">
        <v>176</v>
      </c>
      <c r="H707" s="4" t="s">
        <v>177</v>
      </c>
      <c r="I707" s="7">
        <v>5242.72</v>
      </c>
      <c r="J707" s="7" t="s">
        <v>2</v>
      </c>
      <c r="K707" s="6">
        <f>SUMIF(凭证抽查!A:A,序时账!C707,凭证抽查!B:B)</f>
        <v>0</v>
      </c>
    </row>
    <row r="708" spans="1:11" ht="15" hidden="1" x14ac:dyDescent="0.25">
      <c r="A708" s="4" t="s">
        <v>545</v>
      </c>
      <c r="B708" s="8">
        <v>17</v>
      </c>
      <c r="C708" s="9" t="s">
        <v>733</v>
      </c>
      <c r="D708" s="4" t="s">
        <v>550</v>
      </c>
      <c r="E708" s="8">
        <v>2171</v>
      </c>
      <c r="F708" s="8" t="s">
        <v>13</v>
      </c>
      <c r="G708" s="6" t="s">
        <v>121</v>
      </c>
      <c r="H708" s="4" t="s">
        <v>122</v>
      </c>
      <c r="I708" s="7">
        <v>157.28</v>
      </c>
      <c r="J708" s="7" t="s">
        <v>2</v>
      </c>
      <c r="K708" s="6">
        <f>SUMIF(凭证抽查!A:A,序时账!C708,凭证抽查!B:B)</f>
        <v>0</v>
      </c>
    </row>
    <row r="709" spans="1:11" ht="15" hidden="1" x14ac:dyDescent="0.25">
      <c r="A709" s="4" t="s">
        <v>545</v>
      </c>
      <c r="B709" s="8">
        <v>17</v>
      </c>
      <c r="C709" s="9" t="s">
        <v>733</v>
      </c>
      <c r="D709" s="4" t="s">
        <v>551</v>
      </c>
      <c r="E709" s="8">
        <v>1002</v>
      </c>
      <c r="F709" s="8" t="s">
        <v>7</v>
      </c>
      <c r="G709" s="6" t="s">
        <v>75</v>
      </c>
      <c r="H709" s="4" t="s">
        <v>76</v>
      </c>
      <c r="I709" s="7" t="s">
        <v>2</v>
      </c>
      <c r="J709" s="7">
        <v>5400</v>
      </c>
      <c r="K709" s="6">
        <f>SUMIF(凭证抽查!A:A,序时账!C709,凭证抽查!B:B)</f>
        <v>0</v>
      </c>
    </row>
    <row r="710" spans="1:11" ht="15" hidden="1" x14ac:dyDescent="0.25">
      <c r="A710" s="4" t="s">
        <v>545</v>
      </c>
      <c r="B710" s="8">
        <v>18</v>
      </c>
      <c r="C710" s="9" t="s">
        <v>734</v>
      </c>
      <c r="D710" s="4" t="s">
        <v>552</v>
      </c>
      <c r="E710" s="8">
        <v>2151</v>
      </c>
      <c r="F710" s="8" t="s">
        <v>12</v>
      </c>
      <c r="G710" s="6" t="s">
        <v>64</v>
      </c>
      <c r="H710" s="4" t="s">
        <v>65</v>
      </c>
      <c r="I710" s="7">
        <v>925.44</v>
      </c>
      <c r="J710" s="7" t="s">
        <v>2</v>
      </c>
      <c r="K710" s="6">
        <f>SUMIF(凭证抽查!A:A,序时账!C710,凭证抽查!B:B)</f>
        <v>0</v>
      </c>
    </row>
    <row r="711" spans="1:11" ht="15" hidden="1" x14ac:dyDescent="0.25">
      <c r="A711" s="4" t="s">
        <v>545</v>
      </c>
      <c r="B711" s="8">
        <v>18</v>
      </c>
      <c r="C711" s="9" t="s">
        <v>734</v>
      </c>
      <c r="D711" s="4" t="s">
        <v>552</v>
      </c>
      <c r="E711" s="8">
        <v>2181</v>
      </c>
      <c r="F711" s="8" t="s">
        <v>14</v>
      </c>
      <c r="G711" s="6" t="s">
        <v>79</v>
      </c>
      <c r="H711" s="4" t="s">
        <v>80</v>
      </c>
      <c r="I711" s="7">
        <v>462.72</v>
      </c>
      <c r="J711" s="7" t="s">
        <v>2</v>
      </c>
      <c r="K711" s="6">
        <f>SUMIF(凭证抽查!A:A,序时账!C711,凭证抽查!B:B)</f>
        <v>0</v>
      </c>
    </row>
    <row r="712" spans="1:11" ht="15" hidden="1" x14ac:dyDescent="0.25">
      <c r="A712" s="4" t="s">
        <v>545</v>
      </c>
      <c r="B712" s="8">
        <v>18</v>
      </c>
      <c r="C712" s="9" t="s">
        <v>734</v>
      </c>
      <c r="D712" s="4" t="s">
        <v>552</v>
      </c>
      <c r="E712" s="8">
        <v>2151</v>
      </c>
      <c r="F712" s="8" t="s">
        <v>12</v>
      </c>
      <c r="G712" s="6" t="s">
        <v>66</v>
      </c>
      <c r="H712" s="4" t="s">
        <v>67</v>
      </c>
      <c r="I712" s="7">
        <v>37.6</v>
      </c>
      <c r="J712" s="7" t="s">
        <v>2</v>
      </c>
      <c r="K712" s="6">
        <f>SUMIF(凭证抽查!A:A,序时账!C712,凭证抽查!B:B)</f>
        <v>0</v>
      </c>
    </row>
    <row r="713" spans="1:11" ht="15" hidden="1" x14ac:dyDescent="0.25">
      <c r="A713" s="4" t="s">
        <v>545</v>
      </c>
      <c r="B713" s="8">
        <v>18</v>
      </c>
      <c r="C713" s="9" t="s">
        <v>734</v>
      </c>
      <c r="D713" s="4" t="s">
        <v>552</v>
      </c>
      <c r="E713" s="8">
        <v>2181</v>
      </c>
      <c r="F713" s="8" t="s">
        <v>14</v>
      </c>
      <c r="G713" s="6" t="s">
        <v>81</v>
      </c>
      <c r="H713" s="4" t="s">
        <v>82</v>
      </c>
      <c r="I713" s="7">
        <v>25.08</v>
      </c>
      <c r="J713" s="7" t="s">
        <v>2</v>
      </c>
      <c r="K713" s="6">
        <f>SUMIF(凭证抽查!A:A,序时账!C713,凭证抽查!B:B)</f>
        <v>0</v>
      </c>
    </row>
    <row r="714" spans="1:11" ht="15" hidden="1" x14ac:dyDescent="0.25">
      <c r="A714" s="4" t="s">
        <v>545</v>
      </c>
      <c r="B714" s="8">
        <v>18</v>
      </c>
      <c r="C714" s="9" t="s">
        <v>734</v>
      </c>
      <c r="D714" s="4" t="s">
        <v>552</v>
      </c>
      <c r="E714" s="8">
        <v>2151</v>
      </c>
      <c r="F714" s="8" t="s">
        <v>12</v>
      </c>
      <c r="G714" s="6" t="s">
        <v>68</v>
      </c>
      <c r="H714" s="4" t="s">
        <v>69</v>
      </c>
      <c r="I714" s="7">
        <v>26.32</v>
      </c>
      <c r="J714" s="7" t="s">
        <v>2</v>
      </c>
      <c r="K714" s="6">
        <f>SUMIF(凭证抽查!A:A,序时账!C714,凭证抽查!B:B)</f>
        <v>0</v>
      </c>
    </row>
    <row r="715" spans="1:11" ht="15" hidden="1" x14ac:dyDescent="0.25">
      <c r="A715" s="4" t="s">
        <v>545</v>
      </c>
      <c r="B715" s="8">
        <v>18</v>
      </c>
      <c r="C715" s="9" t="s">
        <v>734</v>
      </c>
      <c r="D715" s="4" t="s">
        <v>552</v>
      </c>
      <c r="E715" s="8">
        <v>2151</v>
      </c>
      <c r="F715" s="8" t="s">
        <v>12</v>
      </c>
      <c r="G715" s="6" t="s">
        <v>70</v>
      </c>
      <c r="H715" s="4" t="s">
        <v>71</v>
      </c>
      <c r="I715" s="7">
        <v>50.14</v>
      </c>
      <c r="J715" s="7" t="s">
        <v>2</v>
      </c>
      <c r="K715" s="6">
        <f>SUMIF(凭证抽查!A:A,序时账!C715,凭证抽查!B:B)</f>
        <v>0</v>
      </c>
    </row>
    <row r="716" spans="1:11" ht="15" hidden="1" x14ac:dyDescent="0.25">
      <c r="A716" s="4" t="s">
        <v>545</v>
      </c>
      <c r="B716" s="8">
        <v>18</v>
      </c>
      <c r="C716" s="9" t="s">
        <v>734</v>
      </c>
      <c r="D716" s="4" t="s">
        <v>552</v>
      </c>
      <c r="E716" s="8">
        <v>2151</v>
      </c>
      <c r="F716" s="8" t="s">
        <v>12</v>
      </c>
      <c r="G716" s="6" t="s">
        <v>72</v>
      </c>
      <c r="H716" s="4" t="s">
        <v>73</v>
      </c>
      <c r="I716" s="7">
        <v>470.1</v>
      </c>
      <c r="J716" s="7" t="s">
        <v>2</v>
      </c>
      <c r="K716" s="6">
        <f>SUMIF(凭证抽查!A:A,序时账!C716,凭证抽查!B:B)</f>
        <v>0</v>
      </c>
    </row>
    <row r="717" spans="1:11" ht="15" hidden="1" x14ac:dyDescent="0.25">
      <c r="A717" s="4" t="s">
        <v>545</v>
      </c>
      <c r="B717" s="8">
        <v>18</v>
      </c>
      <c r="C717" s="9" t="s">
        <v>734</v>
      </c>
      <c r="D717" s="4" t="s">
        <v>552</v>
      </c>
      <c r="E717" s="8">
        <v>2181</v>
      </c>
      <c r="F717" s="8" t="s">
        <v>14</v>
      </c>
      <c r="G717" s="6" t="s">
        <v>83</v>
      </c>
      <c r="H717" s="4" t="s">
        <v>84</v>
      </c>
      <c r="I717" s="7">
        <v>125.36</v>
      </c>
      <c r="J717" s="7" t="s">
        <v>2</v>
      </c>
      <c r="K717" s="6">
        <f>SUMIF(凭证抽查!A:A,序时账!C717,凭证抽查!B:B)</f>
        <v>0</v>
      </c>
    </row>
    <row r="718" spans="1:11" ht="15" hidden="1" x14ac:dyDescent="0.25">
      <c r="A718" s="4" t="s">
        <v>545</v>
      </c>
      <c r="B718" s="8">
        <v>18</v>
      </c>
      <c r="C718" s="9" t="s">
        <v>734</v>
      </c>
      <c r="D718" s="4" t="s">
        <v>552</v>
      </c>
      <c r="E718" s="8">
        <v>2151</v>
      </c>
      <c r="F718" s="8" t="s">
        <v>12</v>
      </c>
      <c r="G718" s="6" t="s">
        <v>62</v>
      </c>
      <c r="H718" s="4" t="s">
        <v>63</v>
      </c>
      <c r="I718" s="7">
        <v>174</v>
      </c>
      <c r="J718" s="7" t="s">
        <v>2</v>
      </c>
      <c r="K718" s="6">
        <f>SUMIF(凭证抽查!A:A,序时账!C718,凭证抽查!B:B)</f>
        <v>0</v>
      </c>
    </row>
    <row r="719" spans="1:11" ht="15" hidden="1" x14ac:dyDescent="0.25">
      <c r="A719" s="4" t="s">
        <v>545</v>
      </c>
      <c r="B719" s="8">
        <v>18</v>
      </c>
      <c r="C719" s="9" t="s">
        <v>734</v>
      </c>
      <c r="D719" s="4" t="s">
        <v>552</v>
      </c>
      <c r="E719" s="8">
        <v>2181</v>
      </c>
      <c r="F719" s="8" t="s">
        <v>14</v>
      </c>
      <c r="G719" s="6" t="s">
        <v>85</v>
      </c>
      <c r="H719" s="4" t="s">
        <v>86</v>
      </c>
      <c r="I719" s="7">
        <v>174</v>
      </c>
      <c r="J719" s="7" t="s">
        <v>2</v>
      </c>
      <c r="K719" s="6">
        <f>SUMIF(凭证抽查!A:A,序时账!C719,凭证抽查!B:B)</f>
        <v>0</v>
      </c>
    </row>
    <row r="720" spans="1:11" ht="15" hidden="1" x14ac:dyDescent="0.25">
      <c r="A720" s="4" t="s">
        <v>545</v>
      </c>
      <c r="B720" s="8">
        <v>18</v>
      </c>
      <c r="C720" s="9" t="s">
        <v>734</v>
      </c>
      <c r="D720" s="4" t="s">
        <v>552</v>
      </c>
      <c r="E720" s="8">
        <v>5502</v>
      </c>
      <c r="F720" s="8" t="s">
        <v>16</v>
      </c>
      <c r="G720" s="6" t="s">
        <v>203</v>
      </c>
      <c r="H720" s="4" t="s">
        <v>204</v>
      </c>
      <c r="I720" s="7">
        <v>137.82</v>
      </c>
      <c r="J720" s="7" t="s">
        <v>2</v>
      </c>
      <c r="K720" s="6">
        <f>SUMIF(凭证抽查!A:A,序时账!C720,凭证抽查!B:B)</f>
        <v>0</v>
      </c>
    </row>
    <row r="721" spans="1:11" ht="15" hidden="1" x14ac:dyDescent="0.25">
      <c r="A721" s="4" t="s">
        <v>545</v>
      </c>
      <c r="B721" s="8">
        <v>18</v>
      </c>
      <c r="C721" s="9" t="s">
        <v>734</v>
      </c>
      <c r="D721" s="4" t="s">
        <v>552</v>
      </c>
      <c r="E721" s="8">
        <v>5502</v>
      </c>
      <c r="F721" s="8" t="s">
        <v>16</v>
      </c>
      <c r="G721" s="6" t="s">
        <v>205</v>
      </c>
      <c r="H721" s="4" t="s">
        <v>206</v>
      </c>
      <c r="I721" s="7">
        <v>95.24</v>
      </c>
      <c r="J721" s="7" t="s">
        <v>2</v>
      </c>
      <c r="K721" s="6">
        <f>SUMIF(凭证抽查!A:A,序时账!C721,凭证抽查!B:B)</f>
        <v>0</v>
      </c>
    </row>
    <row r="722" spans="1:11" ht="15" hidden="1" x14ac:dyDescent="0.25">
      <c r="A722" s="4" t="s">
        <v>545</v>
      </c>
      <c r="B722" s="8">
        <v>18</v>
      </c>
      <c r="C722" s="9" t="s">
        <v>734</v>
      </c>
      <c r="D722" s="4" t="s">
        <v>552</v>
      </c>
      <c r="E722" s="8">
        <v>2171</v>
      </c>
      <c r="F722" s="8" t="s">
        <v>13</v>
      </c>
      <c r="G722" s="6" t="s">
        <v>121</v>
      </c>
      <c r="H722" s="4" t="s">
        <v>122</v>
      </c>
      <c r="I722" s="7">
        <v>4.76</v>
      </c>
      <c r="J722" s="7" t="s">
        <v>2</v>
      </c>
      <c r="K722" s="6">
        <f>SUMIF(凭证抽查!A:A,序时账!C722,凭证抽查!B:B)</f>
        <v>0</v>
      </c>
    </row>
    <row r="723" spans="1:11" ht="15" hidden="1" x14ac:dyDescent="0.25">
      <c r="A723" s="4" t="s">
        <v>545</v>
      </c>
      <c r="B723" s="8">
        <v>18</v>
      </c>
      <c r="C723" s="9" t="s">
        <v>734</v>
      </c>
      <c r="D723" s="4" t="s">
        <v>552</v>
      </c>
      <c r="E723" s="8">
        <v>1002</v>
      </c>
      <c r="F723" s="8" t="s">
        <v>7</v>
      </c>
      <c r="G723" s="6" t="s">
        <v>75</v>
      </c>
      <c r="H723" s="4" t="s">
        <v>76</v>
      </c>
      <c r="I723" s="7" t="s">
        <v>2</v>
      </c>
      <c r="J723" s="7">
        <v>2708.58</v>
      </c>
      <c r="K723" s="6">
        <f>SUMIF(凭证抽查!A:A,序时账!C723,凭证抽查!B:B)</f>
        <v>0</v>
      </c>
    </row>
    <row r="724" spans="1:11" ht="15" hidden="1" x14ac:dyDescent="0.25">
      <c r="A724" s="4" t="s">
        <v>545</v>
      </c>
      <c r="B724" s="8">
        <v>19</v>
      </c>
      <c r="C724" s="9" t="s">
        <v>735</v>
      </c>
      <c r="D724" s="4" t="s">
        <v>553</v>
      </c>
      <c r="E724" s="8">
        <v>5502</v>
      </c>
      <c r="F724" s="8" t="s">
        <v>16</v>
      </c>
      <c r="G724" s="6" t="s">
        <v>118</v>
      </c>
      <c r="H724" s="4" t="s">
        <v>119</v>
      </c>
      <c r="I724" s="7">
        <v>106</v>
      </c>
      <c r="J724" s="7" t="s">
        <v>2</v>
      </c>
      <c r="K724" s="6">
        <f>SUMIF(凭证抽查!A:A,序时账!C724,凭证抽查!B:B)</f>
        <v>0</v>
      </c>
    </row>
    <row r="725" spans="1:11" ht="15" hidden="1" x14ac:dyDescent="0.25">
      <c r="A725" s="4" t="s">
        <v>545</v>
      </c>
      <c r="B725" s="8">
        <v>19</v>
      </c>
      <c r="C725" s="9" t="s">
        <v>735</v>
      </c>
      <c r="D725" s="4" t="s">
        <v>554</v>
      </c>
      <c r="E725" s="8">
        <v>5502</v>
      </c>
      <c r="F725" s="8" t="s">
        <v>16</v>
      </c>
      <c r="G725" s="6" t="s">
        <v>154</v>
      </c>
      <c r="H725" s="4" t="s">
        <v>155</v>
      </c>
      <c r="I725" s="7">
        <v>600</v>
      </c>
      <c r="J725" s="7" t="s">
        <v>2</v>
      </c>
      <c r="K725" s="6">
        <f>SUMIF(凭证抽查!A:A,序时账!C725,凭证抽查!B:B)</f>
        <v>0</v>
      </c>
    </row>
    <row r="726" spans="1:11" ht="15" hidden="1" x14ac:dyDescent="0.25">
      <c r="A726" s="4" t="s">
        <v>545</v>
      </c>
      <c r="B726" s="8">
        <v>19</v>
      </c>
      <c r="C726" s="9" t="s">
        <v>735</v>
      </c>
      <c r="D726" s="4" t="s">
        <v>555</v>
      </c>
      <c r="E726" s="8">
        <v>5502</v>
      </c>
      <c r="F726" s="8" t="s">
        <v>16</v>
      </c>
      <c r="G726" s="6" t="s">
        <v>170</v>
      </c>
      <c r="H726" s="4" t="s">
        <v>171</v>
      </c>
      <c r="I726" s="7">
        <v>3000</v>
      </c>
      <c r="J726" s="7" t="s">
        <v>2</v>
      </c>
      <c r="K726" s="6">
        <f>SUMIF(凭证抽查!A:A,序时账!C726,凭证抽查!B:B)</f>
        <v>0</v>
      </c>
    </row>
    <row r="727" spans="1:11" ht="15" hidden="1" x14ac:dyDescent="0.25">
      <c r="A727" s="4" t="s">
        <v>545</v>
      </c>
      <c r="B727" s="8">
        <v>19</v>
      </c>
      <c r="C727" s="9" t="s">
        <v>735</v>
      </c>
      <c r="D727" s="4" t="s">
        <v>211</v>
      </c>
      <c r="E727" s="8">
        <v>1002</v>
      </c>
      <c r="F727" s="8" t="s">
        <v>7</v>
      </c>
      <c r="G727" s="6" t="s">
        <v>75</v>
      </c>
      <c r="H727" s="4" t="s">
        <v>76</v>
      </c>
      <c r="I727" s="7" t="s">
        <v>2</v>
      </c>
      <c r="J727" s="7">
        <v>3706</v>
      </c>
      <c r="K727" s="6">
        <f>SUMIF(凭证抽查!A:A,序时账!C727,凭证抽查!B:B)</f>
        <v>0</v>
      </c>
    </row>
    <row r="728" spans="1:11" ht="15" hidden="1" x14ac:dyDescent="0.25">
      <c r="A728" s="4" t="s">
        <v>545</v>
      </c>
      <c r="B728" s="8">
        <v>20</v>
      </c>
      <c r="C728" s="9" t="s">
        <v>736</v>
      </c>
      <c r="D728" s="4" t="s">
        <v>556</v>
      </c>
      <c r="E728" s="8">
        <v>5502</v>
      </c>
      <c r="F728" s="8" t="s">
        <v>16</v>
      </c>
      <c r="G728" s="6" t="s">
        <v>154</v>
      </c>
      <c r="H728" s="4" t="s">
        <v>155</v>
      </c>
      <c r="I728" s="7">
        <v>600</v>
      </c>
      <c r="J728" s="7" t="s">
        <v>2</v>
      </c>
      <c r="K728" s="6">
        <f>SUMIF(凭证抽查!A:A,序时账!C728,凭证抽查!B:B)</f>
        <v>0</v>
      </c>
    </row>
    <row r="729" spans="1:11" ht="15" hidden="1" x14ac:dyDescent="0.25">
      <c r="A729" s="4" t="s">
        <v>545</v>
      </c>
      <c r="B729" s="8">
        <v>20</v>
      </c>
      <c r="C729" s="9" t="s">
        <v>736</v>
      </c>
      <c r="D729" s="4" t="s">
        <v>556</v>
      </c>
      <c r="E729" s="8">
        <v>1002</v>
      </c>
      <c r="F729" s="8" t="s">
        <v>7</v>
      </c>
      <c r="G729" s="6" t="s">
        <v>75</v>
      </c>
      <c r="H729" s="4" t="s">
        <v>76</v>
      </c>
      <c r="I729" s="7" t="s">
        <v>2</v>
      </c>
      <c r="J729" s="7">
        <v>600</v>
      </c>
      <c r="K729" s="6">
        <f>SUMIF(凭证抽查!A:A,序时账!C729,凭证抽查!B:B)</f>
        <v>0</v>
      </c>
    </row>
    <row r="730" spans="1:11" ht="15" hidden="1" x14ac:dyDescent="0.25">
      <c r="A730" s="4" t="s">
        <v>545</v>
      </c>
      <c r="B730" s="8">
        <v>21</v>
      </c>
      <c r="C730" s="9" t="s">
        <v>737</v>
      </c>
      <c r="D730" s="4" t="s">
        <v>557</v>
      </c>
      <c r="E730" s="8">
        <v>5502</v>
      </c>
      <c r="F730" s="8" t="s">
        <v>16</v>
      </c>
      <c r="G730" s="6" t="s">
        <v>170</v>
      </c>
      <c r="H730" s="4" t="s">
        <v>171</v>
      </c>
      <c r="I730" s="7">
        <v>3545</v>
      </c>
      <c r="J730" s="7" t="s">
        <v>2</v>
      </c>
      <c r="K730" s="6">
        <f>SUMIF(凭证抽查!A:A,序时账!C730,凭证抽查!B:B)</f>
        <v>0</v>
      </c>
    </row>
    <row r="731" spans="1:11" ht="15" hidden="1" x14ac:dyDescent="0.25">
      <c r="A731" s="4" t="s">
        <v>545</v>
      </c>
      <c r="B731" s="8">
        <v>21</v>
      </c>
      <c r="C731" s="9" t="s">
        <v>737</v>
      </c>
      <c r="D731" s="4" t="s">
        <v>558</v>
      </c>
      <c r="E731" s="8">
        <v>5502</v>
      </c>
      <c r="F731" s="8" t="s">
        <v>16</v>
      </c>
      <c r="G731" s="6" t="s">
        <v>154</v>
      </c>
      <c r="H731" s="4" t="s">
        <v>155</v>
      </c>
      <c r="I731" s="7">
        <v>600</v>
      </c>
      <c r="J731" s="7" t="s">
        <v>2</v>
      </c>
      <c r="K731" s="6">
        <f>SUMIF(凭证抽查!A:A,序时账!C731,凭证抽查!B:B)</f>
        <v>0</v>
      </c>
    </row>
    <row r="732" spans="1:11" ht="15" hidden="1" x14ac:dyDescent="0.25">
      <c r="A732" s="4" t="s">
        <v>545</v>
      </c>
      <c r="B732" s="8">
        <v>21</v>
      </c>
      <c r="C732" s="9" t="s">
        <v>737</v>
      </c>
      <c r="D732" s="4" t="s">
        <v>559</v>
      </c>
      <c r="E732" s="8">
        <v>5502</v>
      </c>
      <c r="F732" s="8" t="s">
        <v>16</v>
      </c>
      <c r="G732" s="6" t="s">
        <v>118</v>
      </c>
      <c r="H732" s="4" t="s">
        <v>119</v>
      </c>
      <c r="I732" s="7">
        <v>222</v>
      </c>
      <c r="J732" s="7" t="s">
        <v>2</v>
      </c>
      <c r="K732" s="6">
        <f>SUMIF(凭证抽查!A:A,序时账!C732,凭证抽查!B:B)</f>
        <v>0</v>
      </c>
    </row>
    <row r="733" spans="1:11" ht="15" hidden="1" x14ac:dyDescent="0.25">
      <c r="A733" s="4" t="s">
        <v>545</v>
      </c>
      <c r="B733" s="8">
        <v>21</v>
      </c>
      <c r="C733" s="9" t="s">
        <v>737</v>
      </c>
      <c r="D733" s="4" t="s">
        <v>222</v>
      </c>
      <c r="E733" s="8">
        <v>1002</v>
      </c>
      <c r="F733" s="8" t="s">
        <v>7</v>
      </c>
      <c r="G733" s="6" t="s">
        <v>75</v>
      </c>
      <c r="H733" s="4" t="s">
        <v>76</v>
      </c>
      <c r="I733" s="7" t="s">
        <v>2</v>
      </c>
      <c r="J733" s="7">
        <v>4367</v>
      </c>
      <c r="K733" s="6">
        <f>SUMIF(凭证抽查!A:A,序时账!C733,凭证抽查!B:B)</f>
        <v>0</v>
      </c>
    </row>
    <row r="734" spans="1:11" ht="15" hidden="1" x14ac:dyDescent="0.25">
      <c r="A734" s="4" t="s">
        <v>545</v>
      </c>
      <c r="B734" s="8">
        <v>22</v>
      </c>
      <c r="C734" s="9" t="s">
        <v>738</v>
      </c>
      <c r="D734" s="4" t="s">
        <v>560</v>
      </c>
      <c r="E734" s="8">
        <v>5502</v>
      </c>
      <c r="F734" s="8" t="s">
        <v>16</v>
      </c>
      <c r="G734" s="6" t="s">
        <v>561</v>
      </c>
      <c r="H734" s="4" t="s">
        <v>562</v>
      </c>
      <c r="I734" s="7">
        <v>18211</v>
      </c>
      <c r="J734" s="7" t="s">
        <v>2</v>
      </c>
      <c r="K734" s="6">
        <f>SUMIF(凭证抽查!A:A,序时账!C734,凭证抽查!B:B)</f>
        <v>0</v>
      </c>
    </row>
    <row r="735" spans="1:11" ht="15" hidden="1" x14ac:dyDescent="0.25">
      <c r="A735" s="4" t="s">
        <v>545</v>
      </c>
      <c r="B735" s="8">
        <v>22</v>
      </c>
      <c r="C735" s="9" t="s">
        <v>738</v>
      </c>
      <c r="D735" s="4" t="s">
        <v>560</v>
      </c>
      <c r="E735" s="8">
        <v>5502</v>
      </c>
      <c r="F735" s="8" t="s">
        <v>16</v>
      </c>
      <c r="G735" s="6" t="s">
        <v>563</v>
      </c>
      <c r="H735" s="4" t="s">
        <v>564</v>
      </c>
      <c r="I735" s="7">
        <v>2200.5500000000002</v>
      </c>
      <c r="J735" s="7" t="s">
        <v>2</v>
      </c>
      <c r="K735" s="6">
        <f>SUMIF(凭证抽查!A:A,序时账!C735,凭证抽查!B:B)</f>
        <v>0</v>
      </c>
    </row>
    <row r="736" spans="1:11" ht="15" hidden="1" x14ac:dyDescent="0.25">
      <c r="A736" s="4" t="s">
        <v>545</v>
      </c>
      <c r="B736" s="8">
        <v>22</v>
      </c>
      <c r="C736" s="9" t="s">
        <v>738</v>
      </c>
      <c r="D736" s="4" t="s">
        <v>560</v>
      </c>
      <c r="E736" s="8">
        <v>2171</v>
      </c>
      <c r="F736" s="8" t="s">
        <v>13</v>
      </c>
      <c r="G736" s="6" t="s">
        <v>507</v>
      </c>
      <c r="H736" s="4" t="s">
        <v>508</v>
      </c>
      <c r="I736" s="7">
        <v>66.010000000000005</v>
      </c>
      <c r="J736" s="7" t="s">
        <v>2</v>
      </c>
      <c r="K736" s="6">
        <f>SUMIF(凭证抽查!A:A,序时账!C736,凭证抽查!B:B)</f>
        <v>0</v>
      </c>
    </row>
    <row r="737" spans="1:11" ht="15" hidden="1" x14ac:dyDescent="0.25">
      <c r="A737" s="4" t="s">
        <v>545</v>
      </c>
      <c r="B737" s="8">
        <v>22</v>
      </c>
      <c r="C737" s="9" t="s">
        <v>738</v>
      </c>
      <c r="D737" s="4" t="s">
        <v>560</v>
      </c>
      <c r="E737" s="8">
        <v>1002</v>
      </c>
      <c r="F737" s="8" t="s">
        <v>7</v>
      </c>
      <c r="G737" s="6" t="s">
        <v>75</v>
      </c>
      <c r="H737" s="4" t="s">
        <v>76</v>
      </c>
      <c r="I737" s="7" t="s">
        <v>2</v>
      </c>
      <c r="J737" s="7">
        <v>20477.560000000001</v>
      </c>
      <c r="K737" s="6">
        <f>SUMIF(凭证抽查!A:A,序时账!C737,凭证抽查!B:B)</f>
        <v>0</v>
      </c>
    </row>
    <row r="738" spans="1:11" ht="15" hidden="1" x14ac:dyDescent="0.25">
      <c r="A738" s="4" t="s">
        <v>545</v>
      </c>
      <c r="B738" s="8">
        <v>23</v>
      </c>
      <c r="C738" s="9" t="s">
        <v>739</v>
      </c>
      <c r="D738" s="4" t="s">
        <v>565</v>
      </c>
      <c r="E738" s="8">
        <v>5502</v>
      </c>
      <c r="F738" s="8" t="s">
        <v>16</v>
      </c>
      <c r="G738" s="6" t="s">
        <v>187</v>
      </c>
      <c r="H738" s="4" t="s">
        <v>188</v>
      </c>
      <c r="I738" s="7">
        <v>300</v>
      </c>
      <c r="J738" s="7" t="s">
        <v>2</v>
      </c>
      <c r="K738" s="6">
        <f>SUMIF(凭证抽查!A:A,序时账!C738,凭证抽查!B:B)</f>
        <v>0</v>
      </c>
    </row>
    <row r="739" spans="1:11" ht="15" hidden="1" x14ac:dyDescent="0.25">
      <c r="A739" s="4" t="s">
        <v>545</v>
      </c>
      <c r="B739" s="8">
        <v>23</v>
      </c>
      <c r="C739" s="9" t="s">
        <v>739</v>
      </c>
      <c r="D739" s="4" t="s">
        <v>400</v>
      </c>
      <c r="E739" s="8">
        <v>5502</v>
      </c>
      <c r="F739" s="8" t="s">
        <v>16</v>
      </c>
      <c r="G739" s="6" t="s">
        <v>180</v>
      </c>
      <c r="H739" s="4" t="s">
        <v>181</v>
      </c>
      <c r="I739" s="7">
        <v>701</v>
      </c>
      <c r="J739" s="7" t="s">
        <v>2</v>
      </c>
      <c r="K739" s="6">
        <f>SUMIF(凭证抽查!A:A,序时账!C739,凭证抽查!B:B)</f>
        <v>0</v>
      </c>
    </row>
    <row r="740" spans="1:11" ht="15" hidden="1" x14ac:dyDescent="0.25">
      <c r="A740" s="4" t="s">
        <v>545</v>
      </c>
      <c r="B740" s="8">
        <v>23</v>
      </c>
      <c r="C740" s="9" t="s">
        <v>739</v>
      </c>
      <c r="D740" s="4" t="s">
        <v>400</v>
      </c>
      <c r="E740" s="8">
        <v>5502</v>
      </c>
      <c r="F740" s="8" t="s">
        <v>16</v>
      </c>
      <c r="G740" s="6" t="s">
        <v>180</v>
      </c>
      <c r="H740" s="4" t="s">
        <v>181</v>
      </c>
      <c r="I740" s="7">
        <v>515</v>
      </c>
      <c r="J740" s="7" t="s">
        <v>2</v>
      </c>
      <c r="K740" s="6">
        <f>SUMIF(凭证抽查!A:A,序时账!C740,凭证抽查!B:B)</f>
        <v>0</v>
      </c>
    </row>
    <row r="741" spans="1:11" ht="15" hidden="1" x14ac:dyDescent="0.25">
      <c r="A741" s="4" t="s">
        <v>545</v>
      </c>
      <c r="B741" s="8">
        <v>23</v>
      </c>
      <c r="C741" s="9" t="s">
        <v>739</v>
      </c>
      <c r="D741" s="4" t="s">
        <v>400</v>
      </c>
      <c r="E741" s="8">
        <v>5502</v>
      </c>
      <c r="F741" s="8" t="s">
        <v>16</v>
      </c>
      <c r="G741" s="6" t="s">
        <v>180</v>
      </c>
      <c r="H741" s="4" t="s">
        <v>181</v>
      </c>
      <c r="I741" s="7">
        <v>536</v>
      </c>
      <c r="J741" s="7" t="s">
        <v>2</v>
      </c>
      <c r="K741" s="6">
        <f>SUMIF(凭证抽查!A:A,序时账!C741,凭证抽查!B:B)</f>
        <v>0</v>
      </c>
    </row>
    <row r="742" spans="1:11" ht="15" hidden="1" x14ac:dyDescent="0.25">
      <c r="A742" s="4" t="s">
        <v>545</v>
      </c>
      <c r="B742" s="8">
        <v>23</v>
      </c>
      <c r="C742" s="9" t="s">
        <v>739</v>
      </c>
      <c r="D742" s="4" t="s">
        <v>492</v>
      </c>
      <c r="E742" s="8">
        <v>5502</v>
      </c>
      <c r="F742" s="8" t="s">
        <v>16</v>
      </c>
      <c r="G742" s="6" t="s">
        <v>566</v>
      </c>
      <c r="H742" s="4" t="s">
        <v>567</v>
      </c>
      <c r="I742" s="7">
        <v>26</v>
      </c>
      <c r="J742" s="7" t="s">
        <v>2</v>
      </c>
      <c r="K742" s="6">
        <f>SUMIF(凭证抽查!A:A,序时账!C742,凭证抽查!B:B)</f>
        <v>0</v>
      </c>
    </row>
    <row r="743" spans="1:11" ht="15" hidden="1" x14ac:dyDescent="0.25">
      <c r="A743" s="4" t="s">
        <v>545</v>
      </c>
      <c r="B743" s="8">
        <v>23</v>
      </c>
      <c r="C743" s="9" t="s">
        <v>739</v>
      </c>
      <c r="D743" s="4" t="s">
        <v>568</v>
      </c>
      <c r="E743" s="8">
        <v>5502</v>
      </c>
      <c r="F743" s="8" t="s">
        <v>16</v>
      </c>
      <c r="G743" s="6" t="s">
        <v>569</v>
      </c>
      <c r="H743" s="4" t="s">
        <v>570</v>
      </c>
      <c r="I743" s="7">
        <v>48571.43</v>
      </c>
      <c r="J743" s="7" t="s">
        <v>2</v>
      </c>
      <c r="K743" s="6">
        <f>SUMIF(凭证抽查!A:A,序时账!C743,凭证抽查!B:B)</f>
        <v>0</v>
      </c>
    </row>
    <row r="744" spans="1:11" ht="15" hidden="1" x14ac:dyDescent="0.25">
      <c r="A744" s="4" t="s">
        <v>545</v>
      </c>
      <c r="B744" s="8">
        <v>23</v>
      </c>
      <c r="C744" s="9" t="s">
        <v>739</v>
      </c>
      <c r="D744" s="4" t="s">
        <v>571</v>
      </c>
      <c r="E744" s="8">
        <v>2171</v>
      </c>
      <c r="F744" s="8" t="s">
        <v>13</v>
      </c>
      <c r="G744" s="6" t="s">
        <v>121</v>
      </c>
      <c r="H744" s="4" t="s">
        <v>122</v>
      </c>
      <c r="I744" s="7">
        <v>2428.5700000000002</v>
      </c>
      <c r="J744" s="7" t="s">
        <v>2</v>
      </c>
      <c r="K744" s="6">
        <f>SUMIF(凭证抽查!A:A,序时账!C744,凭证抽查!B:B)</f>
        <v>0</v>
      </c>
    </row>
    <row r="745" spans="1:11" ht="15" hidden="1" x14ac:dyDescent="0.25">
      <c r="A745" s="4" t="s">
        <v>545</v>
      </c>
      <c r="B745" s="8">
        <v>23</v>
      </c>
      <c r="C745" s="9" t="s">
        <v>739</v>
      </c>
      <c r="D745" s="4" t="s">
        <v>572</v>
      </c>
      <c r="E745" s="8">
        <v>5502</v>
      </c>
      <c r="F745" s="8" t="s">
        <v>16</v>
      </c>
      <c r="G745" s="6" t="s">
        <v>569</v>
      </c>
      <c r="H745" s="4" t="s">
        <v>570</v>
      </c>
      <c r="I745" s="7">
        <v>6375.34</v>
      </c>
      <c r="J745" s="7" t="s">
        <v>2</v>
      </c>
      <c r="K745" s="6">
        <f>SUMIF(凭证抽查!A:A,序时账!C745,凭证抽查!B:B)</f>
        <v>0</v>
      </c>
    </row>
    <row r="746" spans="1:11" ht="15" hidden="1" x14ac:dyDescent="0.25">
      <c r="A746" s="4" t="s">
        <v>545</v>
      </c>
      <c r="B746" s="8">
        <v>23</v>
      </c>
      <c r="C746" s="9" t="s">
        <v>739</v>
      </c>
      <c r="D746" s="4" t="s">
        <v>573</v>
      </c>
      <c r="E746" s="8">
        <v>5502</v>
      </c>
      <c r="F746" s="8" t="s">
        <v>16</v>
      </c>
      <c r="G746" s="6" t="s">
        <v>394</v>
      </c>
      <c r="H746" s="4" t="s">
        <v>395</v>
      </c>
      <c r="I746" s="7">
        <v>5658.49</v>
      </c>
      <c r="J746" s="7" t="s">
        <v>2</v>
      </c>
      <c r="K746" s="6">
        <f>SUMIF(凭证抽查!A:A,序时账!C746,凭证抽查!B:B)</f>
        <v>0</v>
      </c>
    </row>
    <row r="747" spans="1:11" ht="15" hidden="1" x14ac:dyDescent="0.25">
      <c r="A747" s="4" t="s">
        <v>545</v>
      </c>
      <c r="B747" s="8">
        <v>23</v>
      </c>
      <c r="C747" s="9" t="s">
        <v>739</v>
      </c>
      <c r="D747" s="4" t="s">
        <v>574</v>
      </c>
      <c r="E747" s="8">
        <v>5502</v>
      </c>
      <c r="F747" s="8" t="s">
        <v>16</v>
      </c>
      <c r="G747" s="6" t="s">
        <v>394</v>
      </c>
      <c r="H747" s="4" t="s">
        <v>395</v>
      </c>
      <c r="I747" s="7">
        <v>1612.29</v>
      </c>
      <c r="J747" s="7" t="s">
        <v>2</v>
      </c>
      <c r="K747" s="6">
        <f>SUMIF(凭证抽查!A:A,序时账!C747,凭证抽查!B:B)</f>
        <v>0</v>
      </c>
    </row>
    <row r="748" spans="1:11" ht="15" hidden="1" x14ac:dyDescent="0.25">
      <c r="A748" s="4" t="s">
        <v>545</v>
      </c>
      <c r="B748" s="8">
        <v>23</v>
      </c>
      <c r="C748" s="9" t="s">
        <v>739</v>
      </c>
      <c r="D748" s="4" t="s">
        <v>575</v>
      </c>
      <c r="E748" s="8">
        <v>5502</v>
      </c>
      <c r="F748" s="8" t="s">
        <v>16</v>
      </c>
      <c r="G748" s="6" t="s">
        <v>193</v>
      </c>
      <c r="H748" s="4" t="s">
        <v>194</v>
      </c>
      <c r="I748" s="7">
        <v>747.21</v>
      </c>
      <c r="J748" s="7" t="s">
        <v>2</v>
      </c>
      <c r="K748" s="6">
        <f>SUMIF(凭证抽查!A:A,序时账!C748,凭证抽查!B:B)</f>
        <v>0</v>
      </c>
    </row>
    <row r="749" spans="1:11" ht="15" hidden="1" x14ac:dyDescent="0.25">
      <c r="A749" s="4" t="s">
        <v>545</v>
      </c>
      <c r="B749" s="8">
        <v>23</v>
      </c>
      <c r="C749" s="9" t="s">
        <v>739</v>
      </c>
      <c r="D749" s="4" t="s">
        <v>576</v>
      </c>
      <c r="E749" s="8">
        <v>2171</v>
      </c>
      <c r="F749" s="8" t="s">
        <v>13</v>
      </c>
      <c r="G749" s="6" t="s">
        <v>121</v>
      </c>
      <c r="H749" s="4" t="s">
        <v>122</v>
      </c>
      <c r="I749" s="7">
        <v>582.66</v>
      </c>
      <c r="J749" s="7" t="s">
        <v>2</v>
      </c>
      <c r="K749" s="6">
        <f>SUMIF(凭证抽查!A:A,序时账!C749,凭证抽查!B:B)</f>
        <v>0</v>
      </c>
    </row>
    <row r="750" spans="1:11" ht="15" hidden="1" x14ac:dyDescent="0.25">
      <c r="A750" s="4" t="s">
        <v>545</v>
      </c>
      <c r="B750" s="8">
        <v>23</v>
      </c>
      <c r="C750" s="9" t="s">
        <v>739</v>
      </c>
      <c r="D750" s="4" t="s">
        <v>492</v>
      </c>
      <c r="E750" s="8">
        <v>5502</v>
      </c>
      <c r="F750" s="8" t="s">
        <v>16</v>
      </c>
      <c r="G750" s="6" t="s">
        <v>577</v>
      </c>
      <c r="H750" s="4" t="s">
        <v>578</v>
      </c>
      <c r="I750" s="7">
        <v>485.44</v>
      </c>
      <c r="J750" s="7" t="s">
        <v>2</v>
      </c>
      <c r="K750" s="6">
        <f>SUMIF(凭证抽查!A:A,序时账!C750,凭证抽查!B:B)</f>
        <v>0</v>
      </c>
    </row>
    <row r="751" spans="1:11" ht="15" hidden="1" x14ac:dyDescent="0.25">
      <c r="A751" s="4" t="s">
        <v>545</v>
      </c>
      <c r="B751" s="8">
        <v>23</v>
      </c>
      <c r="C751" s="9" t="s">
        <v>739</v>
      </c>
      <c r="D751" s="4" t="s">
        <v>492</v>
      </c>
      <c r="E751" s="8">
        <v>2171</v>
      </c>
      <c r="F751" s="8" t="s">
        <v>13</v>
      </c>
      <c r="G751" s="6" t="s">
        <v>507</v>
      </c>
      <c r="H751" s="4" t="s">
        <v>508</v>
      </c>
      <c r="I751" s="7">
        <v>14.56</v>
      </c>
      <c r="J751" s="7" t="s">
        <v>2</v>
      </c>
      <c r="K751" s="6">
        <f>SUMIF(凭证抽查!A:A,序时账!C751,凭证抽查!B:B)</f>
        <v>0</v>
      </c>
    </row>
    <row r="752" spans="1:11" ht="15" hidden="1" x14ac:dyDescent="0.25">
      <c r="A752" s="4" t="s">
        <v>545</v>
      </c>
      <c r="B752" s="8">
        <v>23</v>
      </c>
      <c r="C752" s="9" t="s">
        <v>739</v>
      </c>
      <c r="D752" s="4" t="s">
        <v>579</v>
      </c>
      <c r="E752" s="8">
        <v>5502</v>
      </c>
      <c r="F752" s="8" t="s">
        <v>16</v>
      </c>
      <c r="G752" s="6" t="s">
        <v>187</v>
      </c>
      <c r="H752" s="4" t="s">
        <v>188</v>
      </c>
      <c r="I752" s="7">
        <v>300</v>
      </c>
      <c r="J752" s="7" t="s">
        <v>2</v>
      </c>
      <c r="K752" s="6">
        <f>SUMIF(凭证抽查!A:A,序时账!C752,凭证抽查!B:B)</f>
        <v>0</v>
      </c>
    </row>
    <row r="753" spans="1:11" ht="15" hidden="1" x14ac:dyDescent="0.25">
      <c r="A753" s="4" t="s">
        <v>545</v>
      </c>
      <c r="B753" s="8">
        <v>23</v>
      </c>
      <c r="C753" s="9" t="s">
        <v>739</v>
      </c>
      <c r="D753" s="4" t="s">
        <v>495</v>
      </c>
      <c r="E753" s="8">
        <v>1002</v>
      </c>
      <c r="F753" s="8" t="s">
        <v>7</v>
      </c>
      <c r="G753" s="6" t="s">
        <v>75</v>
      </c>
      <c r="H753" s="4" t="s">
        <v>76</v>
      </c>
      <c r="I753" s="7" t="s">
        <v>2</v>
      </c>
      <c r="J753" s="7">
        <v>68853.990000000005</v>
      </c>
      <c r="K753" s="6">
        <f>SUMIF(凭证抽查!A:A,序时账!C753,凭证抽查!B:B)</f>
        <v>0</v>
      </c>
    </row>
    <row r="754" spans="1:11" ht="15" hidden="1" x14ac:dyDescent="0.25">
      <c r="A754" s="4" t="s">
        <v>545</v>
      </c>
      <c r="B754" s="8">
        <v>24</v>
      </c>
      <c r="C754" s="9" t="s">
        <v>740</v>
      </c>
      <c r="D754" s="4" t="s">
        <v>580</v>
      </c>
      <c r="E754" s="8">
        <v>2171</v>
      </c>
      <c r="F754" s="8" t="s">
        <v>13</v>
      </c>
      <c r="G754" s="6" t="s">
        <v>581</v>
      </c>
      <c r="H754" s="4" t="s">
        <v>582</v>
      </c>
      <c r="I754" s="7">
        <v>280</v>
      </c>
      <c r="J754" s="7" t="s">
        <v>2</v>
      </c>
      <c r="K754" s="6">
        <f>SUMIF(凭证抽查!A:A,序时账!C754,凭证抽查!B:B)</f>
        <v>0</v>
      </c>
    </row>
    <row r="755" spans="1:11" ht="15" hidden="1" x14ac:dyDescent="0.25">
      <c r="A755" s="4" t="s">
        <v>545</v>
      </c>
      <c r="B755" s="8">
        <v>24</v>
      </c>
      <c r="C755" s="9" t="s">
        <v>740</v>
      </c>
      <c r="D755" s="4" t="s">
        <v>580</v>
      </c>
      <c r="E755" s="8">
        <v>5502</v>
      </c>
      <c r="F755" s="8" t="s">
        <v>16</v>
      </c>
      <c r="G755" s="6" t="s">
        <v>130</v>
      </c>
      <c r="H755" s="4" t="s">
        <v>131</v>
      </c>
      <c r="I755" s="7">
        <v>-280</v>
      </c>
      <c r="J755" s="7" t="s">
        <v>2</v>
      </c>
      <c r="K755" s="6">
        <f>SUMIF(凭证抽查!A:A,序时账!C755,凭证抽查!B:B)</f>
        <v>0</v>
      </c>
    </row>
    <row r="756" spans="1:11" ht="15" hidden="1" x14ac:dyDescent="0.25">
      <c r="A756" s="4" t="s">
        <v>583</v>
      </c>
      <c r="B756" s="8">
        <v>25</v>
      </c>
      <c r="C756" s="9" t="s">
        <v>741</v>
      </c>
      <c r="D756" s="4" t="s">
        <v>584</v>
      </c>
      <c r="E756" s="8">
        <v>2151</v>
      </c>
      <c r="F756" s="8" t="s">
        <v>12</v>
      </c>
      <c r="G756" s="6" t="s">
        <v>146</v>
      </c>
      <c r="H756" s="4" t="s">
        <v>147</v>
      </c>
      <c r="I756" s="7">
        <v>15744</v>
      </c>
      <c r="J756" s="7" t="s">
        <v>2</v>
      </c>
      <c r="K756" s="6">
        <f>SUMIF(凭证抽查!A:A,序时账!C756,凭证抽查!B:B)</f>
        <v>0</v>
      </c>
    </row>
    <row r="757" spans="1:11" ht="15" hidden="1" x14ac:dyDescent="0.25">
      <c r="A757" s="4" t="s">
        <v>583</v>
      </c>
      <c r="B757" s="8">
        <v>25</v>
      </c>
      <c r="C757" s="9" t="s">
        <v>741</v>
      </c>
      <c r="D757" s="4" t="s">
        <v>584</v>
      </c>
      <c r="E757" s="8">
        <v>2181</v>
      </c>
      <c r="F757" s="8" t="s">
        <v>14</v>
      </c>
      <c r="G757" s="6" t="s">
        <v>148</v>
      </c>
      <c r="H757" s="4" t="s">
        <v>149</v>
      </c>
      <c r="I757" s="7">
        <v>15744</v>
      </c>
      <c r="J757" s="7" t="s">
        <v>2</v>
      </c>
      <c r="K757" s="6">
        <f>SUMIF(凭证抽查!A:A,序时账!C757,凭证抽查!B:B)</f>
        <v>0</v>
      </c>
    </row>
    <row r="758" spans="1:11" ht="15" hidden="1" x14ac:dyDescent="0.25">
      <c r="A758" s="4" t="s">
        <v>583</v>
      </c>
      <c r="B758" s="8">
        <v>25</v>
      </c>
      <c r="C758" s="9" t="s">
        <v>741</v>
      </c>
      <c r="D758" s="4" t="s">
        <v>584</v>
      </c>
      <c r="E758" s="8">
        <v>1002</v>
      </c>
      <c r="F758" s="8" t="s">
        <v>7</v>
      </c>
      <c r="G758" s="6" t="s">
        <v>75</v>
      </c>
      <c r="H758" s="4" t="s">
        <v>76</v>
      </c>
      <c r="I758" s="7" t="s">
        <v>2</v>
      </c>
      <c r="J758" s="7">
        <v>31488</v>
      </c>
      <c r="K758" s="6">
        <f>SUMIF(凭证抽查!A:A,序时账!C758,凭证抽查!B:B)</f>
        <v>0</v>
      </c>
    </row>
    <row r="759" spans="1:11" ht="15" hidden="1" x14ac:dyDescent="0.25">
      <c r="A759" s="4" t="s">
        <v>585</v>
      </c>
      <c r="B759" s="8">
        <v>26</v>
      </c>
      <c r="C759" s="9" t="s">
        <v>742</v>
      </c>
      <c r="D759" s="4" t="s">
        <v>586</v>
      </c>
      <c r="E759" s="8">
        <v>5502</v>
      </c>
      <c r="F759" s="8" t="s">
        <v>16</v>
      </c>
      <c r="G759" s="6" t="s">
        <v>176</v>
      </c>
      <c r="H759" s="4" t="s">
        <v>177</v>
      </c>
      <c r="I759" s="7">
        <v>258.77</v>
      </c>
      <c r="J759" s="7" t="s">
        <v>2</v>
      </c>
      <c r="K759" s="6">
        <f>SUMIF(凭证抽查!A:A,序时账!C759,凭证抽查!B:B)</f>
        <v>0</v>
      </c>
    </row>
    <row r="760" spans="1:11" ht="15" hidden="1" x14ac:dyDescent="0.25">
      <c r="A760" s="4" t="s">
        <v>585</v>
      </c>
      <c r="B760" s="8">
        <v>26</v>
      </c>
      <c r="C760" s="9" t="s">
        <v>742</v>
      </c>
      <c r="D760" s="4" t="s">
        <v>446</v>
      </c>
      <c r="E760" s="8">
        <v>5502</v>
      </c>
      <c r="F760" s="8" t="s">
        <v>16</v>
      </c>
      <c r="G760" s="6" t="s">
        <v>561</v>
      </c>
      <c r="H760" s="4" t="s">
        <v>562</v>
      </c>
      <c r="I760" s="7">
        <v>1364.15</v>
      </c>
      <c r="J760" s="7" t="s">
        <v>2</v>
      </c>
      <c r="K760" s="6">
        <f>SUMIF(凭证抽查!A:A,序时账!C760,凭证抽查!B:B)</f>
        <v>0</v>
      </c>
    </row>
    <row r="761" spans="1:11" ht="15" hidden="1" x14ac:dyDescent="0.25">
      <c r="A761" s="4" t="s">
        <v>585</v>
      </c>
      <c r="B761" s="8">
        <v>26</v>
      </c>
      <c r="C761" s="9" t="s">
        <v>742</v>
      </c>
      <c r="D761" s="4" t="s">
        <v>447</v>
      </c>
      <c r="E761" s="8">
        <v>2171</v>
      </c>
      <c r="F761" s="8" t="s">
        <v>13</v>
      </c>
      <c r="G761" s="6" t="s">
        <v>121</v>
      </c>
      <c r="H761" s="4" t="s">
        <v>122</v>
      </c>
      <c r="I761" s="7">
        <v>81.849999999999994</v>
      </c>
      <c r="J761" s="7" t="s">
        <v>2</v>
      </c>
      <c r="K761" s="6">
        <f>SUMIF(凭证抽查!A:A,序时账!C761,凭证抽查!B:B)</f>
        <v>0</v>
      </c>
    </row>
    <row r="762" spans="1:11" ht="15" hidden="1" x14ac:dyDescent="0.25">
      <c r="A762" s="4" t="s">
        <v>585</v>
      </c>
      <c r="B762" s="8">
        <v>26</v>
      </c>
      <c r="C762" s="9" t="s">
        <v>742</v>
      </c>
      <c r="D762" s="4" t="s">
        <v>228</v>
      </c>
      <c r="E762" s="8">
        <v>1002</v>
      </c>
      <c r="F762" s="8" t="s">
        <v>7</v>
      </c>
      <c r="G762" s="6" t="s">
        <v>75</v>
      </c>
      <c r="H762" s="4" t="s">
        <v>76</v>
      </c>
      <c r="I762" s="7" t="s">
        <v>2</v>
      </c>
      <c r="J762" s="7">
        <v>1704.77</v>
      </c>
      <c r="K762" s="6">
        <f>SUMIF(凭证抽查!A:A,序时账!C762,凭证抽查!B:B)</f>
        <v>0</v>
      </c>
    </row>
    <row r="763" spans="1:11" ht="15" hidden="1" x14ac:dyDescent="0.25">
      <c r="A763" s="4" t="s">
        <v>585</v>
      </c>
      <c r="B763" s="8">
        <v>27</v>
      </c>
      <c r="C763" s="9" t="s">
        <v>743</v>
      </c>
      <c r="D763" s="4" t="s">
        <v>223</v>
      </c>
      <c r="E763" s="8">
        <v>5502</v>
      </c>
      <c r="F763" s="8" t="s">
        <v>16</v>
      </c>
      <c r="G763" s="6" t="s">
        <v>154</v>
      </c>
      <c r="H763" s="4" t="s">
        <v>155</v>
      </c>
      <c r="I763" s="7">
        <v>8038.5</v>
      </c>
      <c r="J763" s="7" t="s">
        <v>2</v>
      </c>
      <c r="K763" s="6">
        <f>SUMIF(凭证抽查!A:A,序时账!C763,凭证抽查!B:B)</f>
        <v>0</v>
      </c>
    </row>
    <row r="764" spans="1:11" ht="15" hidden="1" x14ac:dyDescent="0.25">
      <c r="A764" s="4" t="s">
        <v>585</v>
      </c>
      <c r="B764" s="8">
        <v>27</v>
      </c>
      <c r="C764" s="9" t="s">
        <v>743</v>
      </c>
      <c r="D764" s="4" t="s">
        <v>225</v>
      </c>
      <c r="E764" s="8">
        <v>5502</v>
      </c>
      <c r="F764" s="8" t="s">
        <v>16</v>
      </c>
      <c r="G764" s="6" t="s">
        <v>170</v>
      </c>
      <c r="H764" s="4" t="s">
        <v>171</v>
      </c>
      <c r="I764" s="7">
        <v>1800</v>
      </c>
      <c r="J764" s="7" t="s">
        <v>2</v>
      </c>
      <c r="K764" s="6">
        <f>SUMIF(凭证抽查!A:A,序时账!C764,凭证抽查!B:B)</f>
        <v>0</v>
      </c>
    </row>
    <row r="765" spans="1:11" ht="15" hidden="1" x14ac:dyDescent="0.25">
      <c r="A765" s="4" t="s">
        <v>585</v>
      </c>
      <c r="B765" s="8">
        <v>27</v>
      </c>
      <c r="C765" s="9" t="s">
        <v>743</v>
      </c>
      <c r="D765" s="4" t="s">
        <v>224</v>
      </c>
      <c r="E765" s="8">
        <v>5502</v>
      </c>
      <c r="F765" s="8" t="s">
        <v>16</v>
      </c>
      <c r="G765" s="6" t="s">
        <v>170</v>
      </c>
      <c r="H765" s="4" t="s">
        <v>171</v>
      </c>
      <c r="I765" s="7">
        <v>776.88</v>
      </c>
      <c r="J765" s="7" t="s">
        <v>2</v>
      </c>
      <c r="K765" s="6">
        <f>SUMIF(凭证抽查!A:A,序时账!C765,凭证抽查!B:B)</f>
        <v>0</v>
      </c>
    </row>
    <row r="766" spans="1:11" ht="15" hidden="1" x14ac:dyDescent="0.25">
      <c r="A766" s="4" t="s">
        <v>585</v>
      </c>
      <c r="B766" s="8">
        <v>27</v>
      </c>
      <c r="C766" s="9" t="s">
        <v>743</v>
      </c>
      <c r="D766" s="4" t="s">
        <v>587</v>
      </c>
      <c r="E766" s="8">
        <v>5502</v>
      </c>
      <c r="F766" s="8" t="s">
        <v>16</v>
      </c>
      <c r="G766" s="6" t="s">
        <v>170</v>
      </c>
      <c r="H766" s="4" t="s">
        <v>171</v>
      </c>
      <c r="I766" s="7">
        <v>5060</v>
      </c>
      <c r="J766" s="7" t="s">
        <v>2</v>
      </c>
      <c r="K766" s="6">
        <f>SUMIF(凭证抽查!A:A,序时账!C766,凭证抽查!B:B)</f>
        <v>0</v>
      </c>
    </row>
    <row r="767" spans="1:11" ht="15" hidden="1" x14ac:dyDescent="0.25">
      <c r="A767" s="4" t="s">
        <v>585</v>
      </c>
      <c r="B767" s="8">
        <v>27</v>
      </c>
      <c r="C767" s="9" t="s">
        <v>743</v>
      </c>
      <c r="D767" s="4" t="s">
        <v>588</v>
      </c>
      <c r="E767" s="8">
        <v>5502</v>
      </c>
      <c r="F767" s="8" t="s">
        <v>16</v>
      </c>
      <c r="G767" s="6" t="s">
        <v>214</v>
      </c>
      <c r="H767" s="4" t="s">
        <v>215</v>
      </c>
      <c r="I767" s="7">
        <v>160</v>
      </c>
      <c r="J767" s="7" t="s">
        <v>2</v>
      </c>
      <c r="K767" s="6">
        <f>SUMIF(凭证抽查!A:A,序时账!C767,凭证抽查!B:B)</f>
        <v>0</v>
      </c>
    </row>
    <row r="768" spans="1:11" ht="15" hidden="1" x14ac:dyDescent="0.25">
      <c r="A768" s="4" t="s">
        <v>585</v>
      </c>
      <c r="B768" s="8">
        <v>27</v>
      </c>
      <c r="C768" s="9" t="s">
        <v>743</v>
      </c>
      <c r="D768" s="4" t="s">
        <v>228</v>
      </c>
      <c r="E768" s="8">
        <v>1002</v>
      </c>
      <c r="F768" s="8" t="s">
        <v>7</v>
      </c>
      <c r="G768" s="6" t="s">
        <v>75</v>
      </c>
      <c r="H768" s="4" t="s">
        <v>76</v>
      </c>
      <c r="I768" s="7" t="s">
        <v>2</v>
      </c>
      <c r="J768" s="7">
        <v>15835.38</v>
      </c>
      <c r="K768" s="6">
        <f>SUMIF(凭证抽查!A:A,序时账!C768,凭证抽查!B:B)</f>
        <v>0</v>
      </c>
    </row>
    <row r="769" spans="1:11" ht="15" hidden="1" x14ac:dyDescent="0.25">
      <c r="A769" s="4" t="s">
        <v>585</v>
      </c>
      <c r="B769" s="8">
        <v>28</v>
      </c>
      <c r="C769" s="9" t="s">
        <v>744</v>
      </c>
      <c r="D769" s="4" t="s">
        <v>159</v>
      </c>
      <c r="E769" s="8">
        <v>5502</v>
      </c>
      <c r="F769" s="8" t="s">
        <v>16</v>
      </c>
      <c r="G769" s="6" t="s">
        <v>160</v>
      </c>
      <c r="H769" s="4" t="s">
        <v>161</v>
      </c>
      <c r="I769" s="7">
        <v>319642.11</v>
      </c>
      <c r="J769" s="7" t="s">
        <v>2</v>
      </c>
      <c r="K769" s="6">
        <f>SUMIF(凭证抽查!A:A,序时账!C769,凭证抽查!B:B)</f>
        <v>0</v>
      </c>
    </row>
    <row r="770" spans="1:11" ht="15" hidden="1" x14ac:dyDescent="0.25">
      <c r="A770" s="4" t="s">
        <v>585</v>
      </c>
      <c r="B770" s="8">
        <v>28</v>
      </c>
      <c r="C770" s="9" t="s">
        <v>744</v>
      </c>
      <c r="D770" s="4" t="s">
        <v>159</v>
      </c>
      <c r="E770" s="8">
        <v>2151</v>
      </c>
      <c r="F770" s="8" t="s">
        <v>12</v>
      </c>
      <c r="G770" s="6" t="s">
        <v>55</v>
      </c>
      <c r="H770" s="4" t="s">
        <v>56</v>
      </c>
      <c r="I770" s="7" t="s">
        <v>2</v>
      </c>
      <c r="J770" s="7">
        <v>319642.11</v>
      </c>
      <c r="K770" s="6">
        <f>SUMIF(凭证抽查!A:A,序时账!C770,凭证抽查!B:B)</f>
        <v>0</v>
      </c>
    </row>
    <row r="771" spans="1:11" ht="15" hidden="1" x14ac:dyDescent="0.25">
      <c r="A771" s="4" t="s">
        <v>585</v>
      </c>
      <c r="B771" s="8">
        <v>29</v>
      </c>
      <c r="C771" s="9" t="s">
        <v>745</v>
      </c>
      <c r="D771" s="4" t="s">
        <v>162</v>
      </c>
      <c r="E771" s="8">
        <v>5502</v>
      </c>
      <c r="F771" s="8" t="s">
        <v>16</v>
      </c>
      <c r="G771" s="6" t="s">
        <v>163</v>
      </c>
      <c r="H771" s="4" t="s">
        <v>164</v>
      </c>
      <c r="I771" s="7">
        <v>40793.89</v>
      </c>
      <c r="J771" s="7" t="s">
        <v>2</v>
      </c>
      <c r="K771" s="6">
        <f>SUMIF(凭证抽查!A:A,序时账!C771,凭证抽查!B:B)</f>
        <v>0</v>
      </c>
    </row>
    <row r="772" spans="1:11" ht="15" hidden="1" x14ac:dyDescent="0.25">
      <c r="A772" s="4" t="s">
        <v>585</v>
      </c>
      <c r="B772" s="8">
        <v>29</v>
      </c>
      <c r="C772" s="9" t="s">
        <v>745</v>
      </c>
      <c r="D772" s="4" t="s">
        <v>165</v>
      </c>
      <c r="E772" s="8">
        <v>5502</v>
      </c>
      <c r="F772" s="8" t="s">
        <v>16</v>
      </c>
      <c r="G772" s="6" t="s">
        <v>166</v>
      </c>
      <c r="H772" s="4" t="s">
        <v>167</v>
      </c>
      <c r="I772" s="7">
        <v>15744</v>
      </c>
      <c r="J772" s="7" t="s">
        <v>2</v>
      </c>
      <c r="K772" s="6">
        <f>SUMIF(凭证抽查!A:A,序时账!C772,凭证抽查!B:B)</f>
        <v>0</v>
      </c>
    </row>
    <row r="773" spans="1:11" ht="15" hidden="1" x14ac:dyDescent="0.25">
      <c r="A773" s="4" t="s">
        <v>585</v>
      </c>
      <c r="B773" s="8">
        <v>29</v>
      </c>
      <c r="C773" s="9" t="s">
        <v>745</v>
      </c>
      <c r="D773" s="4" t="s">
        <v>162</v>
      </c>
      <c r="E773" s="8">
        <v>2151</v>
      </c>
      <c r="F773" s="8" t="s">
        <v>12</v>
      </c>
      <c r="G773" s="6" t="s">
        <v>89</v>
      </c>
      <c r="H773" s="4" t="s">
        <v>90</v>
      </c>
      <c r="I773" s="7" t="s">
        <v>2</v>
      </c>
      <c r="J773" s="7">
        <v>24928.57</v>
      </c>
      <c r="K773" s="6">
        <f>SUMIF(凭证抽查!A:A,序时账!C773,凭证抽查!B:B)</f>
        <v>0</v>
      </c>
    </row>
    <row r="774" spans="1:11" ht="15" hidden="1" x14ac:dyDescent="0.25">
      <c r="A774" s="4" t="s">
        <v>585</v>
      </c>
      <c r="B774" s="8">
        <v>29</v>
      </c>
      <c r="C774" s="9" t="s">
        <v>745</v>
      </c>
      <c r="D774" s="4" t="s">
        <v>162</v>
      </c>
      <c r="E774" s="8">
        <v>2151</v>
      </c>
      <c r="F774" s="8" t="s">
        <v>12</v>
      </c>
      <c r="G774" s="6" t="s">
        <v>93</v>
      </c>
      <c r="H774" s="4" t="s">
        <v>94</v>
      </c>
      <c r="I774" s="7" t="s">
        <v>2</v>
      </c>
      <c r="J774" s="7">
        <v>1049.6300000000001</v>
      </c>
      <c r="K774" s="6">
        <f>SUMIF(凭证抽查!A:A,序时账!C774,凭证抽查!B:B)</f>
        <v>0</v>
      </c>
    </row>
    <row r="775" spans="1:11" ht="15" hidden="1" x14ac:dyDescent="0.25">
      <c r="A775" s="4" t="s">
        <v>585</v>
      </c>
      <c r="B775" s="8">
        <v>29</v>
      </c>
      <c r="C775" s="9" t="s">
        <v>745</v>
      </c>
      <c r="D775" s="4" t="s">
        <v>162</v>
      </c>
      <c r="E775" s="8">
        <v>2151</v>
      </c>
      <c r="F775" s="8" t="s">
        <v>12</v>
      </c>
      <c r="G775" s="6" t="s">
        <v>97</v>
      </c>
      <c r="H775" s="4" t="s">
        <v>98</v>
      </c>
      <c r="I775" s="7" t="s">
        <v>2</v>
      </c>
      <c r="J775" s="7">
        <v>529.12</v>
      </c>
      <c r="K775" s="6">
        <f>SUMIF(凭证抽查!A:A,序时账!C775,凭证抽查!B:B)</f>
        <v>0</v>
      </c>
    </row>
    <row r="776" spans="1:11" ht="15" hidden="1" x14ac:dyDescent="0.25">
      <c r="A776" s="4" t="s">
        <v>585</v>
      </c>
      <c r="B776" s="8">
        <v>29</v>
      </c>
      <c r="C776" s="9" t="s">
        <v>745</v>
      </c>
      <c r="D776" s="4" t="s">
        <v>162</v>
      </c>
      <c r="E776" s="8">
        <v>2151</v>
      </c>
      <c r="F776" s="8" t="s">
        <v>12</v>
      </c>
      <c r="G776" s="6" t="s">
        <v>99</v>
      </c>
      <c r="H776" s="4" t="s">
        <v>100</v>
      </c>
      <c r="I776" s="7" t="s">
        <v>2</v>
      </c>
      <c r="J776" s="7">
        <v>1058.27</v>
      </c>
      <c r="K776" s="6">
        <f>SUMIF(凭证抽查!A:A,序时账!C776,凭证抽查!B:B)</f>
        <v>0</v>
      </c>
    </row>
    <row r="777" spans="1:11" ht="15" hidden="1" x14ac:dyDescent="0.25">
      <c r="A777" s="4" t="s">
        <v>585</v>
      </c>
      <c r="B777" s="8">
        <v>29</v>
      </c>
      <c r="C777" s="9" t="s">
        <v>745</v>
      </c>
      <c r="D777" s="4" t="s">
        <v>162</v>
      </c>
      <c r="E777" s="8">
        <v>2151</v>
      </c>
      <c r="F777" s="8" t="s">
        <v>12</v>
      </c>
      <c r="G777" s="6" t="s">
        <v>101</v>
      </c>
      <c r="H777" s="4" t="s">
        <v>102</v>
      </c>
      <c r="I777" s="7" t="s">
        <v>2</v>
      </c>
      <c r="J777" s="7">
        <v>13228.3</v>
      </c>
      <c r="K777" s="6">
        <f>SUMIF(凭证抽查!A:A,序时账!C777,凭证抽查!B:B)</f>
        <v>0</v>
      </c>
    </row>
    <row r="778" spans="1:11" ht="15" hidden="1" x14ac:dyDescent="0.25">
      <c r="A778" s="4" t="s">
        <v>585</v>
      </c>
      <c r="B778" s="8">
        <v>29</v>
      </c>
      <c r="C778" s="9" t="s">
        <v>745</v>
      </c>
      <c r="D778" s="4" t="s">
        <v>165</v>
      </c>
      <c r="E778" s="8">
        <v>2151</v>
      </c>
      <c r="F778" s="8" t="s">
        <v>12</v>
      </c>
      <c r="G778" s="6" t="s">
        <v>146</v>
      </c>
      <c r="H778" s="4" t="s">
        <v>147</v>
      </c>
      <c r="I778" s="7" t="s">
        <v>2</v>
      </c>
      <c r="J778" s="7">
        <v>15744</v>
      </c>
      <c r="K778" s="6">
        <f>SUMIF(凭证抽查!A:A,序时账!C778,凭证抽查!B:B)</f>
        <v>0</v>
      </c>
    </row>
    <row r="779" spans="1:11" ht="15" hidden="1" x14ac:dyDescent="0.25">
      <c r="A779" s="4" t="s">
        <v>585</v>
      </c>
      <c r="B779" s="8">
        <v>30</v>
      </c>
      <c r="C779" s="9" t="s">
        <v>746</v>
      </c>
      <c r="D779" s="4" t="s">
        <v>589</v>
      </c>
      <c r="E779" s="8">
        <v>2151</v>
      </c>
      <c r="F779" s="8" t="s">
        <v>12</v>
      </c>
      <c r="G779" s="6" t="s">
        <v>55</v>
      </c>
      <c r="H779" s="4" t="s">
        <v>56</v>
      </c>
      <c r="I779" s="7">
        <v>319642.11</v>
      </c>
      <c r="J779" s="7" t="s">
        <v>2</v>
      </c>
      <c r="K779" s="6">
        <f>SUMIF(凭证抽查!A:A,序时账!C779,凭证抽查!B:B)</f>
        <v>0</v>
      </c>
    </row>
    <row r="780" spans="1:11" ht="15" hidden="1" x14ac:dyDescent="0.25">
      <c r="A780" s="4" t="s">
        <v>585</v>
      </c>
      <c r="B780" s="8">
        <v>30</v>
      </c>
      <c r="C780" s="9" t="s">
        <v>746</v>
      </c>
      <c r="D780" s="4" t="s">
        <v>589</v>
      </c>
      <c r="E780" s="8">
        <v>1002</v>
      </c>
      <c r="F780" s="8" t="s">
        <v>7</v>
      </c>
      <c r="G780" s="6" t="s">
        <v>75</v>
      </c>
      <c r="H780" s="4" t="s">
        <v>76</v>
      </c>
      <c r="I780" s="7" t="s">
        <v>2</v>
      </c>
      <c r="J780" s="7">
        <v>226454.87</v>
      </c>
      <c r="K780" s="6">
        <f>SUMIF(凭证抽查!A:A,序时账!C780,凭证抽查!B:B)</f>
        <v>0</v>
      </c>
    </row>
    <row r="781" spans="1:11" ht="15" hidden="1" x14ac:dyDescent="0.25">
      <c r="A781" s="4" t="s">
        <v>585</v>
      </c>
      <c r="B781" s="8">
        <v>30</v>
      </c>
      <c r="C781" s="9" t="s">
        <v>746</v>
      </c>
      <c r="D781" s="4" t="s">
        <v>589</v>
      </c>
      <c r="E781" s="8">
        <v>2171</v>
      </c>
      <c r="F781" s="8" t="s">
        <v>13</v>
      </c>
      <c r="G781" s="6" t="s">
        <v>77</v>
      </c>
      <c r="H781" s="4" t="s">
        <v>78</v>
      </c>
      <c r="I781" s="7" t="s">
        <v>2</v>
      </c>
      <c r="J781" s="7">
        <v>64014.94</v>
      </c>
      <c r="K781" s="6">
        <f>SUMIF(凭证抽查!A:A,序时账!C781,凭证抽查!B:B)</f>
        <v>0</v>
      </c>
    </row>
    <row r="782" spans="1:11" ht="15" hidden="1" x14ac:dyDescent="0.25">
      <c r="A782" s="4" t="s">
        <v>585</v>
      </c>
      <c r="B782" s="8">
        <v>30</v>
      </c>
      <c r="C782" s="9" t="s">
        <v>746</v>
      </c>
      <c r="D782" s="4" t="s">
        <v>589</v>
      </c>
      <c r="E782" s="8">
        <v>2181</v>
      </c>
      <c r="F782" s="8" t="s">
        <v>14</v>
      </c>
      <c r="G782" s="6" t="s">
        <v>148</v>
      </c>
      <c r="H782" s="4" t="s">
        <v>149</v>
      </c>
      <c r="I782" s="7" t="s">
        <v>2</v>
      </c>
      <c r="J782" s="7">
        <v>15744</v>
      </c>
      <c r="K782" s="6">
        <f>SUMIF(凭证抽查!A:A,序时账!C782,凭证抽查!B:B)</f>
        <v>0</v>
      </c>
    </row>
    <row r="783" spans="1:11" ht="15" hidden="1" x14ac:dyDescent="0.25">
      <c r="A783" s="4" t="s">
        <v>585</v>
      </c>
      <c r="B783" s="8">
        <v>30</v>
      </c>
      <c r="C783" s="9" t="s">
        <v>746</v>
      </c>
      <c r="D783" s="4" t="s">
        <v>589</v>
      </c>
      <c r="E783" s="8">
        <v>2181</v>
      </c>
      <c r="F783" s="8" t="s">
        <v>14</v>
      </c>
      <c r="G783" s="6" t="s">
        <v>91</v>
      </c>
      <c r="H783" s="4" t="s">
        <v>92</v>
      </c>
      <c r="I783" s="7" t="s">
        <v>2</v>
      </c>
      <c r="J783" s="7">
        <v>10496.24</v>
      </c>
      <c r="K783" s="6">
        <f>SUMIF(凭证抽查!A:A,序时账!C783,凭证抽查!B:B)</f>
        <v>0</v>
      </c>
    </row>
    <row r="784" spans="1:11" ht="15" hidden="1" x14ac:dyDescent="0.25">
      <c r="A784" s="4" t="s">
        <v>585</v>
      </c>
      <c r="B784" s="8">
        <v>30</v>
      </c>
      <c r="C784" s="9" t="s">
        <v>746</v>
      </c>
      <c r="D784" s="4" t="s">
        <v>589</v>
      </c>
      <c r="E784" s="8">
        <v>2181</v>
      </c>
      <c r="F784" s="8" t="s">
        <v>14</v>
      </c>
      <c r="G784" s="6" t="s">
        <v>95</v>
      </c>
      <c r="H784" s="4" t="s">
        <v>96</v>
      </c>
      <c r="I784" s="7" t="s">
        <v>2</v>
      </c>
      <c r="J784" s="7">
        <v>262.39999999999998</v>
      </c>
      <c r="K784" s="6">
        <f>SUMIF(凭证抽查!A:A,序时账!C784,凭证抽查!B:B)</f>
        <v>0</v>
      </c>
    </row>
    <row r="785" spans="1:11" ht="15" hidden="1" x14ac:dyDescent="0.25">
      <c r="A785" s="4" t="s">
        <v>585</v>
      </c>
      <c r="B785" s="8">
        <v>30</v>
      </c>
      <c r="C785" s="9" t="s">
        <v>746</v>
      </c>
      <c r="D785" s="4" t="s">
        <v>589</v>
      </c>
      <c r="E785" s="8">
        <v>2181</v>
      </c>
      <c r="F785" s="8" t="s">
        <v>14</v>
      </c>
      <c r="G785" s="6" t="s">
        <v>103</v>
      </c>
      <c r="H785" s="4" t="s">
        <v>104</v>
      </c>
      <c r="I785" s="7" t="s">
        <v>2</v>
      </c>
      <c r="J785" s="7">
        <v>2669.66</v>
      </c>
      <c r="K785" s="6">
        <f>SUMIF(凭证抽查!A:A,序时账!C785,凭证抽查!B:B)</f>
        <v>0</v>
      </c>
    </row>
    <row r="786" spans="1:11" ht="15" hidden="1" x14ac:dyDescent="0.25">
      <c r="A786" s="4" t="s">
        <v>590</v>
      </c>
      <c r="B786" s="8">
        <v>31</v>
      </c>
      <c r="C786" s="9" t="s">
        <v>747</v>
      </c>
      <c r="D786" s="4" t="s">
        <v>591</v>
      </c>
      <c r="E786" s="8">
        <v>5502</v>
      </c>
      <c r="F786" s="8" t="s">
        <v>16</v>
      </c>
      <c r="G786" s="6" t="s">
        <v>233</v>
      </c>
      <c r="H786" s="4" t="s">
        <v>234</v>
      </c>
      <c r="I786" s="7">
        <v>5641.17</v>
      </c>
      <c r="J786" s="7" t="s">
        <v>2</v>
      </c>
      <c r="K786" s="6">
        <f>SUMIF(凭证抽查!A:A,序时账!C786,凭证抽查!B:B)</f>
        <v>0</v>
      </c>
    </row>
    <row r="787" spans="1:11" ht="15" hidden="1" x14ac:dyDescent="0.25">
      <c r="A787" s="4" t="s">
        <v>590</v>
      </c>
      <c r="B787" s="8">
        <v>31</v>
      </c>
      <c r="C787" s="9" t="s">
        <v>747</v>
      </c>
      <c r="D787" s="4" t="s">
        <v>591</v>
      </c>
      <c r="E787" s="8">
        <v>1502</v>
      </c>
      <c r="F787" s="8" t="s">
        <v>10</v>
      </c>
      <c r="G787" s="6" t="s">
        <v>235</v>
      </c>
      <c r="H787" s="4" t="s">
        <v>236</v>
      </c>
      <c r="I787" s="7" t="s">
        <v>2</v>
      </c>
      <c r="J787" s="7">
        <v>97.32</v>
      </c>
      <c r="K787" s="6">
        <f>SUMIF(凭证抽查!A:A,序时账!C787,凭证抽查!B:B)</f>
        <v>0</v>
      </c>
    </row>
    <row r="788" spans="1:11" ht="15" hidden="1" x14ac:dyDescent="0.25">
      <c r="A788" s="4" t="s">
        <v>590</v>
      </c>
      <c r="B788" s="8">
        <v>31</v>
      </c>
      <c r="C788" s="9" t="s">
        <v>747</v>
      </c>
      <c r="D788" s="4" t="s">
        <v>591</v>
      </c>
      <c r="E788" s="8">
        <v>1502</v>
      </c>
      <c r="F788" s="8" t="s">
        <v>10</v>
      </c>
      <c r="G788" s="6" t="s">
        <v>237</v>
      </c>
      <c r="H788" s="4" t="s">
        <v>238</v>
      </c>
      <c r="I788" s="7" t="s">
        <v>2</v>
      </c>
      <c r="J788" s="7">
        <v>79.14</v>
      </c>
      <c r="K788" s="6">
        <f>SUMIF(凭证抽查!A:A,序时账!C788,凭证抽查!B:B)</f>
        <v>0</v>
      </c>
    </row>
    <row r="789" spans="1:11" ht="15" hidden="1" x14ac:dyDescent="0.25">
      <c r="A789" s="4" t="s">
        <v>590</v>
      </c>
      <c r="B789" s="8">
        <v>31</v>
      </c>
      <c r="C789" s="9" t="s">
        <v>747</v>
      </c>
      <c r="D789" s="4" t="s">
        <v>591</v>
      </c>
      <c r="E789" s="8">
        <v>1502</v>
      </c>
      <c r="F789" s="8" t="s">
        <v>10</v>
      </c>
      <c r="G789" s="6" t="s">
        <v>239</v>
      </c>
      <c r="H789" s="4" t="s">
        <v>240</v>
      </c>
      <c r="I789" s="7" t="s">
        <v>2</v>
      </c>
      <c r="J789" s="7">
        <v>89.7</v>
      </c>
      <c r="K789" s="6">
        <f>SUMIF(凭证抽查!A:A,序时账!C789,凭证抽查!B:B)</f>
        <v>0</v>
      </c>
    </row>
    <row r="790" spans="1:11" ht="15" hidden="1" x14ac:dyDescent="0.25">
      <c r="A790" s="4" t="s">
        <v>590</v>
      </c>
      <c r="B790" s="8">
        <v>31</v>
      </c>
      <c r="C790" s="9" t="s">
        <v>747</v>
      </c>
      <c r="D790" s="4" t="s">
        <v>591</v>
      </c>
      <c r="E790" s="8">
        <v>1502</v>
      </c>
      <c r="F790" s="8" t="s">
        <v>10</v>
      </c>
      <c r="G790" s="6" t="s">
        <v>241</v>
      </c>
      <c r="H790" s="4" t="s">
        <v>242</v>
      </c>
      <c r="I790" s="7" t="s">
        <v>2</v>
      </c>
      <c r="J790" s="7">
        <v>372.15</v>
      </c>
      <c r="K790" s="6">
        <f>SUMIF(凭证抽查!A:A,序时账!C790,凭证抽查!B:B)</f>
        <v>0</v>
      </c>
    </row>
    <row r="791" spans="1:11" ht="15" hidden="1" x14ac:dyDescent="0.25">
      <c r="A791" s="4" t="s">
        <v>590</v>
      </c>
      <c r="B791" s="8">
        <v>31</v>
      </c>
      <c r="C791" s="9" t="s">
        <v>747</v>
      </c>
      <c r="D791" s="4" t="s">
        <v>591</v>
      </c>
      <c r="E791" s="8">
        <v>1502</v>
      </c>
      <c r="F791" s="8" t="s">
        <v>10</v>
      </c>
      <c r="G791" s="6" t="s">
        <v>243</v>
      </c>
      <c r="H791" s="4" t="s">
        <v>244</v>
      </c>
      <c r="I791" s="7" t="s">
        <v>2</v>
      </c>
      <c r="J791" s="7">
        <v>642.83000000000004</v>
      </c>
      <c r="K791" s="6">
        <f>SUMIF(凭证抽查!A:A,序时账!C791,凭证抽查!B:B)</f>
        <v>0</v>
      </c>
    </row>
    <row r="792" spans="1:11" ht="15" hidden="1" x14ac:dyDescent="0.25">
      <c r="A792" s="4" t="s">
        <v>590</v>
      </c>
      <c r="B792" s="8">
        <v>31</v>
      </c>
      <c r="C792" s="9" t="s">
        <v>747</v>
      </c>
      <c r="D792" s="4" t="s">
        <v>591</v>
      </c>
      <c r="E792" s="8">
        <v>1502</v>
      </c>
      <c r="F792" s="8" t="s">
        <v>10</v>
      </c>
      <c r="G792" s="6" t="s">
        <v>245</v>
      </c>
      <c r="H792" s="4" t="s">
        <v>246</v>
      </c>
      <c r="I792" s="7" t="s">
        <v>2</v>
      </c>
      <c r="J792" s="7">
        <v>76.790000000000006</v>
      </c>
      <c r="K792" s="6">
        <f>SUMIF(凭证抽查!A:A,序时账!C792,凭证抽查!B:B)</f>
        <v>0</v>
      </c>
    </row>
    <row r="793" spans="1:11" ht="15" hidden="1" x14ac:dyDescent="0.25">
      <c r="A793" s="4" t="s">
        <v>590</v>
      </c>
      <c r="B793" s="8">
        <v>31</v>
      </c>
      <c r="C793" s="9" t="s">
        <v>747</v>
      </c>
      <c r="D793" s="4" t="s">
        <v>591</v>
      </c>
      <c r="E793" s="8">
        <v>1502</v>
      </c>
      <c r="F793" s="8" t="s">
        <v>10</v>
      </c>
      <c r="G793" s="6" t="s">
        <v>247</v>
      </c>
      <c r="H793" s="4" t="s">
        <v>248</v>
      </c>
      <c r="I793" s="7" t="s">
        <v>2</v>
      </c>
      <c r="J793" s="7">
        <v>2688.5</v>
      </c>
      <c r="K793" s="6">
        <f>SUMIF(凭证抽查!A:A,序时账!C793,凭证抽查!B:B)</f>
        <v>0</v>
      </c>
    </row>
    <row r="794" spans="1:11" ht="15" hidden="1" x14ac:dyDescent="0.25">
      <c r="A794" s="4" t="s">
        <v>590</v>
      </c>
      <c r="B794" s="8">
        <v>31</v>
      </c>
      <c r="C794" s="9" t="s">
        <v>747</v>
      </c>
      <c r="D794" s="4" t="s">
        <v>591</v>
      </c>
      <c r="E794" s="8">
        <v>1502</v>
      </c>
      <c r="F794" s="8" t="s">
        <v>10</v>
      </c>
      <c r="G794" s="6" t="s">
        <v>249</v>
      </c>
      <c r="H794" s="4" t="s">
        <v>250</v>
      </c>
      <c r="I794" s="7" t="s">
        <v>2</v>
      </c>
      <c r="J794" s="7">
        <v>40.47</v>
      </c>
      <c r="K794" s="6">
        <f>SUMIF(凭证抽查!A:A,序时账!C794,凭证抽查!B:B)</f>
        <v>0</v>
      </c>
    </row>
    <row r="795" spans="1:11" ht="15" hidden="1" x14ac:dyDescent="0.25">
      <c r="A795" s="4" t="s">
        <v>590</v>
      </c>
      <c r="B795" s="8">
        <v>31</v>
      </c>
      <c r="C795" s="9" t="s">
        <v>747</v>
      </c>
      <c r="D795" s="4" t="s">
        <v>591</v>
      </c>
      <c r="E795" s="8">
        <v>1502</v>
      </c>
      <c r="F795" s="8" t="s">
        <v>10</v>
      </c>
      <c r="G795" s="6" t="s">
        <v>251</v>
      </c>
      <c r="H795" s="4" t="s">
        <v>252</v>
      </c>
      <c r="I795" s="7" t="s">
        <v>2</v>
      </c>
      <c r="J795" s="7">
        <v>153.37</v>
      </c>
      <c r="K795" s="6">
        <f>SUMIF(凭证抽查!A:A,序时账!C795,凭证抽查!B:B)</f>
        <v>0</v>
      </c>
    </row>
    <row r="796" spans="1:11" ht="15" hidden="1" x14ac:dyDescent="0.25">
      <c r="A796" s="4" t="s">
        <v>590</v>
      </c>
      <c r="B796" s="8">
        <v>31</v>
      </c>
      <c r="C796" s="9" t="s">
        <v>747</v>
      </c>
      <c r="D796" s="4" t="s">
        <v>591</v>
      </c>
      <c r="E796" s="8">
        <v>1502</v>
      </c>
      <c r="F796" s="8" t="s">
        <v>10</v>
      </c>
      <c r="G796" s="6" t="s">
        <v>253</v>
      </c>
      <c r="H796" s="4" t="s">
        <v>254</v>
      </c>
      <c r="I796" s="7" t="s">
        <v>2</v>
      </c>
      <c r="J796" s="7">
        <v>73.63</v>
      </c>
      <c r="K796" s="6">
        <f>SUMIF(凭证抽查!A:A,序时账!C796,凭证抽查!B:B)</f>
        <v>0</v>
      </c>
    </row>
    <row r="797" spans="1:11" ht="15" hidden="1" x14ac:dyDescent="0.25">
      <c r="A797" s="4" t="s">
        <v>590</v>
      </c>
      <c r="B797" s="8">
        <v>31</v>
      </c>
      <c r="C797" s="9" t="s">
        <v>747</v>
      </c>
      <c r="D797" s="4" t="s">
        <v>591</v>
      </c>
      <c r="E797" s="8">
        <v>1502</v>
      </c>
      <c r="F797" s="8" t="s">
        <v>10</v>
      </c>
      <c r="G797" s="6" t="s">
        <v>261</v>
      </c>
      <c r="H797" s="4" t="s">
        <v>262</v>
      </c>
      <c r="I797" s="7" t="s">
        <v>2</v>
      </c>
      <c r="J797" s="7">
        <v>180.44</v>
      </c>
      <c r="K797" s="6">
        <f>SUMIF(凭证抽查!A:A,序时账!C797,凭证抽查!B:B)</f>
        <v>0</v>
      </c>
    </row>
    <row r="798" spans="1:11" ht="15" hidden="1" x14ac:dyDescent="0.25">
      <c r="A798" s="4" t="s">
        <v>590</v>
      </c>
      <c r="B798" s="8">
        <v>31</v>
      </c>
      <c r="C798" s="9" t="s">
        <v>747</v>
      </c>
      <c r="D798" s="4" t="s">
        <v>591</v>
      </c>
      <c r="E798" s="8">
        <v>1502</v>
      </c>
      <c r="F798" s="8" t="s">
        <v>10</v>
      </c>
      <c r="G798" s="6" t="s">
        <v>263</v>
      </c>
      <c r="H798" s="4" t="s">
        <v>264</v>
      </c>
      <c r="I798" s="7" t="s">
        <v>2</v>
      </c>
      <c r="J798" s="7">
        <v>180.44</v>
      </c>
      <c r="K798" s="6">
        <f>SUMIF(凭证抽查!A:A,序时账!C798,凭证抽查!B:B)</f>
        <v>0</v>
      </c>
    </row>
    <row r="799" spans="1:11" ht="15" hidden="1" x14ac:dyDescent="0.25">
      <c r="A799" s="4" t="s">
        <v>590</v>
      </c>
      <c r="B799" s="8">
        <v>31</v>
      </c>
      <c r="C799" s="9" t="s">
        <v>747</v>
      </c>
      <c r="D799" s="4" t="s">
        <v>591</v>
      </c>
      <c r="E799" s="8">
        <v>1502</v>
      </c>
      <c r="F799" s="8" t="s">
        <v>10</v>
      </c>
      <c r="G799" s="6" t="s">
        <v>265</v>
      </c>
      <c r="H799" s="4" t="s">
        <v>266</v>
      </c>
      <c r="I799" s="7" t="s">
        <v>2</v>
      </c>
      <c r="J799" s="7">
        <v>180.44</v>
      </c>
      <c r="K799" s="6">
        <f>SUMIF(凭证抽查!A:A,序时账!C799,凭证抽查!B:B)</f>
        <v>0</v>
      </c>
    </row>
    <row r="800" spans="1:11" ht="15" hidden="1" x14ac:dyDescent="0.25">
      <c r="A800" s="4" t="s">
        <v>590</v>
      </c>
      <c r="B800" s="8">
        <v>31</v>
      </c>
      <c r="C800" s="9" t="s">
        <v>747</v>
      </c>
      <c r="D800" s="4" t="s">
        <v>591</v>
      </c>
      <c r="E800" s="8">
        <v>1502</v>
      </c>
      <c r="F800" s="8" t="s">
        <v>10</v>
      </c>
      <c r="G800" s="6" t="s">
        <v>267</v>
      </c>
      <c r="H800" s="4" t="s">
        <v>268</v>
      </c>
      <c r="I800" s="7" t="s">
        <v>2</v>
      </c>
      <c r="J800" s="7">
        <v>180.44</v>
      </c>
      <c r="K800" s="6">
        <f>SUMIF(凭证抽查!A:A,序时账!C800,凭证抽查!B:B)</f>
        <v>0</v>
      </c>
    </row>
    <row r="801" spans="1:11" ht="15" hidden="1" x14ac:dyDescent="0.25">
      <c r="A801" s="4" t="s">
        <v>590</v>
      </c>
      <c r="B801" s="8">
        <v>31</v>
      </c>
      <c r="C801" s="9" t="s">
        <v>747</v>
      </c>
      <c r="D801" s="4" t="s">
        <v>591</v>
      </c>
      <c r="E801" s="8">
        <v>1502</v>
      </c>
      <c r="F801" s="8" t="s">
        <v>10</v>
      </c>
      <c r="G801" s="6" t="s">
        <v>269</v>
      </c>
      <c r="H801" s="4" t="s">
        <v>270</v>
      </c>
      <c r="I801" s="7" t="s">
        <v>2</v>
      </c>
      <c r="J801" s="7">
        <v>90.2</v>
      </c>
      <c r="K801" s="6">
        <f>SUMIF(凭证抽查!A:A,序时账!C801,凭证抽查!B:B)</f>
        <v>0</v>
      </c>
    </row>
    <row r="802" spans="1:11" ht="15" hidden="1" x14ac:dyDescent="0.25">
      <c r="A802" s="4" t="s">
        <v>590</v>
      </c>
      <c r="B802" s="8">
        <v>31</v>
      </c>
      <c r="C802" s="9" t="s">
        <v>747</v>
      </c>
      <c r="D802" s="4" t="s">
        <v>591</v>
      </c>
      <c r="E802" s="8">
        <v>1502</v>
      </c>
      <c r="F802" s="8" t="s">
        <v>10</v>
      </c>
      <c r="G802" s="6" t="s">
        <v>271</v>
      </c>
      <c r="H802" s="4" t="s">
        <v>272</v>
      </c>
      <c r="I802" s="7" t="s">
        <v>2</v>
      </c>
      <c r="J802" s="7">
        <v>160.44</v>
      </c>
      <c r="K802" s="6">
        <f>SUMIF(凭证抽查!A:A,序时账!C802,凭证抽查!B:B)</f>
        <v>0</v>
      </c>
    </row>
    <row r="803" spans="1:11" ht="15" hidden="1" x14ac:dyDescent="0.25">
      <c r="A803" s="4" t="s">
        <v>590</v>
      </c>
      <c r="B803" s="8">
        <v>31</v>
      </c>
      <c r="C803" s="9" t="s">
        <v>747</v>
      </c>
      <c r="D803" s="4" t="s">
        <v>591</v>
      </c>
      <c r="E803" s="8">
        <v>1502</v>
      </c>
      <c r="F803" s="8" t="s">
        <v>10</v>
      </c>
      <c r="G803" s="6" t="s">
        <v>273</v>
      </c>
      <c r="H803" s="4" t="s">
        <v>274</v>
      </c>
      <c r="I803" s="7" t="s">
        <v>2</v>
      </c>
      <c r="J803" s="7">
        <v>95.21</v>
      </c>
      <c r="K803" s="6">
        <f>SUMIF(凭证抽查!A:A,序时账!C803,凭证抽查!B:B)</f>
        <v>0</v>
      </c>
    </row>
    <row r="804" spans="1:11" ht="15" hidden="1" x14ac:dyDescent="0.25">
      <c r="A804" s="4" t="s">
        <v>590</v>
      </c>
      <c r="B804" s="8">
        <v>31</v>
      </c>
      <c r="C804" s="9" t="s">
        <v>747</v>
      </c>
      <c r="D804" s="4" t="s">
        <v>591</v>
      </c>
      <c r="E804" s="8">
        <v>1502</v>
      </c>
      <c r="F804" s="8" t="s">
        <v>10</v>
      </c>
      <c r="G804" s="6" t="s">
        <v>275</v>
      </c>
      <c r="H804" s="4" t="s">
        <v>276</v>
      </c>
      <c r="I804" s="7" t="s">
        <v>2</v>
      </c>
      <c r="J804" s="7">
        <v>123.5</v>
      </c>
      <c r="K804" s="6">
        <f>SUMIF(凭证抽查!A:A,序时账!C804,凭证抽查!B:B)</f>
        <v>0</v>
      </c>
    </row>
    <row r="805" spans="1:11" ht="15" hidden="1" x14ac:dyDescent="0.25">
      <c r="A805" s="4" t="s">
        <v>590</v>
      </c>
      <c r="B805" s="8">
        <v>31</v>
      </c>
      <c r="C805" s="9" t="s">
        <v>747</v>
      </c>
      <c r="D805" s="4" t="s">
        <v>591</v>
      </c>
      <c r="E805" s="8">
        <v>1502</v>
      </c>
      <c r="F805" s="8" t="s">
        <v>10</v>
      </c>
      <c r="G805" s="6" t="s">
        <v>277</v>
      </c>
      <c r="H805" s="4" t="s">
        <v>278</v>
      </c>
      <c r="I805" s="7" t="s">
        <v>2</v>
      </c>
      <c r="J805" s="7">
        <v>136.16</v>
      </c>
      <c r="K805" s="6">
        <f>SUMIF(凭证抽查!A:A,序时账!C805,凭证抽查!B:B)</f>
        <v>0</v>
      </c>
    </row>
    <row r="806" spans="1:11" ht="15" hidden="1" x14ac:dyDescent="0.25">
      <c r="A806" s="4" t="s">
        <v>590</v>
      </c>
      <c r="B806" s="8">
        <v>32</v>
      </c>
      <c r="C806" s="9" t="s">
        <v>748</v>
      </c>
      <c r="D806" s="4" t="s">
        <v>592</v>
      </c>
      <c r="E806" s="8">
        <v>5502</v>
      </c>
      <c r="F806" s="8" t="s">
        <v>16</v>
      </c>
      <c r="G806" s="6" t="s">
        <v>280</v>
      </c>
      <c r="H806" s="4" t="s">
        <v>281</v>
      </c>
      <c r="I806" s="7">
        <v>134.58000000000001</v>
      </c>
      <c r="J806" s="7" t="s">
        <v>2</v>
      </c>
      <c r="K806" s="6">
        <f>SUMIF(凭证抽查!A:A,序时账!C806,凭证抽查!B:B)</f>
        <v>0</v>
      </c>
    </row>
    <row r="807" spans="1:11" ht="15" hidden="1" x14ac:dyDescent="0.25">
      <c r="A807" s="4" t="s">
        <v>590</v>
      </c>
      <c r="B807" s="8">
        <v>32</v>
      </c>
      <c r="C807" s="9" t="s">
        <v>748</v>
      </c>
      <c r="D807" s="4" t="s">
        <v>592</v>
      </c>
      <c r="E807" s="8">
        <v>1502</v>
      </c>
      <c r="F807" s="8" t="s">
        <v>10</v>
      </c>
      <c r="G807" s="6" t="s">
        <v>282</v>
      </c>
      <c r="H807" s="4" t="s">
        <v>283</v>
      </c>
      <c r="I807" s="7" t="s">
        <v>2</v>
      </c>
      <c r="J807" s="7">
        <v>134.58000000000001</v>
      </c>
      <c r="K807" s="6">
        <f>SUMIF(凭证抽查!A:A,序时账!C807,凭证抽查!B:B)</f>
        <v>0</v>
      </c>
    </row>
    <row r="808" spans="1:11" ht="15" hidden="1" x14ac:dyDescent="0.25">
      <c r="A808" s="4" t="s">
        <v>590</v>
      </c>
      <c r="B808" s="8">
        <v>33</v>
      </c>
      <c r="C808" s="9" t="s">
        <v>749</v>
      </c>
      <c r="D808" s="4" t="s">
        <v>370</v>
      </c>
      <c r="E808" s="8">
        <v>5502</v>
      </c>
      <c r="F808" s="8" t="s">
        <v>16</v>
      </c>
      <c r="G808" s="6" t="s">
        <v>371</v>
      </c>
      <c r="H808" s="4" t="s">
        <v>372</v>
      </c>
      <c r="I808" s="7">
        <v>3120.6</v>
      </c>
      <c r="J808" s="7" t="s">
        <v>2</v>
      </c>
      <c r="K808" s="6">
        <f>SUMIF(凭证抽查!A:A,序时账!C808,凭证抽查!B:B)</f>
        <v>0</v>
      </c>
    </row>
    <row r="809" spans="1:11" ht="15" hidden="1" x14ac:dyDescent="0.25">
      <c r="A809" s="4" t="s">
        <v>590</v>
      </c>
      <c r="B809" s="8">
        <v>33</v>
      </c>
      <c r="C809" s="9" t="s">
        <v>749</v>
      </c>
      <c r="D809" s="4" t="s">
        <v>370</v>
      </c>
      <c r="E809" s="8">
        <v>2151</v>
      </c>
      <c r="F809" s="8" t="s">
        <v>12</v>
      </c>
      <c r="G809" s="6" t="s">
        <v>173</v>
      </c>
      <c r="H809" s="4" t="s">
        <v>174</v>
      </c>
      <c r="I809" s="7" t="s">
        <v>2</v>
      </c>
      <c r="J809" s="7">
        <v>3120.6</v>
      </c>
      <c r="K809" s="6">
        <f>SUMIF(凭证抽查!A:A,序时账!C809,凭证抽查!B:B)</f>
        <v>0</v>
      </c>
    </row>
    <row r="810" spans="1:11" ht="15" hidden="1" x14ac:dyDescent="0.25">
      <c r="A810" s="4" t="s">
        <v>590</v>
      </c>
      <c r="B810" s="8">
        <v>34</v>
      </c>
      <c r="C810" s="9" t="s">
        <v>750</v>
      </c>
      <c r="D810" s="4" t="s">
        <v>593</v>
      </c>
      <c r="E810" s="8">
        <v>5502</v>
      </c>
      <c r="F810" s="8" t="s">
        <v>16</v>
      </c>
      <c r="G810" s="6" t="s">
        <v>160</v>
      </c>
      <c r="H810" s="4" t="s">
        <v>161</v>
      </c>
      <c r="I810" s="7">
        <v>285.70999999999998</v>
      </c>
      <c r="J810" s="7" t="s">
        <v>2</v>
      </c>
      <c r="K810" s="6">
        <f>SUMIF(凭证抽查!A:A,序时账!C810,凭证抽查!B:B)</f>
        <v>0</v>
      </c>
    </row>
    <row r="811" spans="1:11" ht="15" hidden="1" x14ac:dyDescent="0.25">
      <c r="A811" s="4" t="s">
        <v>590</v>
      </c>
      <c r="B811" s="8">
        <v>34</v>
      </c>
      <c r="C811" s="9" t="s">
        <v>750</v>
      </c>
      <c r="D811" s="4" t="s">
        <v>593</v>
      </c>
      <c r="E811" s="8">
        <v>2151</v>
      </c>
      <c r="F811" s="8" t="s">
        <v>12</v>
      </c>
      <c r="G811" s="6" t="s">
        <v>55</v>
      </c>
      <c r="H811" s="4" t="s">
        <v>56</v>
      </c>
      <c r="I811" s="7" t="s">
        <v>2</v>
      </c>
      <c r="J811" s="7">
        <v>285.70999999999998</v>
      </c>
      <c r="K811" s="6">
        <f>SUMIF(凭证抽查!A:A,序时账!C811,凭证抽查!B:B)</f>
        <v>0</v>
      </c>
    </row>
    <row r="812" spans="1:11" ht="15" hidden="1" x14ac:dyDescent="0.25">
      <c r="A812" s="4" t="s">
        <v>590</v>
      </c>
      <c r="B812" s="8">
        <v>35</v>
      </c>
      <c r="C812" s="9" t="s">
        <v>751</v>
      </c>
      <c r="D812" s="4" t="s">
        <v>594</v>
      </c>
      <c r="E812" s="8">
        <v>5503</v>
      </c>
      <c r="F812" s="8" t="s">
        <v>17</v>
      </c>
      <c r="G812" s="6" t="s">
        <v>230</v>
      </c>
      <c r="H812" s="4" t="s">
        <v>231</v>
      </c>
      <c r="I812" s="7">
        <v>247</v>
      </c>
      <c r="J812" s="7" t="s">
        <v>2</v>
      </c>
      <c r="K812" s="6">
        <f>SUMIF(凭证抽查!A:A,序时账!C812,凭证抽查!B:B)</f>
        <v>0</v>
      </c>
    </row>
    <row r="813" spans="1:11" ht="15" hidden="1" x14ac:dyDescent="0.25">
      <c r="A813" s="4" t="s">
        <v>590</v>
      </c>
      <c r="B813" s="8">
        <v>35</v>
      </c>
      <c r="C813" s="9" t="s">
        <v>751</v>
      </c>
      <c r="D813" s="4" t="s">
        <v>594</v>
      </c>
      <c r="E813" s="8">
        <v>1002</v>
      </c>
      <c r="F813" s="8" t="s">
        <v>7</v>
      </c>
      <c r="G813" s="6" t="s">
        <v>75</v>
      </c>
      <c r="H813" s="4" t="s">
        <v>76</v>
      </c>
      <c r="I813" s="7" t="s">
        <v>2</v>
      </c>
      <c r="J813" s="7">
        <v>247</v>
      </c>
      <c r="K813" s="6">
        <f>SUMIF(凭证抽查!A:A,序时账!C813,凭证抽查!B:B)</f>
        <v>0</v>
      </c>
    </row>
    <row r="814" spans="1:11" ht="15" hidden="1" x14ac:dyDescent="0.25">
      <c r="A814" s="4" t="s">
        <v>590</v>
      </c>
      <c r="B814" s="8">
        <v>36</v>
      </c>
      <c r="C814" s="9" t="s">
        <v>752</v>
      </c>
      <c r="D814" s="4" t="s">
        <v>311</v>
      </c>
      <c r="E814" s="8">
        <v>3131</v>
      </c>
      <c r="F814" s="8" t="s">
        <v>15</v>
      </c>
      <c r="G814" s="6" t="s">
        <v>312</v>
      </c>
      <c r="H814" s="4" t="s">
        <v>15</v>
      </c>
      <c r="I814" s="7">
        <v>805162.44</v>
      </c>
      <c r="J814" s="7" t="s">
        <v>2</v>
      </c>
      <c r="K814" s="6">
        <f>SUMIF(凭证抽查!A:A,序时账!C814,凭证抽查!B:B)</f>
        <v>0</v>
      </c>
    </row>
    <row r="815" spans="1:11" ht="15" hidden="1" x14ac:dyDescent="0.25">
      <c r="A815" s="4" t="s">
        <v>590</v>
      </c>
      <c r="B815" s="8">
        <v>36</v>
      </c>
      <c r="C815" s="9" t="s">
        <v>752</v>
      </c>
      <c r="D815" s="4" t="s">
        <v>311</v>
      </c>
      <c r="E815" s="8">
        <v>5502</v>
      </c>
      <c r="F815" s="8" t="s">
        <v>16</v>
      </c>
      <c r="G815" s="6" t="s">
        <v>313</v>
      </c>
      <c r="H815" s="4" t="s">
        <v>314</v>
      </c>
      <c r="I815" s="7" t="s">
        <v>2</v>
      </c>
      <c r="J815" s="7">
        <v>778592.14</v>
      </c>
      <c r="K815" s="6">
        <f>SUMIF(凭证抽查!A:A,序时账!C815,凭证抽查!B:B)</f>
        <v>0</v>
      </c>
    </row>
    <row r="816" spans="1:11" ht="15" hidden="1" x14ac:dyDescent="0.25">
      <c r="A816" s="4" t="s">
        <v>590</v>
      </c>
      <c r="B816" s="8">
        <v>36</v>
      </c>
      <c r="C816" s="9" t="s">
        <v>752</v>
      </c>
      <c r="D816" s="4" t="s">
        <v>311</v>
      </c>
      <c r="E816" s="8">
        <v>5503</v>
      </c>
      <c r="F816" s="8" t="s">
        <v>17</v>
      </c>
      <c r="G816" s="6" t="s">
        <v>315</v>
      </c>
      <c r="H816" s="4" t="s">
        <v>316</v>
      </c>
      <c r="I816" s="7" t="s">
        <v>2</v>
      </c>
      <c r="J816" s="7">
        <v>247</v>
      </c>
      <c r="K816" s="6">
        <f>SUMIF(凭证抽查!A:A,序时账!C816,凭证抽查!B:B)</f>
        <v>0</v>
      </c>
    </row>
    <row r="817" spans="1:11" ht="15" hidden="1" x14ac:dyDescent="0.25">
      <c r="A817" s="4" t="s">
        <v>590</v>
      </c>
      <c r="B817" s="8">
        <v>36</v>
      </c>
      <c r="C817" s="9" t="s">
        <v>752</v>
      </c>
      <c r="D817" s="4" t="s">
        <v>595</v>
      </c>
      <c r="E817" s="8">
        <v>5701</v>
      </c>
      <c r="F817" s="8" t="s">
        <v>18</v>
      </c>
      <c r="G817" s="6" t="s">
        <v>596</v>
      </c>
      <c r="H817" s="4" t="s">
        <v>597</v>
      </c>
      <c r="I817" s="7" t="s">
        <v>2</v>
      </c>
      <c r="J817" s="7">
        <v>26323.3</v>
      </c>
      <c r="K817" s="6">
        <f>SUMIF(凭证抽查!A:A,序时账!C817,凭证抽查!B:B)</f>
        <v>0</v>
      </c>
    </row>
  </sheetData>
  <autoFilter ref="A1:K817" xr:uid="{00000000-0009-0000-0000-000003000000}">
    <filterColumn colId="3">
      <filters>
        <filter val="计提2018年度汇算清缴企业所得税"/>
        <filter val="预缴第四季度企业所得税"/>
        <filter val="支付2018年汇算清缴企业所得税"/>
      </filters>
    </filterColumn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227"/>
  <sheetViews>
    <sheetView topLeftCell="A2" workbookViewId="0">
      <selection sqref="A1:L227"/>
    </sheetView>
  </sheetViews>
  <sheetFormatPr defaultRowHeight="13.5" x14ac:dyDescent="0.15"/>
  <cols>
    <col min="1" max="1" width="12.25" customWidth="1"/>
    <col min="4" max="4" width="12.75" customWidth="1"/>
    <col min="6" max="9" width="10.75" customWidth="1"/>
    <col min="10" max="10" width="14.125" style="1" bestFit="1" customWidth="1"/>
    <col min="11" max="11" width="16.125" style="1" bestFit="1" customWidth="1"/>
    <col min="12" max="12" width="10.75" customWidth="1"/>
  </cols>
  <sheetData>
    <row r="1" spans="1:12" x14ac:dyDescent="0.15">
      <c r="A1" t="s">
        <v>0</v>
      </c>
      <c r="B1" t="s">
        <v>770</v>
      </c>
      <c r="C1" t="s">
        <v>48</v>
      </c>
      <c r="D1" t="s">
        <v>765</v>
      </c>
      <c r="E1" t="s">
        <v>1</v>
      </c>
      <c r="F1" t="s">
        <v>766</v>
      </c>
      <c r="G1" t="s">
        <v>767</v>
      </c>
      <c r="H1" t="s">
        <v>768</v>
      </c>
      <c r="I1" t="s">
        <v>5</v>
      </c>
      <c r="J1" s="1" t="s">
        <v>49</v>
      </c>
      <c r="K1" s="1" t="s">
        <v>50</v>
      </c>
      <c r="L1" t="s">
        <v>769</v>
      </c>
    </row>
    <row r="2" spans="1:12" x14ac:dyDescent="0.15">
      <c r="A2" t="s">
        <v>585</v>
      </c>
      <c r="B2">
        <f>MONTH(表2[[#This Row],[日期]])</f>
        <v>5</v>
      </c>
      <c r="C2">
        <v>26</v>
      </c>
      <c r="D2" t="s">
        <v>742</v>
      </c>
      <c r="E2" t="s">
        <v>586</v>
      </c>
      <c r="F2">
        <v>5502</v>
      </c>
      <c r="G2" t="s">
        <v>16</v>
      </c>
      <c r="H2" t="s">
        <v>176</v>
      </c>
      <c r="I2" t="s">
        <v>177</v>
      </c>
      <c r="J2" s="1">
        <v>258.77</v>
      </c>
      <c r="K2" s="1" t="s">
        <v>2</v>
      </c>
      <c r="L2">
        <v>0</v>
      </c>
    </row>
    <row r="3" spans="1:12" x14ac:dyDescent="0.15">
      <c r="A3" t="s">
        <v>545</v>
      </c>
      <c r="B3">
        <f>MONTH(表2[[#This Row],[日期]])</f>
        <v>5</v>
      </c>
      <c r="C3">
        <v>17</v>
      </c>
      <c r="D3" t="s">
        <v>733</v>
      </c>
      <c r="E3" t="s">
        <v>549</v>
      </c>
      <c r="F3">
        <v>5502</v>
      </c>
      <c r="G3" t="s">
        <v>16</v>
      </c>
      <c r="H3" t="s">
        <v>176</v>
      </c>
      <c r="I3" t="s">
        <v>177</v>
      </c>
      <c r="J3" s="1">
        <v>5242.72</v>
      </c>
      <c r="K3" s="1" t="s">
        <v>2</v>
      </c>
      <c r="L3">
        <v>0</v>
      </c>
    </row>
    <row r="4" spans="1:12" x14ac:dyDescent="0.15">
      <c r="A4" t="s">
        <v>156</v>
      </c>
      <c r="B4">
        <f>MONTH(表2[[#This Row],[日期]])</f>
        <v>1</v>
      </c>
      <c r="C4">
        <v>20</v>
      </c>
      <c r="D4" t="s">
        <v>620</v>
      </c>
      <c r="E4" t="s">
        <v>175</v>
      </c>
      <c r="F4">
        <v>5502</v>
      </c>
      <c r="G4" t="s">
        <v>16</v>
      </c>
      <c r="H4" t="s">
        <v>176</v>
      </c>
      <c r="I4" t="s">
        <v>177</v>
      </c>
      <c r="J4" s="1">
        <v>114.5</v>
      </c>
      <c r="K4" s="1" t="s">
        <v>2</v>
      </c>
      <c r="L4">
        <v>0</v>
      </c>
    </row>
    <row r="5" spans="1:12" x14ac:dyDescent="0.15">
      <c r="A5" t="s">
        <v>420</v>
      </c>
      <c r="B5">
        <f>MONTH(表2[[#This Row],[日期]])</f>
        <v>4</v>
      </c>
      <c r="C5">
        <v>4</v>
      </c>
      <c r="D5" t="s">
        <v>686</v>
      </c>
      <c r="E5" t="s">
        <v>431</v>
      </c>
      <c r="F5">
        <v>5502</v>
      </c>
      <c r="G5" t="s">
        <v>16</v>
      </c>
      <c r="H5" t="s">
        <v>176</v>
      </c>
      <c r="I5" t="s">
        <v>177</v>
      </c>
      <c r="J5" s="1">
        <v>5242.72</v>
      </c>
      <c r="K5" s="1" t="s">
        <v>2</v>
      </c>
      <c r="L5">
        <v>0</v>
      </c>
    </row>
    <row r="6" spans="1:12" x14ac:dyDescent="0.15">
      <c r="A6" t="s">
        <v>4</v>
      </c>
      <c r="B6">
        <f>MONTH(表2[[#This Row],[日期]])</f>
        <v>2</v>
      </c>
      <c r="C6">
        <v>22</v>
      </c>
      <c r="D6" t="s">
        <v>654</v>
      </c>
      <c r="E6" t="s">
        <v>362</v>
      </c>
      <c r="F6">
        <v>5502</v>
      </c>
      <c r="G6" t="s">
        <v>16</v>
      </c>
      <c r="H6" t="s">
        <v>176</v>
      </c>
      <c r="I6" t="s">
        <v>177</v>
      </c>
      <c r="J6" s="1">
        <v>364.61</v>
      </c>
      <c r="K6" s="1" t="s">
        <v>2</v>
      </c>
      <c r="L6">
        <v>0</v>
      </c>
    </row>
    <row r="7" spans="1:12" x14ac:dyDescent="0.15">
      <c r="A7" t="s">
        <v>4</v>
      </c>
      <c r="B7">
        <f>MONTH(表2[[#This Row],[日期]])</f>
        <v>2</v>
      </c>
      <c r="C7">
        <v>19</v>
      </c>
      <c r="D7" t="s">
        <v>651</v>
      </c>
      <c r="E7" t="s">
        <v>350</v>
      </c>
      <c r="F7">
        <v>5502</v>
      </c>
      <c r="G7" t="s">
        <v>16</v>
      </c>
      <c r="H7" t="s">
        <v>176</v>
      </c>
      <c r="I7" t="s">
        <v>177</v>
      </c>
      <c r="J7" s="1">
        <v>180</v>
      </c>
      <c r="K7" s="1" t="s">
        <v>2</v>
      </c>
      <c r="L7">
        <v>0</v>
      </c>
    </row>
    <row r="8" spans="1:12" x14ac:dyDescent="0.15">
      <c r="A8" t="s">
        <v>150</v>
      </c>
      <c r="B8">
        <f>MONTH(表2[[#This Row],[日期]])</f>
        <v>1</v>
      </c>
      <c r="C8">
        <v>14</v>
      </c>
      <c r="D8" t="s">
        <v>614</v>
      </c>
      <c r="E8" t="s">
        <v>151</v>
      </c>
      <c r="F8">
        <v>5502</v>
      </c>
      <c r="G8" t="s">
        <v>16</v>
      </c>
      <c r="H8" t="s">
        <v>152</v>
      </c>
      <c r="I8" t="s">
        <v>153</v>
      </c>
      <c r="J8" s="1">
        <v>1496</v>
      </c>
      <c r="K8" s="1" t="s">
        <v>2</v>
      </c>
      <c r="L8">
        <v>0</v>
      </c>
    </row>
    <row r="9" spans="1:12" x14ac:dyDescent="0.15">
      <c r="A9" t="s">
        <v>420</v>
      </c>
      <c r="B9">
        <f>MONTH(表2[[#This Row],[日期]])</f>
        <v>4</v>
      </c>
      <c r="C9">
        <v>8</v>
      </c>
      <c r="D9" t="s">
        <v>690</v>
      </c>
      <c r="E9" t="s">
        <v>446</v>
      </c>
      <c r="F9">
        <v>5502</v>
      </c>
      <c r="G9" t="s">
        <v>16</v>
      </c>
      <c r="H9" t="s">
        <v>152</v>
      </c>
      <c r="I9" t="s">
        <v>153</v>
      </c>
      <c r="J9" s="1">
        <v>1837.74</v>
      </c>
      <c r="K9" s="1" t="s">
        <v>2</v>
      </c>
      <c r="L9">
        <v>0</v>
      </c>
    </row>
    <row r="10" spans="1:12" x14ac:dyDescent="0.15">
      <c r="A10" t="s">
        <v>4</v>
      </c>
      <c r="B10">
        <f>MONTH(表2[[#This Row],[日期]])</f>
        <v>2</v>
      </c>
      <c r="C10">
        <v>18</v>
      </c>
      <c r="D10" t="s">
        <v>650</v>
      </c>
      <c r="E10" t="s">
        <v>349</v>
      </c>
      <c r="F10">
        <v>5502</v>
      </c>
      <c r="G10" t="s">
        <v>16</v>
      </c>
      <c r="H10" t="s">
        <v>152</v>
      </c>
      <c r="I10" t="s">
        <v>153</v>
      </c>
      <c r="J10" s="1">
        <v>3701</v>
      </c>
      <c r="K10" s="1" t="s">
        <v>2</v>
      </c>
      <c r="L10">
        <v>0</v>
      </c>
    </row>
    <row r="11" spans="1:12" x14ac:dyDescent="0.15">
      <c r="A11" t="s">
        <v>545</v>
      </c>
      <c r="B11">
        <f>MONTH(表2[[#This Row],[日期]])</f>
        <v>5</v>
      </c>
      <c r="C11">
        <v>22</v>
      </c>
      <c r="D11" t="s">
        <v>738</v>
      </c>
      <c r="E11" t="s">
        <v>560</v>
      </c>
      <c r="F11">
        <v>5502</v>
      </c>
      <c r="G11" t="s">
        <v>16</v>
      </c>
      <c r="H11" t="s">
        <v>563</v>
      </c>
      <c r="I11" t="s">
        <v>564</v>
      </c>
      <c r="J11" s="1">
        <v>2200.5500000000002</v>
      </c>
      <c r="K11" s="1" t="s">
        <v>2</v>
      </c>
      <c r="L11">
        <v>0</v>
      </c>
    </row>
    <row r="12" spans="1:12" x14ac:dyDescent="0.15">
      <c r="A12" t="s">
        <v>585</v>
      </c>
      <c r="B12">
        <f>MONTH(表2[[#This Row],[日期]])</f>
        <v>5</v>
      </c>
      <c r="C12">
        <v>26</v>
      </c>
      <c r="D12" t="s">
        <v>742</v>
      </c>
      <c r="E12" t="s">
        <v>446</v>
      </c>
      <c r="F12">
        <v>5502</v>
      </c>
      <c r="G12" t="s">
        <v>16</v>
      </c>
      <c r="H12" t="s">
        <v>561</v>
      </c>
      <c r="I12" t="s">
        <v>562</v>
      </c>
      <c r="J12" s="1">
        <v>1364.15</v>
      </c>
      <c r="K12" s="1" t="s">
        <v>2</v>
      </c>
      <c r="L12">
        <v>0</v>
      </c>
    </row>
    <row r="13" spans="1:12" x14ac:dyDescent="0.15">
      <c r="A13" t="s">
        <v>545</v>
      </c>
      <c r="B13">
        <f>MONTH(表2[[#This Row],[日期]])</f>
        <v>5</v>
      </c>
      <c r="C13">
        <v>22</v>
      </c>
      <c r="D13" t="s">
        <v>738</v>
      </c>
      <c r="E13" t="s">
        <v>560</v>
      </c>
      <c r="F13">
        <v>5502</v>
      </c>
      <c r="G13" t="s">
        <v>16</v>
      </c>
      <c r="H13" t="s">
        <v>561</v>
      </c>
      <c r="I13" t="s">
        <v>562</v>
      </c>
      <c r="J13" s="1">
        <v>18211</v>
      </c>
      <c r="K13" s="1" t="s">
        <v>2</v>
      </c>
      <c r="L13">
        <v>0</v>
      </c>
    </row>
    <row r="14" spans="1:12" x14ac:dyDescent="0.15">
      <c r="A14" t="s">
        <v>110</v>
      </c>
      <c r="B14">
        <f>MONTH(表2[[#This Row],[日期]])</f>
        <v>1</v>
      </c>
      <c r="C14">
        <v>8</v>
      </c>
      <c r="D14" t="s">
        <v>608</v>
      </c>
      <c r="E14" t="s">
        <v>124</v>
      </c>
      <c r="F14">
        <v>5502</v>
      </c>
      <c r="G14" t="s">
        <v>16</v>
      </c>
      <c r="H14" t="s">
        <v>125</v>
      </c>
      <c r="I14" t="s">
        <v>126</v>
      </c>
      <c r="J14" s="1">
        <v>155142</v>
      </c>
      <c r="K14" s="1" t="s">
        <v>2</v>
      </c>
      <c r="L14">
        <v>0</v>
      </c>
    </row>
    <row r="15" spans="1:12" x14ac:dyDescent="0.15">
      <c r="A15" t="s">
        <v>530</v>
      </c>
      <c r="B15">
        <f>MONTH(表2[[#This Row],[日期]])</f>
        <v>5</v>
      </c>
      <c r="C15">
        <v>12</v>
      </c>
      <c r="D15" t="s">
        <v>728</v>
      </c>
      <c r="E15" t="s">
        <v>531</v>
      </c>
      <c r="F15">
        <v>5502</v>
      </c>
      <c r="G15" t="s">
        <v>16</v>
      </c>
      <c r="H15" t="s">
        <v>125</v>
      </c>
      <c r="I15" t="s">
        <v>126</v>
      </c>
      <c r="J15" s="1">
        <v>155142</v>
      </c>
      <c r="K15" s="1" t="s">
        <v>2</v>
      </c>
      <c r="L15">
        <v>0</v>
      </c>
    </row>
    <row r="16" spans="1:12" x14ac:dyDescent="0.15">
      <c r="A16" t="s">
        <v>478</v>
      </c>
      <c r="B16">
        <f>MONTH(表2[[#This Row],[日期]])</f>
        <v>4</v>
      </c>
      <c r="C16">
        <v>22</v>
      </c>
      <c r="D16" t="s">
        <v>704</v>
      </c>
      <c r="E16" t="s">
        <v>484</v>
      </c>
      <c r="F16">
        <v>5502</v>
      </c>
      <c r="G16" t="s">
        <v>16</v>
      </c>
      <c r="H16" t="s">
        <v>125</v>
      </c>
      <c r="I16" t="s">
        <v>126</v>
      </c>
      <c r="J16" s="1">
        <v>155142</v>
      </c>
      <c r="K16" s="1" t="s">
        <v>2</v>
      </c>
      <c r="L16">
        <v>0</v>
      </c>
    </row>
    <row r="17" spans="1:12" x14ac:dyDescent="0.15">
      <c r="A17" t="s">
        <v>382</v>
      </c>
      <c r="B17">
        <f>MONTH(表2[[#This Row],[日期]])</f>
        <v>3</v>
      </c>
      <c r="C17">
        <v>7</v>
      </c>
      <c r="D17" t="s">
        <v>668</v>
      </c>
      <c r="E17" t="s">
        <v>383</v>
      </c>
      <c r="F17">
        <v>5502</v>
      </c>
      <c r="G17" t="s">
        <v>16</v>
      </c>
      <c r="H17" t="s">
        <v>125</v>
      </c>
      <c r="I17" t="s">
        <v>126</v>
      </c>
      <c r="J17" s="1">
        <v>155142</v>
      </c>
      <c r="K17" s="1" t="s">
        <v>2</v>
      </c>
      <c r="L17">
        <v>0</v>
      </c>
    </row>
    <row r="18" spans="1:12" x14ac:dyDescent="0.15">
      <c r="A18" t="s">
        <v>326</v>
      </c>
      <c r="B18">
        <f>MONTH(表2[[#This Row],[日期]])</f>
        <v>2</v>
      </c>
      <c r="C18">
        <v>9</v>
      </c>
      <c r="D18" t="s">
        <v>641</v>
      </c>
      <c r="E18" t="s">
        <v>332</v>
      </c>
      <c r="F18">
        <v>5502</v>
      </c>
      <c r="G18" t="s">
        <v>16</v>
      </c>
      <c r="H18" t="s">
        <v>125</v>
      </c>
      <c r="I18" t="s">
        <v>126</v>
      </c>
      <c r="J18" s="1">
        <v>155142</v>
      </c>
      <c r="K18" s="1" t="s">
        <v>2</v>
      </c>
      <c r="L18">
        <v>0</v>
      </c>
    </row>
    <row r="19" spans="1:12" x14ac:dyDescent="0.15">
      <c r="A19" t="s">
        <v>545</v>
      </c>
      <c r="B19">
        <f>MONTH(表2[[#This Row],[日期]])</f>
        <v>5</v>
      </c>
      <c r="C19">
        <v>24</v>
      </c>
      <c r="D19" t="s">
        <v>740</v>
      </c>
      <c r="E19" t="s">
        <v>580</v>
      </c>
      <c r="F19">
        <v>5502</v>
      </c>
      <c r="G19" t="s">
        <v>16</v>
      </c>
      <c r="H19" t="s">
        <v>130</v>
      </c>
      <c r="I19" t="s">
        <v>131</v>
      </c>
      <c r="J19" s="1">
        <v>-280</v>
      </c>
      <c r="K19" s="1" t="s">
        <v>2</v>
      </c>
      <c r="L19">
        <v>0</v>
      </c>
    </row>
    <row r="20" spans="1:12" x14ac:dyDescent="0.15">
      <c r="A20" t="s">
        <v>110</v>
      </c>
      <c r="B20">
        <f>MONTH(表2[[#This Row],[日期]])</f>
        <v>1</v>
      </c>
      <c r="C20">
        <v>9</v>
      </c>
      <c r="D20" t="s">
        <v>609</v>
      </c>
      <c r="E20" t="s">
        <v>129</v>
      </c>
      <c r="F20">
        <v>5502</v>
      </c>
      <c r="G20" t="s">
        <v>16</v>
      </c>
      <c r="H20" t="s">
        <v>130</v>
      </c>
      <c r="I20" t="s">
        <v>131</v>
      </c>
      <c r="J20" s="1">
        <v>1214.56</v>
      </c>
      <c r="K20" s="1" t="s">
        <v>2</v>
      </c>
      <c r="L20">
        <v>0</v>
      </c>
    </row>
    <row r="21" spans="1:12" x14ac:dyDescent="0.15">
      <c r="A21" t="s">
        <v>545</v>
      </c>
      <c r="B21">
        <f>MONTH(表2[[#This Row],[日期]])</f>
        <v>5</v>
      </c>
      <c r="C21">
        <v>16</v>
      </c>
      <c r="D21" t="s">
        <v>732</v>
      </c>
      <c r="E21" t="s">
        <v>546</v>
      </c>
      <c r="F21">
        <v>5502</v>
      </c>
      <c r="G21" t="s">
        <v>16</v>
      </c>
      <c r="H21" t="s">
        <v>130</v>
      </c>
      <c r="I21" t="s">
        <v>131</v>
      </c>
      <c r="J21" s="1">
        <v>2664.82</v>
      </c>
      <c r="K21" s="1" t="s">
        <v>2</v>
      </c>
      <c r="L21">
        <v>0</v>
      </c>
    </row>
    <row r="22" spans="1:12" x14ac:dyDescent="0.15">
      <c r="A22" t="s">
        <v>510</v>
      </c>
      <c r="B22">
        <f>MONTH(表2[[#This Row],[日期]])</f>
        <v>5</v>
      </c>
      <c r="C22">
        <v>5</v>
      </c>
      <c r="D22" t="s">
        <v>721</v>
      </c>
      <c r="E22" t="s">
        <v>520</v>
      </c>
      <c r="F22">
        <v>5502</v>
      </c>
      <c r="G22" t="s">
        <v>16</v>
      </c>
      <c r="H22" t="s">
        <v>130</v>
      </c>
      <c r="I22" t="s">
        <v>131</v>
      </c>
      <c r="J22" s="1">
        <v>280</v>
      </c>
      <c r="K22" s="1" t="s">
        <v>2</v>
      </c>
      <c r="L22">
        <v>0</v>
      </c>
    </row>
    <row r="23" spans="1:12" x14ac:dyDescent="0.15">
      <c r="A23" t="s">
        <v>478</v>
      </c>
      <c r="B23">
        <f>MONTH(表2[[#This Row],[日期]])</f>
        <v>4</v>
      </c>
      <c r="C23">
        <v>23</v>
      </c>
      <c r="D23" t="s">
        <v>705</v>
      </c>
      <c r="E23" t="s">
        <v>487</v>
      </c>
      <c r="F23">
        <v>5502</v>
      </c>
      <c r="G23" t="s">
        <v>16</v>
      </c>
      <c r="H23" t="s">
        <v>130</v>
      </c>
      <c r="I23" t="s">
        <v>131</v>
      </c>
      <c r="J23" s="1">
        <v>1146.58</v>
      </c>
      <c r="K23" s="1" t="s">
        <v>2</v>
      </c>
      <c r="L23">
        <v>0</v>
      </c>
    </row>
    <row r="24" spans="1:12" x14ac:dyDescent="0.15">
      <c r="A24" t="s">
        <v>420</v>
      </c>
      <c r="B24">
        <f>MONTH(表2[[#This Row],[日期]])</f>
        <v>4</v>
      </c>
      <c r="C24">
        <v>3</v>
      </c>
      <c r="D24" t="s">
        <v>685</v>
      </c>
      <c r="E24" t="s">
        <v>428</v>
      </c>
      <c r="F24">
        <v>5502</v>
      </c>
      <c r="G24" t="s">
        <v>16</v>
      </c>
      <c r="H24" t="s">
        <v>130</v>
      </c>
      <c r="I24" t="s">
        <v>131</v>
      </c>
      <c r="J24" s="1">
        <v>1409.44</v>
      </c>
      <c r="K24" s="1" t="s">
        <v>2</v>
      </c>
      <c r="L24">
        <v>0</v>
      </c>
    </row>
    <row r="25" spans="1:12" x14ac:dyDescent="0.15">
      <c r="A25" t="s">
        <v>4</v>
      </c>
      <c r="B25">
        <f>MONTH(表2[[#This Row],[日期]])</f>
        <v>2</v>
      </c>
      <c r="C25">
        <v>17</v>
      </c>
      <c r="D25" t="s">
        <v>649</v>
      </c>
      <c r="E25" t="s">
        <v>346</v>
      </c>
      <c r="F25">
        <v>5502</v>
      </c>
      <c r="G25" t="s">
        <v>16</v>
      </c>
      <c r="H25" t="s">
        <v>130</v>
      </c>
      <c r="I25" t="s">
        <v>131</v>
      </c>
      <c r="J25" s="1">
        <v>1209.05</v>
      </c>
      <c r="K25" s="1" t="s">
        <v>2</v>
      </c>
      <c r="L25">
        <v>0</v>
      </c>
    </row>
    <row r="26" spans="1:12" x14ac:dyDescent="0.15">
      <c r="A26" t="s">
        <v>590</v>
      </c>
      <c r="B26">
        <f>MONTH(表2[[#This Row],[日期]])</f>
        <v>5</v>
      </c>
      <c r="C26">
        <v>33</v>
      </c>
      <c r="D26" t="s">
        <v>749</v>
      </c>
      <c r="E26" t="s">
        <v>370</v>
      </c>
      <c r="F26">
        <v>5502</v>
      </c>
      <c r="G26" t="s">
        <v>16</v>
      </c>
      <c r="H26" t="s">
        <v>371</v>
      </c>
      <c r="I26" t="s">
        <v>372</v>
      </c>
      <c r="J26" s="1">
        <v>3120.6</v>
      </c>
      <c r="K26" s="1" t="s">
        <v>2</v>
      </c>
      <c r="L26">
        <v>0</v>
      </c>
    </row>
    <row r="27" spans="1:12" x14ac:dyDescent="0.15">
      <c r="A27" t="s">
        <v>498</v>
      </c>
      <c r="B27">
        <f>MONTH(表2[[#This Row],[日期]])</f>
        <v>4</v>
      </c>
      <c r="C27">
        <v>33</v>
      </c>
      <c r="D27" t="s">
        <v>715</v>
      </c>
      <c r="E27" t="s">
        <v>370</v>
      </c>
      <c r="F27">
        <v>5502</v>
      </c>
      <c r="G27" t="s">
        <v>16</v>
      </c>
      <c r="H27" t="s">
        <v>371</v>
      </c>
      <c r="I27" t="s">
        <v>372</v>
      </c>
      <c r="J27" s="1">
        <v>196.87</v>
      </c>
      <c r="K27" s="1" t="s">
        <v>2</v>
      </c>
      <c r="L27">
        <v>0</v>
      </c>
    </row>
    <row r="28" spans="1:12" x14ac:dyDescent="0.15">
      <c r="A28" t="s">
        <v>4</v>
      </c>
      <c r="B28">
        <f>MONTH(表2[[#This Row],[日期]])</f>
        <v>2</v>
      </c>
      <c r="C28">
        <v>28</v>
      </c>
      <c r="D28" t="s">
        <v>660</v>
      </c>
      <c r="E28" t="s">
        <v>370</v>
      </c>
      <c r="F28">
        <v>5502</v>
      </c>
      <c r="G28" t="s">
        <v>16</v>
      </c>
      <c r="H28" t="s">
        <v>371</v>
      </c>
      <c r="I28" t="s">
        <v>372</v>
      </c>
      <c r="J28" s="1">
        <v>718.3</v>
      </c>
      <c r="K28" s="1" t="s">
        <v>2</v>
      </c>
      <c r="L28">
        <v>0</v>
      </c>
    </row>
    <row r="29" spans="1:12" x14ac:dyDescent="0.15">
      <c r="A29" t="s">
        <v>590</v>
      </c>
      <c r="B29">
        <f>MONTH(表2[[#This Row],[日期]])</f>
        <v>5</v>
      </c>
      <c r="C29">
        <v>34</v>
      </c>
      <c r="D29" t="s">
        <v>750</v>
      </c>
      <c r="E29" t="s">
        <v>593</v>
      </c>
      <c r="F29">
        <v>5502</v>
      </c>
      <c r="G29" t="s">
        <v>16</v>
      </c>
      <c r="H29" t="s">
        <v>160</v>
      </c>
      <c r="I29" t="s">
        <v>161</v>
      </c>
      <c r="J29" s="1">
        <v>285.70999999999998</v>
      </c>
      <c r="K29" s="1" t="s">
        <v>2</v>
      </c>
      <c r="L29">
        <v>0</v>
      </c>
    </row>
    <row r="30" spans="1:12" x14ac:dyDescent="0.15">
      <c r="A30" t="s">
        <v>585</v>
      </c>
      <c r="B30">
        <f>MONTH(表2[[#This Row],[日期]])</f>
        <v>5</v>
      </c>
      <c r="C30">
        <v>28</v>
      </c>
      <c r="D30" t="s">
        <v>744</v>
      </c>
      <c r="E30" t="s">
        <v>159</v>
      </c>
      <c r="F30">
        <v>5502</v>
      </c>
      <c r="G30" t="s">
        <v>16</v>
      </c>
      <c r="H30" t="s">
        <v>160</v>
      </c>
      <c r="I30" t="s">
        <v>161</v>
      </c>
      <c r="J30" s="1">
        <v>319642.11</v>
      </c>
      <c r="K30" s="1" t="s">
        <v>2</v>
      </c>
      <c r="L30">
        <v>0</v>
      </c>
    </row>
    <row r="31" spans="1:12" x14ac:dyDescent="0.15">
      <c r="A31" t="s">
        <v>156</v>
      </c>
      <c r="B31">
        <f>MONTH(表2[[#This Row],[日期]])</f>
        <v>1</v>
      </c>
      <c r="C31">
        <v>17</v>
      </c>
      <c r="D31" t="s">
        <v>617</v>
      </c>
      <c r="E31" t="s">
        <v>159</v>
      </c>
      <c r="F31">
        <v>5502</v>
      </c>
      <c r="G31" t="s">
        <v>16</v>
      </c>
      <c r="H31" t="s">
        <v>160</v>
      </c>
      <c r="I31" t="s">
        <v>161</v>
      </c>
      <c r="J31" s="1">
        <v>345642.11</v>
      </c>
      <c r="K31" s="1" t="s">
        <v>2</v>
      </c>
      <c r="L31">
        <v>0</v>
      </c>
    </row>
    <row r="32" spans="1:12" x14ac:dyDescent="0.15">
      <c r="A32" t="s">
        <v>498</v>
      </c>
      <c r="B32">
        <f>MONTH(表2[[#This Row],[日期]])</f>
        <v>4</v>
      </c>
      <c r="C32">
        <v>29</v>
      </c>
      <c r="D32" t="s">
        <v>711</v>
      </c>
      <c r="E32" t="s">
        <v>159</v>
      </c>
      <c r="F32">
        <v>5502</v>
      </c>
      <c r="G32" t="s">
        <v>16</v>
      </c>
      <c r="H32" t="s">
        <v>160</v>
      </c>
      <c r="I32" t="s">
        <v>161</v>
      </c>
      <c r="J32" s="1">
        <v>319642.11</v>
      </c>
      <c r="K32" s="1" t="s">
        <v>2</v>
      </c>
      <c r="L32">
        <v>0</v>
      </c>
    </row>
    <row r="33" spans="1:12" x14ac:dyDescent="0.15">
      <c r="A33" t="s">
        <v>450</v>
      </c>
      <c r="B33">
        <f>MONTH(表2[[#This Row],[日期]])</f>
        <v>4</v>
      </c>
      <c r="C33">
        <v>13</v>
      </c>
      <c r="D33" t="s">
        <v>695</v>
      </c>
      <c r="E33" t="s">
        <v>457</v>
      </c>
      <c r="F33">
        <v>5502</v>
      </c>
      <c r="G33" t="s">
        <v>16</v>
      </c>
      <c r="H33" t="s">
        <v>160</v>
      </c>
      <c r="I33" t="s">
        <v>161</v>
      </c>
      <c r="J33" s="1">
        <v>14667</v>
      </c>
      <c r="K33" s="1" t="s">
        <v>2</v>
      </c>
      <c r="L33">
        <v>0</v>
      </c>
    </row>
    <row r="34" spans="1:12" x14ac:dyDescent="0.15">
      <c r="A34" t="s">
        <v>416</v>
      </c>
      <c r="B34">
        <f>MONTH(表2[[#This Row],[日期]])</f>
        <v>3</v>
      </c>
      <c r="C34">
        <v>16</v>
      </c>
      <c r="D34" t="s">
        <v>677</v>
      </c>
      <c r="E34" t="s">
        <v>159</v>
      </c>
      <c r="F34">
        <v>5502</v>
      </c>
      <c r="G34" t="s">
        <v>16</v>
      </c>
      <c r="H34" t="s">
        <v>160</v>
      </c>
      <c r="I34" t="s">
        <v>161</v>
      </c>
      <c r="J34" s="1">
        <v>336118.3</v>
      </c>
      <c r="K34" s="1" t="s">
        <v>2</v>
      </c>
      <c r="L34">
        <v>0</v>
      </c>
    </row>
    <row r="35" spans="1:12" x14ac:dyDescent="0.15">
      <c r="A35" t="s">
        <v>3</v>
      </c>
      <c r="B35">
        <f>MONTH(表2[[#This Row],[日期]])</f>
        <v>2</v>
      </c>
      <c r="C35">
        <v>4</v>
      </c>
      <c r="D35" t="s">
        <v>636</v>
      </c>
      <c r="E35" t="s">
        <v>319</v>
      </c>
      <c r="F35">
        <v>5502</v>
      </c>
      <c r="G35" t="s">
        <v>16</v>
      </c>
      <c r="H35" t="s">
        <v>160</v>
      </c>
      <c r="I35" t="s">
        <v>161</v>
      </c>
      <c r="J35" s="1">
        <v>366000</v>
      </c>
      <c r="K35" s="1" t="s">
        <v>2</v>
      </c>
      <c r="L35">
        <v>0</v>
      </c>
    </row>
    <row r="36" spans="1:12" x14ac:dyDescent="0.15">
      <c r="A36" t="s">
        <v>4</v>
      </c>
      <c r="B36">
        <f>MONTH(表2[[#This Row],[日期]])</f>
        <v>2</v>
      </c>
      <c r="C36">
        <v>14</v>
      </c>
      <c r="D36" t="s">
        <v>646</v>
      </c>
      <c r="E36" t="s">
        <v>159</v>
      </c>
      <c r="F36">
        <v>5502</v>
      </c>
      <c r="G36" t="s">
        <v>16</v>
      </c>
      <c r="H36" t="s">
        <v>160</v>
      </c>
      <c r="I36" t="s">
        <v>161</v>
      </c>
      <c r="J36" s="1">
        <v>345642.11</v>
      </c>
      <c r="K36" s="1" t="s">
        <v>2</v>
      </c>
      <c r="L36">
        <v>0</v>
      </c>
    </row>
    <row r="37" spans="1:12" x14ac:dyDescent="0.15">
      <c r="A37" t="s">
        <v>545</v>
      </c>
      <c r="B37">
        <f>MONTH(表2[[#This Row],[日期]])</f>
        <v>5</v>
      </c>
      <c r="C37">
        <v>23</v>
      </c>
      <c r="D37" t="s">
        <v>739</v>
      </c>
      <c r="E37" t="s">
        <v>579</v>
      </c>
      <c r="F37">
        <v>5502</v>
      </c>
      <c r="G37" t="s">
        <v>16</v>
      </c>
      <c r="H37" t="s">
        <v>187</v>
      </c>
      <c r="I37" t="s">
        <v>188</v>
      </c>
      <c r="J37" s="1">
        <v>300</v>
      </c>
      <c r="K37" s="1" t="s">
        <v>2</v>
      </c>
      <c r="L37">
        <v>0</v>
      </c>
    </row>
    <row r="38" spans="1:12" x14ac:dyDescent="0.15">
      <c r="A38" t="s">
        <v>545</v>
      </c>
      <c r="B38">
        <f>MONTH(表2[[#This Row],[日期]])</f>
        <v>5</v>
      </c>
      <c r="C38">
        <v>23</v>
      </c>
      <c r="D38" t="s">
        <v>739</v>
      </c>
      <c r="E38" t="s">
        <v>565</v>
      </c>
      <c r="F38">
        <v>5502</v>
      </c>
      <c r="G38" t="s">
        <v>16</v>
      </c>
      <c r="H38" t="s">
        <v>187</v>
      </c>
      <c r="I38" t="s">
        <v>188</v>
      </c>
      <c r="J38" s="1">
        <v>300</v>
      </c>
      <c r="K38" s="1" t="s">
        <v>2</v>
      </c>
      <c r="L38">
        <v>0</v>
      </c>
    </row>
    <row r="39" spans="1:12" x14ac:dyDescent="0.15">
      <c r="A39" t="s">
        <v>156</v>
      </c>
      <c r="B39">
        <f>MONTH(表2[[#This Row],[日期]])</f>
        <v>1</v>
      </c>
      <c r="C39">
        <v>21</v>
      </c>
      <c r="D39" t="s">
        <v>621</v>
      </c>
      <c r="E39" t="s">
        <v>186</v>
      </c>
      <c r="F39">
        <v>5502</v>
      </c>
      <c r="G39" t="s">
        <v>16</v>
      </c>
      <c r="H39" t="s">
        <v>187</v>
      </c>
      <c r="I39" t="s">
        <v>188</v>
      </c>
      <c r="J39" s="1">
        <v>300</v>
      </c>
      <c r="K39" s="1" t="s">
        <v>2</v>
      </c>
      <c r="L39">
        <v>0</v>
      </c>
    </row>
    <row r="40" spans="1:12" x14ac:dyDescent="0.15">
      <c r="A40" t="s">
        <v>478</v>
      </c>
      <c r="B40">
        <f>MONTH(表2[[#This Row],[日期]])</f>
        <v>4</v>
      </c>
      <c r="C40">
        <v>26</v>
      </c>
      <c r="D40" t="s">
        <v>708</v>
      </c>
      <c r="E40" t="s">
        <v>494</v>
      </c>
      <c r="F40">
        <v>5502</v>
      </c>
      <c r="G40" t="s">
        <v>16</v>
      </c>
      <c r="H40" t="s">
        <v>187</v>
      </c>
      <c r="I40" t="s">
        <v>188</v>
      </c>
      <c r="J40" s="1">
        <v>300</v>
      </c>
      <c r="K40" s="1" t="s">
        <v>2</v>
      </c>
      <c r="L40">
        <v>0</v>
      </c>
    </row>
    <row r="41" spans="1:12" x14ac:dyDescent="0.15">
      <c r="A41" t="s">
        <v>382</v>
      </c>
      <c r="B41">
        <f>MONTH(表2[[#This Row],[日期]])</f>
        <v>3</v>
      </c>
      <c r="C41">
        <v>10</v>
      </c>
      <c r="D41" t="s">
        <v>671</v>
      </c>
      <c r="E41" t="s">
        <v>403</v>
      </c>
      <c r="F41">
        <v>5502</v>
      </c>
      <c r="G41" t="s">
        <v>16</v>
      </c>
      <c r="H41" t="s">
        <v>187</v>
      </c>
      <c r="I41" t="s">
        <v>188</v>
      </c>
      <c r="J41" s="1">
        <v>300</v>
      </c>
      <c r="K41" s="1" t="s">
        <v>2</v>
      </c>
      <c r="L41">
        <v>0</v>
      </c>
    </row>
    <row r="42" spans="1:12" x14ac:dyDescent="0.15">
      <c r="A42" t="s">
        <v>545</v>
      </c>
      <c r="B42">
        <f>MONTH(表2[[#This Row],[日期]])</f>
        <v>5</v>
      </c>
      <c r="C42">
        <v>18</v>
      </c>
      <c r="D42" t="s">
        <v>734</v>
      </c>
      <c r="E42" t="s">
        <v>552</v>
      </c>
      <c r="F42">
        <v>5502</v>
      </c>
      <c r="G42" t="s">
        <v>16</v>
      </c>
      <c r="H42" t="s">
        <v>203</v>
      </c>
      <c r="I42" t="s">
        <v>204</v>
      </c>
      <c r="J42" s="1">
        <v>137.82</v>
      </c>
      <c r="K42" s="1" t="s">
        <v>2</v>
      </c>
      <c r="L42">
        <v>0</v>
      </c>
    </row>
    <row r="43" spans="1:12" x14ac:dyDescent="0.15">
      <c r="A43" t="s">
        <v>156</v>
      </c>
      <c r="B43">
        <f>MONTH(表2[[#This Row],[日期]])</f>
        <v>1</v>
      </c>
      <c r="C43">
        <v>22</v>
      </c>
      <c r="D43" t="s">
        <v>622</v>
      </c>
      <c r="E43" t="s">
        <v>202</v>
      </c>
      <c r="F43">
        <v>5502</v>
      </c>
      <c r="G43" t="s">
        <v>16</v>
      </c>
      <c r="H43" t="s">
        <v>203</v>
      </c>
      <c r="I43" t="s">
        <v>204</v>
      </c>
      <c r="J43" s="1">
        <v>206.73</v>
      </c>
      <c r="K43" s="1" t="s">
        <v>2</v>
      </c>
      <c r="L43">
        <v>0</v>
      </c>
    </row>
    <row r="44" spans="1:12" x14ac:dyDescent="0.15">
      <c r="A44" t="s">
        <v>478</v>
      </c>
      <c r="B44">
        <f>MONTH(表2[[#This Row],[日期]])</f>
        <v>4</v>
      </c>
      <c r="C44">
        <v>25</v>
      </c>
      <c r="D44" t="s">
        <v>707</v>
      </c>
      <c r="E44" t="s">
        <v>491</v>
      </c>
      <c r="F44">
        <v>5502</v>
      </c>
      <c r="G44" t="s">
        <v>16</v>
      </c>
      <c r="H44" t="s">
        <v>203</v>
      </c>
      <c r="I44" t="s">
        <v>204</v>
      </c>
      <c r="J44" s="1">
        <v>137.82</v>
      </c>
      <c r="K44" s="1" t="s">
        <v>2</v>
      </c>
      <c r="L44">
        <v>0</v>
      </c>
    </row>
    <row r="45" spans="1:12" x14ac:dyDescent="0.15">
      <c r="A45" t="s">
        <v>382</v>
      </c>
      <c r="B45">
        <f>MONTH(表2[[#This Row],[日期]])</f>
        <v>3</v>
      </c>
      <c r="C45">
        <v>12</v>
      </c>
      <c r="D45" t="s">
        <v>673</v>
      </c>
      <c r="E45" t="s">
        <v>408</v>
      </c>
      <c r="F45">
        <v>5502</v>
      </c>
      <c r="G45" t="s">
        <v>16</v>
      </c>
      <c r="H45" t="s">
        <v>203</v>
      </c>
      <c r="I45" t="s">
        <v>204</v>
      </c>
      <c r="J45" s="1">
        <v>206.73</v>
      </c>
      <c r="K45" s="1" t="s">
        <v>2</v>
      </c>
      <c r="L45">
        <v>0</v>
      </c>
    </row>
    <row r="46" spans="1:12" x14ac:dyDescent="0.15">
      <c r="A46" t="s">
        <v>382</v>
      </c>
      <c r="B46">
        <f>MONTH(表2[[#This Row],[日期]])</f>
        <v>3</v>
      </c>
      <c r="C46">
        <v>11</v>
      </c>
      <c r="D46" t="s">
        <v>672</v>
      </c>
      <c r="E46" t="s">
        <v>407</v>
      </c>
      <c r="F46">
        <v>5502</v>
      </c>
      <c r="G46" t="s">
        <v>16</v>
      </c>
      <c r="H46" t="s">
        <v>203</v>
      </c>
      <c r="I46" t="s">
        <v>204</v>
      </c>
      <c r="J46" s="1">
        <v>206.73</v>
      </c>
      <c r="K46" s="1" t="s">
        <v>2</v>
      </c>
      <c r="L46">
        <v>0</v>
      </c>
    </row>
    <row r="47" spans="1:12" x14ac:dyDescent="0.15">
      <c r="A47" t="s">
        <v>156</v>
      </c>
      <c r="B47">
        <f>MONTH(表2[[#This Row],[日期]])</f>
        <v>1</v>
      </c>
      <c r="C47">
        <v>21</v>
      </c>
      <c r="D47" t="s">
        <v>621</v>
      </c>
      <c r="E47" t="s">
        <v>196</v>
      </c>
      <c r="F47">
        <v>5502</v>
      </c>
      <c r="G47" t="s">
        <v>16</v>
      </c>
      <c r="H47" t="s">
        <v>197</v>
      </c>
      <c r="I47" t="s">
        <v>198</v>
      </c>
      <c r="J47" s="1">
        <v>418.87</v>
      </c>
      <c r="K47" s="1" t="s">
        <v>2</v>
      </c>
      <c r="L47">
        <v>0</v>
      </c>
    </row>
    <row r="48" spans="1:12" x14ac:dyDescent="0.15">
      <c r="A48" t="s">
        <v>156</v>
      </c>
      <c r="B48">
        <f>MONTH(表2[[#This Row],[日期]])</f>
        <v>1</v>
      </c>
      <c r="C48">
        <v>21</v>
      </c>
      <c r="D48" t="s">
        <v>621</v>
      </c>
      <c r="E48" t="s">
        <v>200</v>
      </c>
      <c r="F48">
        <v>5502</v>
      </c>
      <c r="G48" t="s">
        <v>16</v>
      </c>
      <c r="H48" t="s">
        <v>197</v>
      </c>
      <c r="I48" t="s">
        <v>198</v>
      </c>
      <c r="J48" s="1">
        <v>1073</v>
      </c>
      <c r="K48" s="1" t="s">
        <v>2</v>
      </c>
      <c r="L48">
        <v>0</v>
      </c>
    </row>
    <row r="49" spans="1:12" x14ac:dyDescent="0.15">
      <c r="A49" t="s">
        <v>501</v>
      </c>
      <c r="B49">
        <f>MONTH(表2[[#This Row],[日期]])</f>
        <v>5</v>
      </c>
      <c r="C49">
        <v>1</v>
      </c>
      <c r="D49" t="s">
        <v>717</v>
      </c>
      <c r="E49" t="s">
        <v>502</v>
      </c>
      <c r="F49">
        <v>5502</v>
      </c>
      <c r="G49" t="s">
        <v>16</v>
      </c>
      <c r="H49" t="s">
        <v>197</v>
      </c>
      <c r="I49" t="s">
        <v>198</v>
      </c>
      <c r="J49" s="1">
        <v>-3014</v>
      </c>
      <c r="K49" s="1" t="s">
        <v>2</v>
      </c>
      <c r="L49">
        <v>0</v>
      </c>
    </row>
    <row r="50" spans="1:12" x14ac:dyDescent="0.15">
      <c r="A50" t="s">
        <v>478</v>
      </c>
      <c r="B50">
        <f>MONTH(表2[[#This Row],[日期]])</f>
        <v>4</v>
      </c>
      <c r="C50">
        <v>26</v>
      </c>
      <c r="D50" t="s">
        <v>708</v>
      </c>
      <c r="E50" t="s">
        <v>402</v>
      </c>
      <c r="F50">
        <v>5502</v>
      </c>
      <c r="G50" t="s">
        <v>16</v>
      </c>
      <c r="H50" t="s">
        <v>197</v>
      </c>
      <c r="I50" t="s">
        <v>198</v>
      </c>
      <c r="J50" s="1">
        <v>3014</v>
      </c>
      <c r="K50" s="1" t="s">
        <v>2</v>
      </c>
      <c r="L50">
        <v>0</v>
      </c>
    </row>
    <row r="51" spans="1:12" x14ac:dyDescent="0.15">
      <c r="A51" t="s">
        <v>382</v>
      </c>
      <c r="B51">
        <f>MONTH(表2[[#This Row],[日期]])</f>
        <v>3</v>
      </c>
      <c r="C51">
        <v>10</v>
      </c>
      <c r="D51" t="s">
        <v>671</v>
      </c>
      <c r="E51" t="s">
        <v>402</v>
      </c>
      <c r="F51">
        <v>5502</v>
      </c>
      <c r="G51" t="s">
        <v>16</v>
      </c>
      <c r="H51" t="s">
        <v>197</v>
      </c>
      <c r="I51" t="s">
        <v>198</v>
      </c>
      <c r="J51" s="1">
        <v>2546</v>
      </c>
      <c r="K51" s="1" t="s">
        <v>2</v>
      </c>
      <c r="L51">
        <v>0</v>
      </c>
    </row>
    <row r="52" spans="1:12" x14ac:dyDescent="0.15">
      <c r="A52" t="s">
        <v>501</v>
      </c>
      <c r="B52">
        <f>MONTH(表2[[#This Row],[日期]])</f>
        <v>5</v>
      </c>
      <c r="C52">
        <v>1</v>
      </c>
      <c r="D52" t="s">
        <v>717</v>
      </c>
      <c r="E52" t="s">
        <v>502</v>
      </c>
      <c r="F52">
        <v>5502</v>
      </c>
      <c r="G52" t="s">
        <v>16</v>
      </c>
      <c r="H52" t="s">
        <v>503</v>
      </c>
      <c r="I52" t="s">
        <v>504</v>
      </c>
      <c r="J52" s="1">
        <v>-240.61</v>
      </c>
      <c r="K52" s="1" t="s">
        <v>2</v>
      </c>
      <c r="L52">
        <v>0</v>
      </c>
    </row>
    <row r="53" spans="1:12" x14ac:dyDescent="0.15">
      <c r="A53" t="s">
        <v>501</v>
      </c>
      <c r="B53">
        <f>MONTH(表2[[#This Row],[日期]])</f>
        <v>5</v>
      </c>
      <c r="C53">
        <v>1</v>
      </c>
      <c r="D53" t="s">
        <v>717</v>
      </c>
      <c r="E53" t="s">
        <v>502</v>
      </c>
      <c r="F53">
        <v>5502</v>
      </c>
      <c r="G53" t="s">
        <v>16</v>
      </c>
      <c r="H53" t="s">
        <v>503</v>
      </c>
      <c r="I53" t="s">
        <v>504</v>
      </c>
      <c r="J53" s="1">
        <v>2914</v>
      </c>
      <c r="K53" s="1" t="s">
        <v>2</v>
      </c>
      <c r="L53">
        <v>0</v>
      </c>
    </row>
    <row r="54" spans="1:12" x14ac:dyDescent="0.15">
      <c r="A54" t="s">
        <v>501</v>
      </c>
      <c r="B54">
        <f>MONTH(表2[[#This Row],[日期]])</f>
        <v>5</v>
      </c>
      <c r="C54">
        <v>1</v>
      </c>
      <c r="D54" t="s">
        <v>717</v>
      </c>
      <c r="E54" t="s">
        <v>502</v>
      </c>
      <c r="F54">
        <v>5502</v>
      </c>
      <c r="G54" t="s">
        <v>16</v>
      </c>
      <c r="H54" t="s">
        <v>505</v>
      </c>
      <c r="I54" t="s">
        <v>506</v>
      </c>
      <c r="J54" s="1">
        <v>100</v>
      </c>
      <c r="K54" s="1" t="s">
        <v>2</v>
      </c>
      <c r="L54">
        <v>0</v>
      </c>
    </row>
    <row r="55" spans="1:12" x14ac:dyDescent="0.15">
      <c r="A55" t="s">
        <v>545</v>
      </c>
      <c r="B55">
        <f>MONTH(表2[[#This Row],[日期]])</f>
        <v>5</v>
      </c>
      <c r="C55">
        <v>23</v>
      </c>
      <c r="D55" t="s">
        <v>739</v>
      </c>
      <c r="E55" t="s">
        <v>572</v>
      </c>
      <c r="F55">
        <v>5502</v>
      </c>
      <c r="G55" t="s">
        <v>16</v>
      </c>
      <c r="H55" t="s">
        <v>569</v>
      </c>
      <c r="I55" t="s">
        <v>570</v>
      </c>
      <c r="J55" s="1">
        <v>6375.34</v>
      </c>
      <c r="K55" s="1" t="s">
        <v>2</v>
      </c>
      <c r="L55">
        <v>0</v>
      </c>
    </row>
    <row r="56" spans="1:12" x14ac:dyDescent="0.15">
      <c r="A56" t="s">
        <v>545</v>
      </c>
      <c r="B56">
        <f>MONTH(表2[[#This Row],[日期]])</f>
        <v>5</v>
      </c>
      <c r="C56">
        <v>23</v>
      </c>
      <c r="D56" t="s">
        <v>739</v>
      </c>
      <c r="E56" t="s">
        <v>568</v>
      </c>
      <c r="F56">
        <v>5502</v>
      </c>
      <c r="G56" t="s">
        <v>16</v>
      </c>
      <c r="H56" t="s">
        <v>569</v>
      </c>
      <c r="I56" t="s">
        <v>570</v>
      </c>
      <c r="J56" s="1">
        <v>48571.43</v>
      </c>
      <c r="K56" s="1" t="s">
        <v>2</v>
      </c>
      <c r="L56">
        <v>0</v>
      </c>
    </row>
    <row r="57" spans="1:12" x14ac:dyDescent="0.15">
      <c r="A57" t="s">
        <v>545</v>
      </c>
      <c r="B57">
        <f>MONTH(表2[[#This Row],[日期]])</f>
        <v>5</v>
      </c>
      <c r="C57">
        <v>18</v>
      </c>
      <c r="D57" t="s">
        <v>734</v>
      </c>
      <c r="E57" t="s">
        <v>552</v>
      </c>
      <c r="F57">
        <v>5502</v>
      </c>
      <c r="G57" t="s">
        <v>16</v>
      </c>
      <c r="H57" t="s">
        <v>205</v>
      </c>
      <c r="I57" t="s">
        <v>206</v>
      </c>
      <c r="J57" s="1">
        <v>95.24</v>
      </c>
      <c r="K57" s="1" t="s">
        <v>2</v>
      </c>
      <c r="L57">
        <v>0</v>
      </c>
    </row>
    <row r="58" spans="1:12" x14ac:dyDescent="0.15">
      <c r="A58" t="s">
        <v>156</v>
      </c>
      <c r="B58">
        <f>MONTH(表2[[#This Row],[日期]])</f>
        <v>1</v>
      </c>
      <c r="C58">
        <v>22</v>
      </c>
      <c r="D58" t="s">
        <v>622</v>
      </c>
      <c r="E58" t="s">
        <v>202</v>
      </c>
      <c r="F58">
        <v>5502</v>
      </c>
      <c r="G58" t="s">
        <v>16</v>
      </c>
      <c r="H58" t="s">
        <v>205</v>
      </c>
      <c r="I58" t="s">
        <v>206</v>
      </c>
      <c r="J58" s="1">
        <v>142.86000000000001</v>
      </c>
      <c r="K58" s="1" t="s">
        <v>2</v>
      </c>
      <c r="L58">
        <v>0</v>
      </c>
    </row>
    <row r="59" spans="1:12" x14ac:dyDescent="0.15">
      <c r="A59" t="s">
        <v>478</v>
      </c>
      <c r="B59">
        <f>MONTH(表2[[#This Row],[日期]])</f>
        <v>4</v>
      </c>
      <c r="C59">
        <v>25</v>
      </c>
      <c r="D59" t="s">
        <v>707</v>
      </c>
      <c r="E59" t="s">
        <v>491</v>
      </c>
      <c r="F59">
        <v>5502</v>
      </c>
      <c r="G59" t="s">
        <v>16</v>
      </c>
      <c r="H59" t="s">
        <v>205</v>
      </c>
      <c r="I59" t="s">
        <v>206</v>
      </c>
      <c r="J59" s="1">
        <v>95.24</v>
      </c>
      <c r="K59" s="1" t="s">
        <v>2</v>
      </c>
      <c r="L59">
        <v>0</v>
      </c>
    </row>
    <row r="60" spans="1:12" x14ac:dyDescent="0.15">
      <c r="A60" t="s">
        <v>382</v>
      </c>
      <c r="B60">
        <f>MONTH(表2[[#This Row],[日期]])</f>
        <v>3</v>
      </c>
      <c r="C60">
        <v>12</v>
      </c>
      <c r="D60" t="s">
        <v>673</v>
      </c>
      <c r="E60" t="s">
        <v>408</v>
      </c>
      <c r="F60">
        <v>5502</v>
      </c>
      <c r="G60" t="s">
        <v>16</v>
      </c>
      <c r="H60" t="s">
        <v>205</v>
      </c>
      <c r="I60" t="s">
        <v>206</v>
      </c>
      <c r="J60" s="1">
        <v>142.86000000000001</v>
      </c>
      <c r="K60" s="1" t="s">
        <v>2</v>
      </c>
      <c r="L60">
        <v>0</v>
      </c>
    </row>
    <row r="61" spans="1:12" x14ac:dyDescent="0.15">
      <c r="A61" t="s">
        <v>382</v>
      </c>
      <c r="B61">
        <f>MONTH(表2[[#This Row],[日期]])</f>
        <v>3</v>
      </c>
      <c r="C61">
        <v>11</v>
      </c>
      <c r="D61" t="s">
        <v>672</v>
      </c>
      <c r="E61" t="s">
        <v>407</v>
      </c>
      <c r="F61">
        <v>5502</v>
      </c>
      <c r="G61" t="s">
        <v>16</v>
      </c>
      <c r="H61" t="s">
        <v>205</v>
      </c>
      <c r="I61" t="s">
        <v>206</v>
      </c>
      <c r="J61" s="1">
        <v>142.86000000000001</v>
      </c>
      <c r="K61" s="1" t="s">
        <v>2</v>
      </c>
      <c r="L61">
        <v>0</v>
      </c>
    </row>
    <row r="62" spans="1:12" x14ac:dyDescent="0.15">
      <c r="A62" t="s">
        <v>382</v>
      </c>
      <c r="B62">
        <f>MONTH(表2[[#This Row],[日期]])</f>
        <v>3</v>
      </c>
      <c r="C62">
        <v>10</v>
      </c>
      <c r="D62" t="s">
        <v>671</v>
      </c>
      <c r="E62" t="s">
        <v>398</v>
      </c>
      <c r="F62">
        <v>5502</v>
      </c>
      <c r="G62" t="s">
        <v>16</v>
      </c>
      <c r="H62" t="s">
        <v>205</v>
      </c>
      <c r="I62" t="s">
        <v>206</v>
      </c>
      <c r="J62" s="1">
        <v>491.03</v>
      </c>
      <c r="K62" s="1" t="s">
        <v>2</v>
      </c>
      <c r="L62">
        <v>0</v>
      </c>
    </row>
    <row r="63" spans="1:12" x14ac:dyDescent="0.15">
      <c r="A63" t="s">
        <v>51</v>
      </c>
      <c r="B63">
        <f>MONTH(表2[[#This Row],[日期]])</f>
        <v>1</v>
      </c>
      <c r="C63">
        <v>1</v>
      </c>
      <c r="D63" t="s">
        <v>601</v>
      </c>
      <c r="E63" t="s">
        <v>52</v>
      </c>
      <c r="F63">
        <v>5502</v>
      </c>
      <c r="G63" t="s">
        <v>16</v>
      </c>
      <c r="H63" t="s">
        <v>53</v>
      </c>
      <c r="I63" t="s">
        <v>54</v>
      </c>
      <c r="J63" s="1">
        <v>84400</v>
      </c>
      <c r="K63" s="1" t="s">
        <v>2</v>
      </c>
      <c r="L63">
        <v>0</v>
      </c>
    </row>
    <row r="64" spans="1:12" x14ac:dyDescent="0.15">
      <c r="A64" t="s">
        <v>510</v>
      </c>
      <c r="B64">
        <f>MONTH(表2[[#This Row],[日期]])</f>
        <v>5</v>
      </c>
      <c r="C64">
        <v>8</v>
      </c>
      <c r="D64" t="s">
        <v>724</v>
      </c>
      <c r="E64" t="s">
        <v>527</v>
      </c>
      <c r="F64">
        <v>5502</v>
      </c>
      <c r="G64" t="s">
        <v>16</v>
      </c>
      <c r="H64" t="s">
        <v>53</v>
      </c>
      <c r="I64" t="s">
        <v>54</v>
      </c>
      <c r="J64" s="1">
        <v>80400</v>
      </c>
      <c r="K64" s="1" t="s">
        <v>2</v>
      </c>
      <c r="L64">
        <v>0</v>
      </c>
    </row>
    <row r="65" spans="1:12" x14ac:dyDescent="0.15">
      <c r="A65" t="s">
        <v>450</v>
      </c>
      <c r="B65">
        <f>MONTH(表2[[#This Row],[日期]])</f>
        <v>4</v>
      </c>
      <c r="C65">
        <v>9</v>
      </c>
      <c r="D65" t="s">
        <v>691</v>
      </c>
      <c r="E65" t="s">
        <v>451</v>
      </c>
      <c r="F65">
        <v>5502</v>
      </c>
      <c r="G65" t="s">
        <v>16</v>
      </c>
      <c r="H65" t="s">
        <v>53</v>
      </c>
      <c r="I65" t="s">
        <v>54</v>
      </c>
      <c r="J65" s="1">
        <v>84400</v>
      </c>
      <c r="K65" s="1" t="s">
        <v>2</v>
      </c>
      <c r="L65">
        <v>0</v>
      </c>
    </row>
    <row r="66" spans="1:12" x14ac:dyDescent="0.15">
      <c r="A66" t="s">
        <v>3</v>
      </c>
      <c r="B66">
        <f>MONTH(表2[[#This Row],[日期]])</f>
        <v>2</v>
      </c>
      <c r="C66">
        <v>1</v>
      </c>
      <c r="D66" t="s">
        <v>633</v>
      </c>
      <c r="E66" t="s">
        <v>317</v>
      </c>
      <c r="F66">
        <v>5502</v>
      </c>
      <c r="G66" t="s">
        <v>16</v>
      </c>
      <c r="H66" t="s">
        <v>53</v>
      </c>
      <c r="I66" t="s">
        <v>54</v>
      </c>
      <c r="J66" s="1">
        <v>84400</v>
      </c>
      <c r="K66" s="1" t="s">
        <v>2</v>
      </c>
      <c r="L66">
        <v>0</v>
      </c>
    </row>
    <row r="67" spans="1:12" x14ac:dyDescent="0.15">
      <c r="A67" t="s">
        <v>375</v>
      </c>
      <c r="B67">
        <f>MONTH(表2[[#This Row],[日期]])</f>
        <v>3</v>
      </c>
      <c r="C67">
        <v>2</v>
      </c>
      <c r="D67" t="s">
        <v>663</v>
      </c>
      <c r="E67" t="s">
        <v>376</v>
      </c>
      <c r="F67">
        <v>5502</v>
      </c>
      <c r="G67" t="s">
        <v>16</v>
      </c>
      <c r="H67" t="s">
        <v>53</v>
      </c>
      <c r="I67" t="s">
        <v>54</v>
      </c>
      <c r="J67" s="1">
        <v>84400</v>
      </c>
      <c r="K67" s="1" t="s">
        <v>2</v>
      </c>
      <c r="L67">
        <v>0</v>
      </c>
    </row>
    <row r="68" spans="1:12" x14ac:dyDescent="0.15">
      <c r="A68" t="s">
        <v>545</v>
      </c>
      <c r="B68">
        <f>MONTH(表2[[#This Row],[日期]])</f>
        <v>5</v>
      </c>
      <c r="C68">
        <v>23</v>
      </c>
      <c r="D68" t="s">
        <v>739</v>
      </c>
      <c r="E68" t="s">
        <v>492</v>
      </c>
      <c r="F68">
        <v>5502</v>
      </c>
      <c r="G68" t="s">
        <v>16</v>
      </c>
      <c r="H68" t="s">
        <v>577</v>
      </c>
      <c r="I68" t="s">
        <v>578</v>
      </c>
      <c r="J68" s="1">
        <v>485.44</v>
      </c>
      <c r="K68" s="1" t="s">
        <v>2</v>
      </c>
      <c r="L68">
        <v>0</v>
      </c>
    </row>
    <row r="69" spans="1:12" x14ac:dyDescent="0.15">
      <c r="A69" t="s">
        <v>156</v>
      </c>
      <c r="B69">
        <f>MONTH(表2[[#This Row],[日期]])</f>
        <v>1</v>
      </c>
      <c r="C69">
        <v>21</v>
      </c>
      <c r="D69" t="s">
        <v>621</v>
      </c>
      <c r="E69" t="s">
        <v>182</v>
      </c>
      <c r="F69">
        <v>5502</v>
      </c>
      <c r="G69" t="s">
        <v>16</v>
      </c>
      <c r="H69" t="s">
        <v>183</v>
      </c>
      <c r="I69" t="s">
        <v>184</v>
      </c>
      <c r="J69" s="1">
        <v>547.91999999999996</v>
      </c>
      <c r="K69" s="1" t="s">
        <v>2</v>
      </c>
      <c r="L69">
        <v>0</v>
      </c>
    </row>
    <row r="70" spans="1:12" x14ac:dyDescent="0.15">
      <c r="A70" t="s">
        <v>156</v>
      </c>
      <c r="B70">
        <f>MONTH(表2[[#This Row],[日期]])</f>
        <v>1</v>
      </c>
      <c r="C70">
        <v>21</v>
      </c>
      <c r="D70" t="s">
        <v>621</v>
      </c>
      <c r="E70" t="s">
        <v>185</v>
      </c>
      <c r="F70">
        <v>5502</v>
      </c>
      <c r="G70" t="s">
        <v>16</v>
      </c>
      <c r="H70" t="s">
        <v>183</v>
      </c>
      <c r="I70" t="s">
        <v>184</v>
      </c>
      <c r="J70" s="1">
        <v>518</v>
      </c>
      <c r="K70" s="1" t="s">
        <v>2</v>
      </c>
      <c r="L70">
        <v>0</v>
      </c>
    </row>
    <row r="71" spans="1:12" x14ac:dyDescent="0.15">
      <c r="A71" t="s">
        <v>156</v>
      </c>
      <c r="B71">
        <f>MONTH(表2[[#This Row],[日期]])</f>
        <v>1</v>
      </c>
      <c r="C71">
        <v>21</v>
      </c>
      <c r="D71" t="s">
        <v>621</v>
      </c>
      <c r="E71" t="s">
        <v>185</v>
      </c>
      <c r="F71">
        <v>5502</v>
      </c>
      <c r="G71" t="s">
        <v>16</v>
      </c>
      <c r="H71" t="s">
        <v>183</v>
      </c>
      <c r="I71" t="s">
        <v>184</v>
      </c>
      <c r="J71" s="1">
        <v>525</v>
      </c>
      <c r="K71" s="1" t="s">
        <v>2</v>
      </c>
      <c r="L71">
        <v>0</v>
      </c>
    </row>
    <row r="72" spans="1:12" x14ac:dyDescent="0.15">
      <c r="A72" t="s">
        <v>478</v>
      </c>
      <c r="B72">
        <f>MONTH(表2[[#This Row],[日期]])</f>
        <v>4</v>
      </c>
      <c r="C72">
        <v>26</v>
      </c>
      <c r="D72" t="s">
        <v>708</v>
      </c>
      <c r="E72" t="s">
        <v>493</v>
      </c>
      <c r="F72">
        <v>5502</v>
      </c>
      <c r="G72" t="s">
        <v>16</v>
      </c>
      <c r="H72" t="s">
        <v>183</v>
      </c>
      <c r="I72" t="s">
        <v>184</v>
      </c>
      <c r="J72" s="1">
        <v>300</v>
      </c>
      <c r="K72" s="1" t="s">
        <v>2</v>
      </c>
      <c r="L72">
        <v>0</v>
      </c>
    </row>
    <row r="73" spans="1:12" x14ac:dyDescent="0.15">
      <c r="A73" t="s">
        <v>478</v>
      </c>
      <c r="B73">
        <f>MONTH(表2[[#This Row],[日期]])</f>
        <v>4</v>
      </c>
      <c r="C73">
        <v>26</v>
      </c>
      <c r="D73" t="s">
        <v>708</v>
      </c>
      <c r="E73" t="s">
        <v>492</v>
      </c>
      <c r="F73">
        <v>5502</v>
      </c>
      <c r="G73" t="s">
        <v>16</v>
      </c>
      <c r="H73" t="s">
        <v>183</v>
      </c>
      <c r="I73" t="s">
        <v>184</v>
      </c>
      <c r="J73" s="1">
        <v>551.36</v>
      </c>
      <c r="K73" s="1" t="s">
        <v>2</v>
      </c>
      <c r="L73">
        <v>0</v>
      </c>
    </row>
    <row r="74" spans="1:12" x14ac:dyDescent="0.15">
      <c r="A74" t="s">
        <v>478</v>
      </c>
      <c r="B74">
        <f>MONTH(表2[[#This Row],[日期]])</f>
        <v>4</v>
      </c>
      <c r="C74">
        <v>26</v>
      </c>
      <c r="D74" t="s">
        <v>708</v>
      </c>
      <c r="E74" t="s">
        <v>493</v>
      </c>
      <c r="F74">
        <v>5502</v>
      </c>
      <c r="G74" t="s">
        <v>16</v>
      </c>
      <c r="H74" t="s">
        <v>183</v>
      </c>
      <c r="I74" t="s">
        <v>184</v>
      </c>
      <c r="J74" s="1">
        <v>1500</v>
      </c>
      <c r="K74" s="1" t="s">
        <v>2</v>
      </c>
      <c r="L74">
        <v>0</v>
      </c>
    </row>
    <row r="75" spans="1:12" x14ac:dyDescent="0.15">
      <c r="A75" t="s">
        <v>478</v>
      </c>
      <c r="B75">
        <f>MONTH(表2[[#This Row],[日期]])</f>
        <v>4</v>
      </c>
      <c r="C75">
        <v>26</v>
      </c>
      <c r="D75" t="s">
        <v>708</v>
      </c>
      <c r="E75" t="s">
        <v>492</v>
      </c>
      <c r="F75">
        <v>5502</v>
      </c>
      <c r="G75" t="s">
        <v>16</v>
      </c>
      <c r="H75" t="s">
        <v>183</v>
      </c>
      <c r="I75" t="s">
        <v>184</v>
      </c>
      <c r="J75" s="1">
        <v>127</v>
      </c>
      <c r="K75" s="1" t="s">
        <v>2</v>
      </c>
      <c r="L75">
        <v>0</v>
      </c>
    </row>
    <row r="76" spans="1:12" x14ac:dyDescent="0.15">
      <c r="A76" t="s">
        <v>382</v>
      </c>
      <c r="B76">
        <f>MONTH(表2[[#This Row],[日期]])</f>
        <v>3</v>
      </c>
      <c r="C76">
        <v>10</v>
      </c>
      <c r="D76" t="s">
        <v>671</v>
      </c>
      <c r="E76" t="s">
        <v>392</v>
      </c>
      <c r="F76">
        <v>5502</v>
      </c>
      <c r="G76" t="s">
        <v>16</v>
      </c>
      <c r="H76" t="s">
        <v>183</v>
      </c>
      <c r="I76" t="s">
        <v>184</v>
      </c>
      <c r="J76" s="1">
        <v>1460</v>
      </c>
      <c r="K76" s="1" t="s">
        <v>2</v>
      </c>
      <c r="L76">
        <v>0</v>
      </c>
    </row>
    <row r="77" spans="1:12" x14ac:dyDescent="0.15">
      <c r="A77" t="s">
        <v>382</v>
      </c>
      <c r="B77">
        <f>MONTH(表2[[#This Row],[日期]])</f>
        <v>3</v>
      </c>
      <c r="C77">
        <v>10</v>
      </c>
      <c r="D77" t="s">
        <v>671</v>
      </c>
      <c r="E77" t="s">
        <v>401</v>
      </c>
      <c r="F77">
        <v>5502</v>
      </c>
      <c r="G77" t="s">
        <v>16</v>
      </c>
      <c r="H77" t="s">
        <v>183</v>
      </c>
      <c r="I77" t="s">
        <v>184</v>
      </c>
      <c r="J77" s="1">
        <v>284.66000000000003</v>
      </c>
      <c r="K77" s="1" t="s">
        <v>2</v>
      </c>
      <c r="L77">
        <v>0</v>
      </c>
    </row>
    <row r="78" spans="1:12" x14ac:dyDescent="0.15">
      <c r="A78" t="s">
        <v>382</v>
      </c>
      <c r="B78">
        <f>MONTH(表2[[#This Row],[日期]])</f>
        <v>3</v>
      </c>
      <c r="C78">
        <v>10</v>
      </c>
      <c r="D78" t="s">
        <v>671</v>
      </c>
      <c r="E78" t="s">
        <v>392</v>
      </c>
      <c r="F78">
        <v>5502</v>
      </c>
      <c r="G78" t="s">
        <v>16</v>
      </c>
      <c r="H78" t="s">
        <v>183</v>
      </c>
      <c r="I78" t="s">
        <v>184</v>
      </c>
      <c r="J78" s="1">
        <v>552</v>
      </c>
      <c r="K78" s="1" t="s">
        <v>2</v>
      </c>
      <c r="L78">
        <v>0</v>
      </c>
    </row>
    <row r="79" spans="1:12" x14ac:dyDescent="0.15">
      <c r="A79" t="s">
        <v>545</v>
      </c>
      <c r="B79">
        <f>MONTH(表2[[#This Row],[日期]])</f>
        <v>5</v>
      </c>
      <c r="C79">
        <v>23</v>
      </c>
      <c r="D79" t="s">
        <v>739</v>
      </c>
      <c r="E79" t="s">
        <v>492</v>
      </c>
      <c r="F79">
        <v>5502</v>
      </c>
      <c r="G79" t="s">
        <v>16</v>
      </c>
      <c r="H79" t="s">
        <v>566</v>
      </c>
      <c r="I79" t="s">
        <v>567</v>
      </c>
      <c r="J79" s="1">
        <v>26</v>
      </c>
      <c r="K79" s="1" t="s">
        <v>2</v>
      </c>
      <c r="L79">
        <v>0</v>
      </c>
    </row>
    <row r="80" spans="1:12" x14ac:dyDescent="0.15">
      <c r="A80" t="s">
        <v>51</v>
      </c>
      <c r="B80">
        <f>MONTH(表2[[#This Row],[日期]])</f>
        <v>1</v>
      </c>
      <c r="C80">
        <v>2</v>
      </c>
      <c r="D80" t="s">
        <v>602</v>
      </c>
      <c r="E80" t="s">
        <v>57</v>
      </c>
      <c r="F80">
        <v>5502</v>
      </c>
      <c r="G80" t="s">
        <v>16</v>
      </c>
      <c r="H80" t="s">
        <v>58</v>
      </c>
      <c r="I80" t="s">
        <v>59</v>
      </c>
      <c r="J80" s="1">
        <v>2450.85</v>
      </c>
      <c r="K80" s="1" t="s">
        <v>2</v>
      </c>
      <c r="L80">
        <v>0</v>
      </c>
    </row>
    <row r="81" spans="1:12" x14ac:dyDescent="0.15">
      <c r="A81" t="s">
        <v>510</v>
      </c>
      <c r="B81">
        <f>MONTH(表2[[#This Row],[日期]])</f>
        <v>5</v>
      </c>
      <c r="C81">
        <v>9</v>
      </c>
      <c r="D81" t="s">
        <v>725</v>
      </c>
      <c r="E81" t="s">
        <v>57</v>
      </c>
      <c r="F81">
        <v>5502</v>
      </c>
      <c r="G81" t="s">
        <v>16</v>
      </c>
      <c r="H81" t="s">
        <v>58</v>
      </c>
      <c r="I81" t="s">
        <v>59</v>
      </c>
      <c r="J81" s="1">
        <v>1713.05</v>
      </c>
      <c r="K81" s="1" t="s">
        <v>2</v>
      </c>
      <c r="L81">
        <v>0</v>
      </c>
    </row>
    <row r="82" spans="1:12" x14ac:dyDescent="0.15">
      <c r="A82" t="s">
        <v>450</v>
      </c>
      <c r="B82">
        <f>MONTH(表2[[#This Row],[日期]])</f>
        <v>4</v>
      </c>
      <c r="C82">
        <v>10</v>
      </c>
      <c r="D82" t="s">
        <v>692</v>
      </c>
      <c r="E82" t="s">
        <v>57</v>
      </c>
      <c r="F82">
        <v>5502</v>
      </c>
      <c r="G82" t="s">
        <v>16</v>
      </c>
      <c r="H82" t="s">
        <v>58</v>
      </c>
      <c r="I82" t="s">
        <v>59</v>
      </c>
      <c r="J82" s="1">
        <v>2450.85</v>
      </c>
      <c r="K82" s="1" t="s">
        <v>2</v>
      </c>
      <c r="L82">
        <v>0</v>
      </c>
    </row>
    <row r="83" spans="1:12" x14ac:dyDescent="0.15">
      <c r="A83" t="s">
        <v>3</v>
      </c>
      <c r="B83">
        <f>MONTH(表2[[#This Row],[日期]])</f>
        <v>2</v>
      </c>
      <c r="C83">
        <v>2</v>
      </c>
      <c r="D83" t="s">
        <v>634</v>
      </c>
      <c r="E83" t="s">
        <v>57</v>
      </c>
      <c r="F83">
        <v>5502</v>
      </c>
      <c r="G83" t="s">
        <v>16</v>
      </c>
      <c r="H83" t="s">
        <v>58</v>
      </c>
      <c r="I83" t="s">
        <v>59</v>
      </c>
      <c r="J83" s="1">
        <v>2450.85</v>
      </c>
      <c r="K83" s="1" t="s">
        <v>2</v>
      </c>
      <c r="L83">
        <v>0</v>
      </c>
    </row>
    <row r="84" spans="1:12" x14ac:dyDescent="0.15">
      <c r="A84" t="s">
        <v>375</v>
      </c>
      <c r="B84">
        <f>MONTH(表2[[#This Row],[日期]])</f>
        <v>3</v>
      </c>
      <c r="C84">
        <v>3</v>
      </c>
      <c r="D84" t="s">
        <v>664</v>
      </c>
      <c r="E84" t="s">
        <v>57</v>
      </c>
      <c r="F84">
        <v>5502</v>
      </c>
      <c r="G84" t="s">
        <v>16</v>
      </c>
      <c r="H84" t="s">
        <v>58</v>
      </c>
      <c r="I84" t="s">
        <v>59</v>
      </c>
      <c r="J84" s="1">
        <v>2450.85</v>
      </c>
      <c r="K84" s="1" t="s">
        <v>2</v>
      </c>
      <c r="L84">
        <v>0</v>
      </c>
    </row>
    <row r="85" spans="1:12" x14ac:dyDescent="0.15">
      <c r="A85" t="s">
        <v>545</v>
      </c>
      <c r="B85">
        <f>MONTH(表2[[#This Row],[日期]])</f>
        <v>5</v>
      </c>
      <c r="C85">
        <v>23</v>
      </c>
      <c r="D85" t="s">
        <v>739</v>
      </c>
      <c r="E85" t="s">
        <v>575</v>
      </c>
      <c r="F85">
        <v>5502</v>
      </c>
      <c r="G85" t="s">
        <v>16</v>
      </c>
      <c r="H85" t="s">
        <v>193</v>
      </c>
      <c r="I85" t="s">
        <v>194</v>
      </c>
      <c r="J85" s="1">
        <v>747.21</v>
      </c>
      <c r="K85" s="1" t="s">
        <v>2</v>
      </c>
      <c r="L85">
        <v>0</v>
      </c>
    </row>
    <row r="86" spans="1:12" x14ac:dyDescent="0.15">
      <c r="A86" t="s">
        <v>156</v>
      </c>
      <c r="B86">
        <f>MONTH(表2[[#This Row],[日期]])</f>
        <v>1</v>
      </c>
      <c r="C86">
        <v>21</v>
      </c>
      <c r="D86" t="s">
        <v>621</v>
      </c>
      <c r="E86" t="s">
        <v>192</v>
      </c>
      <c r="F86">
        <v>5502</v>
      </c>
      <c r="G86" t="s">
        <v>16</v>
      </c>
      <c r="H86" t="s">
        <v>193</v>
      </c>
      <c r="I86" t="s">
        <v>194</v>
      </c>
      <c r="J86" s="1">
        <v>651.45000000000005</v>
      </c>
      <c r="K86" s="1" t="s">
        <v>2</v>
      </c>
      <c r="L86">
        <v>0</v>
      </c>
    </row>
    <row r="87" spans="1:12" x14ac:dyDescent="0.15">
      <c r="A87" t="s">
        <v>382</v>
      </c>
      <c r="B87">
        <f>MONTH(表2[[#This Row],[日期]])</f>
        <v>3</v>
      </c>
      <c r="C87">
        <v>10</v>
      </c>
      <c r="D87" t="s">
        <v>671</v>
      </c>
      <c r="E87" t="s">
        <v>397</v>
      </c>
      <c r="F87">
        <v>5502</v>
      </c>
      <c r="G87" t="s">
        <v>16</v>
      </c>
      <c r="H87" t="s">
        <v>193</v>
      </c>
      <c r="I87" t="s">
        <v>194</v>
      </c>
      <c r="J87" s="1">
        <v>1259.25</v>
      </c>
      <c r="K87" s="1" t="s">
        <v>2</v>
      </c>
      <c r="L87">
        <v>0</v>
      </c>
    </row>
    <row r="88" spans="1:12" x14ac:dyDescent="0.15">
      <c r="A88" t="s">
        <v>545</v>
      </c>
      <c r="B88">
        <f>MONTH(表2[[#This Row],[日期]])</f>
        <v>5</v>
      </c>
      <c r="C88">
        <v>23</v>
      </c>
      <c r="D88" t="s">
        <v>739</v>
      </c>
      <c r="E88" t="s">
        <v>574</v>
      </c>
      <c r="F88">
        <v>5502</v>
      </c>
      <c r="G88" t="s">
        <v>16</v>
      </c>
      <c r="H88" t="s">
        <v>394</v>
      </c>
      <c r="I88" t="s">
        <v>395</v>
      </c>
      <c r="J88" s="1">
        <v>1612.29</v>
      </c>
      <c r="K88" s="1" t="s">
        <v>2</v>
      </c>
      <c r="L88">
        <v>0</v>
      </c>
    </row>
    <row r="89" spans="1:12" x14ac:dyDescent="0.15">
      <c r="A89" t="s">
        <v>545</v>
      </c>
      <c r="B89">
        <f>MONTH(表2[[#This Row],[日期]])</f>
        <v>5</v>
      </c>
      <c r="C89">
        <v>23</v>
      </c>
      <c r="D89" t="s">
        <v>739</v>
      </c>
      <c r="E89" t="s">
        <v>573</v>
      </c>
      <c r="F89">
        <v>5502</v>
      </c>
      <c r="G89" t="s">
        <v>16</v>
      </c>
      <c r="H89" t="s">
        <v>394</v>
      </c>
      <c r="I89" t="s">
        <v>395</v>
      </c>
      <c r="J89" s="1">
        <v>5658.49</v>
      </c>
      <c r="K89" s="1" t="s">
        <v>2</v>
      </c>
      <c r="L89">
        <v>0</v>
      </c>
    </row>
    <row r="90" spans="1:12" x14ac:dyDescent="0.15">
      <c r="A90" t="s">
        <v>382</v>
      </c>
      <c r="B90">
        <f>MONTH(表2[[#This Row],[日期]])</f>
        <v>3</v>
      </c>
      <c r="C90">
        <v>10</v>
      </c>
      <c r="D90" t="s">
        <v>671</v>
      </c>
      <c r="E90" t="s">
        <v>396</v>
      </c>
      <c r="F90">
        <v>5502</v>
      </c>
      <c r="G90" t="s">
        <v>16</v>
      </c>
      <c r="H90" t="s">
        <v>394</v>
      </c>
      <c r="I90" t="s">
        <v>395</v>
      </c>
      <c r="J90" s="1">
        <v>976.79</v>
      </c>
      <c r="K90" s="1" t="s">
        <v>2</v>
      </c>
      <c r="L90">
        <v>0</v>
      </c>
    </row>
    <row r="91" spans="1:12" x14ac:dyDescent="0.15">
      <c r="A91" t="s">
        <v>382</v>
      </c>
      <c r="B91">
        <f>MONTH(表2[[#This Row],[日期]])</f>
        <v>3</v>
      </c>
      <c r="C91">
        <v>10</v>
      </c>
      <c r="D91" t="s">
        <v>671</v>
      </c>
      <c r="E91" t="s">
        <v>393</v>
      </c>
      <c r="F91">
        <v>5502</v>
      </c>
      <c r="G91" t="s">
        <v>16</v>
      </c>
      <c r="H91" t="s">
        <v>394</v>
      </c>
      <c r="I91" t="s">
        <v>395</v>
      </c>
      <c r="J91" s="1">
        <v>3459.6</v>
      </c>
      <c r="K91" s="1" t="s">
        <v>2</v>
      </c>
      <c r="L91">
        <v>0</v>
      </c>
    </row>
    <row r="92" spans="1:12" x14ac:dyDescent="0.15">
      <c r="A92" t="s">
        <v>545</v>
      </c>
      <c r="B92">
        <f>MONTH(表2[[#This Row],[日期]])</f>
        <v>5</v>
      </c>
      <c r="C92">
        <v>23</v>
      </c>
      <c r="D92" t="s">
        <v>739</v>
      </c>
      <c r="E92" t="s">
        <v>400</v>
      </c>
      <c r="F92">
        <v>5502</v>
      </c>
      <c r="G92" t="s">
        <v>16</v>
      </c>
      <c r="H92" t="s">
        <v>180</v>
      </c>
      <c r="I92" t="s">
        <v>181</v>
      </c>
      <c r="J92" s="1">
        <v>536</v>
      </c>
      <c r="K92" s="1" t="s">
        <v>2</v>
      </c>
      <c r="L92">
        <v>0</v>
      </c>
    </row>
    <row r="93" spans="1:12" x14ac:dyDescent="0.15">
      <c r="A93" t="s">
        <v>545</v>
      </c>
      <c r="B93">
        <f>MONTH(表2[[#This Row],[日期]])</f>
        <v>5</v>
      </c>
      <c r="C93">
        <v>23</v>
      </c>
      <c r="D93" t="s">
        <v>739</v>
      </c>
      <c r="E93" t="s">
        <v>400</v>
      </c>
      <c r="F93">
        <v>5502</v>
      </c>
      <c r="G93" t="s">
        <v>16</v>
      </c>
      <c r="H93" t="s">
        <v>180</v>
      </c>
      <c r="I93" t="s">
        <v>181</v>
      </c>
      <c r="J93" s="1">
        <v>515</v>
      </c>
      <c r="K93" s="1" t="s">
        <v>2</v>
      </c>
      <c r="L93">
        <v>0</v>
      </c>
    </row>
    <row r="94" spans="1:12" x14ac:dyDescent="0.15">
      <c r="A94" t="s">
        <v>545</v>
      </c>
      <c r="B94">
        <f>MONTH(表2[[#This Row],[日期]])</f>
        <v>5</v>
      </c>
      <c r="C94">
        <v>23</v>
      </c>
      <c r="D94" t="s">
        <v>739</v>
      </c>
      <c r="E94" t="s">
        <v>400</v>
      </c>
      <c r="F94">
        <v>5502</v>
      </c>
      <c r="G94" t="s">
        <v>16</v>
      </c>
      <c r="H94" t="s">
        <v>180</v>
      </c>
      <c r="I94" t="s">
        <v>181</v>
      </c>
      <c r="J94" s="1">
        <v>701</v>
      </c>
      <c r="K94" s="1" t="s">
        <v>2</v>
      </c>
      <c r="L94">
        <v>0</v>
      </c>
    </row>
    <row r="95" spans="1:12" x14ac:dyDescent="0.15">
      <c r="A95" t="s">
        <v>156</v>
      </c>
      <c r="B95">
        <f>MONTH(表2[[#This Row],[日期]])</f>
        <v>1</v>
      </c>
      <c r="C95">
        <v>21</v>
      </c>
      <c r="D95" t="s">
        <v>621</v>
      </c>
      <c r="E95" t="s">
        <v>179</v>
      </c>
      <c r="F95">
        <v>5502</v>
      </c>
      <c r="G95" t="s">
        <v>16</v>
      </c>
      <c r="H95" t="s">
        <v>180</v>
      </c>
      <c r="I95" t="s">
        <v>181</v>
      </c>
      <c r="J95" s="1">
        <v>959</v>
      </c>
      <c r="K95" s="1" t="s">
        <v>2</v>
      </c>
      <c r="L95">
        <v>0</v>
      </c>
    </row>
    <row r="96" spans="1:12" x14ac:dyDescent="0.15">
      <c r="A96" t="s">
        <v>478</v>
      </c>
      <c r="B96">
        <f>MONTH(表2[[#This Row],[日期]])</f>
        <v>4</v>
      </c>
      <c r="C96">
        <v>26</v>
      </c>
      <c r="D96" t="s">
        <v>708</v>
      </c>
      <c r="E96" t="s">
        <v>400</v>
      </c>
      <c r="F96">
        <v>5502</v>
      </c>
      <c r="G96" t="s">
        <v>16</v>
      </c>
      <c r="H96" t="s">
        <v>180</v>
      </c>
      <c r="I96" t="s">
        <v>181</v>
      </c>
      <c r="J96" s="1">
        <v>126</v>
      </c>
      <c r="K96" s="1" t="s">
        <v>2</v>
      </c>
      <c r="L96">
        <v>0</v>
      </c>
    </row>
    <row r="97" spans="1:12" x14ac:dyDescent="0.15">
      <c r="A97" t="s">
        <v>478</v>
      </c>
      <c r="B97">
        <f>MONTH(表2[[#This Row],[日期]])</f>
        <v>4</v>
      </c>
      <c r="C97">
        <v>26</v>
      </c>
      <c r="D97" t="s">
        <v>708</v>
      </c>
      <c r="E97" t="s">
        <v>400</v>
      </c>
      <c r="F97">
        <v>5502</v>
      </c>
      <c r="G97" t="s">
        <v>16</v>
      </c>
      <c r="H97" t="s">
        <v>180</v>
      </c>
      <c r="I97" t="s">
        <v>181</v>
      </c>
      <c r="J97" s="1">
        <v>1255</v>
      </c>
      <c r="K97" s="1" t="s">
        <v>2</v>
      </c>
      <c r="L97">
        <v>0</v>
      </c>
    </row>
    <row r="98" spans="1:12" x14ac:dyDescent="0.15">
      <c r="A98" t="s">
        <v>382</v>
      </c>
      <c r="B98">
        <f>MONTH(表2[[#This Row],[日期]])</f>
        <v>3</v>
      </c>
      <c r="C98">
        <v>10</v>
      </c>
      <c r="D98" t="s">
        <v>671</v>
      </c>
      <c r="E98" t="s">
        <v>405</v>
      </c>
      <c r="F98">
        <v>5502</v>
      </c>
      <c r="G98" t="s">
        <v>16</v>
      </c>
      <c r="H98" t="s">
        <v>180</v>
      </c>
      <c r="I98" t="s">
        <v>181</v>
      </c>
      <c r="J98" s="1">
        <v>10500</v>
      </c>
      <c r="K98" s="1" t="s">
        <v>2</v>
      </c>
      <c r="L98">
        <v>0</v>
      </c>
    </row>
    <row r="99" spans="1:12" x14ac:dyDescent="0.15">
      <c r="A99" t="s">
        <v>382</v>
      </c>
      <c r="B99">
        <f>MONTH(表2[[#This Row],[日期]])</f>
        <v>3</v>
      </c>
      <c r="C99">
        <v>10</v>
      </c>
      <c r="D99" t="s">
        <v>671</v>
      </c>
      <c r="E99" t="s">
        <v>400</v>
      </c>
      <c r="F99">
        <v>5502</v>
      </c>
      <c r="G99" t="s">
        <v>16</v>
      </c>
      <c r="H99" t="s">
        <v>180</v>
      </c>
      <c r="I99" t="s">
        <v>181</v>
      </c>
      <c r="J99" s="1">
        <v>2455</v>
      </c>
      <c r="K99" s="1" t="s">
        <v>2</v>
      </c>
      <c r="L99">
        <v>0</v>
      </c>
    </row>
    <row r="100" spans="1:12" x14ac:dyDescent="0.15">
      <c r="A100" t="s">
        <v>156</v>
      </c>
      <c r="B100">
        <f>MONTH(表2[[#This Row],[日期]])</f>
        <v>1</v>
      </c>
      <c r="C100">
        <v>21</v>
      </c>
      <c r="D100" t="s">
        <v>621</v>
      </c>
      <c r="E100" t="s">
        <v>189</v>
      </c>
      <c r="F100">
        <v>5502</v>
      </c>
      <c r="G100" t="s">
        <v>16</v>
      </c>
      <c r="H100" t="s">
        <v>190</v>
      </c>
      <c r="I100" t="s">
        <v>191</v>
      </c>
      <c r="J100" s="1">
        <v>57</v>
      </c>
      <c r="K100" s="1" t="s">
        <v>2</v>
      </c>
      <c r="L100">
        <v>0</v>
      </c>
    </row>
    <row r="101" spans="1:12" x14ac:dyDescent="0.15">
      <c r="A101" t="s">
        <v>478</v>
      </c>
      <c r="B101">
        <f>MONTH(表2[[#This Row],[日期]])</f>
        <v>4</v>
      </c>
      <c r="C101">
        <v>26</v>
      </c>
      <c r="D101" t="s">
        <v>708</v>
      </c>
      <c r="E101" t="s">
        <v>404</v>
      </c>
      <c r="F101">
        <v>5502</v>
      </c>
      <c r="G101" t="s">
        <v>16</v>
      </c>
      <c r="H101" t="s">
        <v>190</v>
      </c>
      <c r="I101" t="s">
        <v>191</v>
      </c>
      <c r="J101" s="1">
        <v>45</v>
      </c>
      <c r="K101" s="1" t="s">
        <v>2</v>
      </c>
      <c r="L101">
        <v>0</v>
      </c>
    </row>
    <row r="102" spans="1:12" x14ac:dyDescent="0.15">
      <c r="A102" t="s">
        <v>478</v>
      </c>
      <c r="B102">
        <f>MONTH(表2[[#This Row],[日期]])</f>
        <v>4</v>
      </c>
      <c r="C102">
        <v>26</v>
      </c>
      <c r="D102" t="s">
        <v>708</v>
      </c>
      <c r="E102" t="s">
        <v>404</v>
      </c>
      <c r="F102">
        <v>5502</v>
      </c>
      <c r="G102" t="s">
        <v>16</v>
      </c>
      <c r="H102" t="s">
        <v>190</v>
      </c>
      <c r="I102" t="s">
        <v>191</v>
      </c>
      <c r="J102" s="1">
        <v>36</v>
      </c>
      <c r="K102" s="1" t="s">
        <v>2</v>
      </c>
      <c r="L102">
        <v>0</v>
      </c>
    </row>
    <row r="103" spans="1:12" x14ac:dyDescent="0.15">
      <c r="A103" t="s">
        <v>382</v>
      </c>
      <c r="B103">
        <f>MONTH(表2[[#This Row],[日期]])</f>
        <v>3</v>
      </c>
      <c r="C103">
        <v>10</v>
      </c>
      <c r="D103" t="s">
        <v>671</v>
      </c>
      <c r="E103" t="s">
        <v>404</v>
      </c>
      <c r="F103">
        <v>5502</v>
      </c>
      <c r="G103" t="s">
        <v>16</v>
      </c>
      <c r="H103" t="s">
        <v>190</v>
      </c>
      <c r="I103" t="s">
        <v>191</v>
      </c>
      <c r="J103" s="1">
        <v>112</v>
      </c>
      <c r="K103" s="1" t="s">
        <v>2</v>
      </c>
      <c r="L103">
        <v>0</v>
      </c>
    </row>
    <row r="104" spans="1:12" x14ac:dyDescent="0.15">
      <c r="A104" t="s">
        <v>590</v>
      </c>
      <c r="B104">
        <f>MONTH(表2[[#This Row],[日期]])</f>
        <v>5</v>
      </c>
      <c r="C104">
        <v>32</v>
      </c>
      <c r="D104" t="s">
        <v>748</v>
      </c>
      <c r="E104" t="s">
        <v>592</v>
      </c>
      <c r="F104">
        <v>5502</v>
      </c>
      <c r="G104" t="s">
        <v>16</v>
      </c>
      <c r="H104" t="s">
        <v>280</v>
      </c>
      <c r="I104" t="s">
        <v>281</v>
      </c>
      <c r="J104" s="1">
        <v>134.58000000000001</v>
      </c>
      <c r="K104" s="1" t="s">
        <v>2</v>
      </c>
      <c r="L104">
        <v>0</v>
      </c>
    </row>
    <row r="105" spans="1:12" x14ac:dyDescent="0.15">
      <c r="A105" t="s">
        <v>498</v>
      </c>
      <c r="B105">
        <f>MONTH(表2[[#This Row],[日期]])</f>
        <v>4</v>
      </c>
      <c r="C105">
        <v>32</v>
      </c>
      <c r="D105" t="s">
        <v>714</v>
      </c>
      <c r="E105" t="s">
        <v>500</v>
      </c>
      <c r="F105">
        <v>5502</v>
      </c>
      <c r="G105" t="s">
        <v>16</v>
      </c>
      <c r="H105" t="s">
        <v>280</v>
      </c>
      <c r="I105" t="s">
        <v>281</v>
      </c>
      <c r="J105" s="1">
        <v>1679.64</v>
      </c>
      <c r="K105" s="1" t="s">
        <v>2</v>
      </c>
      <c r="L105">
        <v>0</v>
      </c>
    </row>
    <row r="106" spans="1:12" x14ac:dyDescent="0.15">
      <c r="A106" t="s">
        <v>156</v>
      </c>
      <c r="B106">
        <f>MONTH(表2[[#This Row],[日期]])</f>
        <v>1</v>
      </c>
      <c r="C106">
        <v>30</v>
      </c>
      <c r="D106" t="s">
        <v>630</v>
      </c>
      <c r="E106" t="s">
        <v>279</v>
      </c>
      <c r="F106">
        <v>5502</v>
      </c>
      <c r="G106" t="s">
        <v>16</v>
      </c>
      <c r="H106" t="s">
        <v>280</v>
      </c>
      <c r="I106" t="s">
        <v>281</v>
      </c>
      <c r="J106" s="1">
        <v>1679.64</v>
      </c>
      <c r="K106" s="1" t="s">
        <v>2</v>
      </c>
      <c r="L106">
        <v>0</v>
      </c>
    </row>
    <row r="107" spans="1:12" x14ac:dyDescent="0.15">
      <c r="A107" t="s">
        <v>416</v>
      </c>
      <c r="B107">
        <f>MONTH(表2[[#This Row],[日期]])</f>
        <v>3</v>
      </c>
      <c r="C107">
        <v>19</v>
      </c>
      <c r="D107" t="s">
        <v>680</v>
      </c>
      <c r="E107" t="s">
        <v>419</v>
      </c>
      <c r="F107">
        <v>5502</v>
      </c>
      <c r="G107" t="s">
        <v>16</v>
      </c>
      <c r="H107" t="s">
        <v>280</v>
      </c>
      <c r="I107" t="s">
        <v>281</v>
      </c>
      <c r="J107" s="1">
        <v>1679.64</v>
      </c>
      <c r="K107" s="1" t="s">
        <v>2</v>
      </c>
      <c r="L107">
        <v>0</v>
      </c>
    </row>
    <row r="108" spans="1:12" x14ac:dyDescent="0.15">
      <c r="A108" t="s">
        <v>4</v>
      </c>
      <c r="B108">
        <f>MONTH(表2[[#This Row],[日期]])</f>
        <v>2</v>
      </c>
      <c r="C108">
        <v>26</v>
      </c>
      <c r="D108" t="s">
        <v>658</v>
      </c>
      <c r="E108" t="s">
        <v>369</v>
      </c>
      <c r="F108">
        <v>5502</v>
      </c>
      <c r="G108" t="s">
        <v>16</v>
      </c>
      <c r="H108" t="s">
        <v>280</v>
      </c>
      <c r="I108" t="s">
        <v>281</v>
      </c>
      <c r="J108" s="1">
        <v>1679.64</v>
      </c>
      <c r="K108" s="1" t="s">
        <v>2</v>
      </c>
      <c r="L108">
        <v>0</v>
      </c>
    </row>
    <row r="109" spans="1:12" x14ac:dyDescent="0.15">
      <c r="A109" t="s">
        <v>51</v>
      </c>
      <c r="B109">
        <f>MONTH(表2[[#This Row],[日期]])</f>
        <v>1</v>
      </c>
      <c r="C109">
        <v>2</v>
      </c>
      <c r="D109" t="s">
        <v>602</v>
      </c>
      <c r="E109" t="s">
        <v>57</v>
      </c>
      <c r="F109">
        <v>5502</v>
      </c>
      <c r="G109" t="s">
        <v>16</v>
      </c>
      <c r="H109" t="s">
        <v>60</v>
      </c>
      <c r="I109" t="s">
        <v>61</v>
      </c>
      <c r="J109" s="1">
        <v>258</v>
      </c>
      <c r="K109" s="1" t="s">
        <v>2</v>
      </c>
      <c r="L109">
        <v>0</v>
      </c>
    </row>
    <row r="110" spans="1:12" x14ac:dyDescent="0.15">
      <c r="A110" t="s">
        <v>510</v>
      </c>
      <c r="B110">
        <f>MONTH(表2[[#This Row],[日期]])</f>
        <v>5</v>
      </c>
      <c r="C110">
        <v>9</v>
      </c>
      <c r="D110" t="s">
        <v>725</v>
      </c>
      <c r="E110" t="s">
        <v>57</v>
      </c>
      <c r="F110">
        <v>5502</v>
      </c>
      <c r="G110" t="s">
        <v>16</v>
      </c>
      <c r="H110" t="s">
        <v>60</v>
      </c>
      <c r="I110" t="s">
        <v>61</v>
      </c>
      <c r="J110" s="1">
        <v>174</v>
      </c>
      <c r="K110" s="1" t="s">
        <v>2</v>
      </c>
      <c r="L110">
        <v>0</v>
      </c>
    </row>
    <row r="111" spans="1:12" x14ac:dyDescent="0.15">
      <c r="A111" t="s">
        <v>450</v>
      </c>
      <c r="B111">
        <f>MONTH(表2[[#This Row],[日期]])</f>
        <v>4</v>
      </c>
      <c r="C111">
        <v>10</v>
      </c>
      <c r="D111" t="s">
        <v>692</v>
      </c>
      <c r="E111" t="s">
        <v>57</v>
      </c>
      <c r="F111">
        <v>5502</v>
      </c>
      <c r="G111" t="s">
        <v>16</v>
      </c>
      <c r="H111" t="s">
        <v>60</v>
      </c>
      <c r="I111" t="s">
        <v>61</v>
      </c>
      <c r="J111" s="1">
        <v>258</v>
      </c>
      <c r="K111" s="1" t="s">
        <v>2</v>
      </c>
      <c r="L111">
        <v>0</v>
      </c>
    </row>
    <row r="112" spans="1:12" x14ac:dyDescent="0.15">
      <c r="A112" t="s">
        <v>3</v>
      </c>
      <c r="B112">
        <f>MONTH(表2[[#This Row],[日期]])</f>
        <v>2</v>
      </c>
      <c r="C112">
        <v>2</v>
      </c>
      <c r="D112" t="s">
        <v>634</v>
      </c>
      <c r="E112" t="s">
        <v>57</v>
      </c>
      <c r="F112">
        <v>5502</v>
      </c>
      <c r="G112" t="s">
        <v>16</v>
      </c>
      <c r="H112" t="s">
        <v>60</v>
      </c>
      <c r="I112" t="s">
        <v>61</v>
      </c>
      <c r="J112" s="1">
        <v>258</v>
      </c>
      <c r="K112" s="1" t="s">
        <v>2</v>
      </c>
      <c r="L112">
        <v>0</v>
      </c>
    </row>
    <row r="113" spans="1:12" x14ac:dyDescent="0.15">
      <c r="A113" t="s">
        <v>375</v>
      </c>
      <c r="B113">
        <f>MONTH(表2[[#This Row],[日期]])</f>
        <v>3</v>
      </c>
      <c r="C113">
        <v>3</v>
      </c>
      <c r="D113" t="s">
        <v>664</v>
      </c>
      <c r="E113" t="s">
        <v>57</v>
      </c>
      <c r="F113">
        <v>5502</v>
      </c>
      <c r="G113" t="s">
        <v>16</v>
      </c>
      <c r="H113" t="s">
        <v>60</v>
      </c>
      <c r="I113" t="s">
        <v>61</v>
      </c>
      <c r="J113" s="1">
        <v>258</v>
      </c>
      <c r="K113" s="1" t="s">
        <v>2</v>
      </c>
      <c r="L113">
        <v>0</v>
      </c>
    </row>
    <row r="114" spans="1:12" x14ac:dyDescent="0.15">
      <c r="A114" t="s">
        <v>416</v>
      </c>
      <c r="B114">
        <f>MONTH(表2[[#This Row],[日期]])</f>
        <v>3</v>
      </c>
      <c r="C114">
        <v>20</v>
      </c>
      <c r="D114" t="s">
        <v>681</v>
      </c>
      <c r="E114" t="s">
        <v>306</v>
      </c>
      <c r="F114">
        <v>5502</v>
      </c>
      <c r="G114" t="s">
        <v>16</v>
      </c>
      <c r="H114" t="s">
        <v>307</v>
      </c>
      <c r="I114" t="s">
        <v>308</v>
      </c>
      <c r="J114" s="1">
        <v>1499</v>
      </c>
      <c r="K114" s="1" t="s">
        <v>2</v>
      </c>
      <c r="L114">
        <v>0</v>
      </c>
    </row>
    <row r="115" spans="1:12" x14ac:dyDescent="0.15">
      <c r="A115" t="s">
        <v>156</v>
      </c>
      <c r="B115">
        <f>MONTH(表2[[#This Row],[日期]])</f>
        <v>1</v>
      </c>
      <c r="C115">
        <v>31</v>
      </c>
      <c r="D115" t="s">
        <v>631</v>
      </c>
      <c r="E115" t="s">
        <v>306</v>
      </c>
      <c r="F115">
        <v>5502</v>
      </c>
      <c r="G115" t="s">
        <v>16</v>
      </c>
      <c r="H115" t="s">
        <v>307</v>
      </c>
      <c r="I115" t="s">
        <v>308</v>
      </c>
      <c r="J115" s="1">
        <v>1499</v>
      </c>
      <c r="K115" s="1" t="s">
        <v>2</v>
      </c>
      <c r="L115">
        <v>0</v>
      </c>
    </row>
    <row r="116" spans="1:12" x14ac:dyDescent="0.15">
      <c r="A116" t="s">
        <v>4</v>
      </c>
      <c r="B116">
        <f>MONTH(表2[[#This Row],[日期]])</f>
        <v>2</v>
      </c>
      <c r="C116">
        <v>27</v>
      </c>
      <c r="D116" t="s">
        <v>659</v>
      </c>
      <c r="E116" t="s">
        <v>306</v>
      </c>
      <c r="F116">
        <v>5502</v>
      </c>
      <c r="G116" t="s">
        <v>16</v>
      </c>
      <c r="H116" t="s">
        <v>307</v>
      </c>
      <c r="I116" t="s">
        <v>308</v>
      </c>
      <c r="J116" s="1">
        <v>1499</v>
      </c>
      <c r="K116" s="1" t="s">
        <v>2</v>
      </c>
      <c r="L116">
        <v>0</v>
      </c>
    </row>
    <row r="117" spans="1:12" x14ac:dyDescent="0.15">
      <c r="A117" t="s">
        <v>585</v>
      </c>
      <c r="B117">
        <f>MONTH(表2[[#This Row],[日期]])</f>
        <v>5</v>
      </c>
      <c r="C117">
        <v>27</v>
      </c>
      <c r="D117" t="s">
        <v>743</v>
      </c>
      <c r="E117" t="s">
        <v>587</v>
      </c>
      <c r="F117">
        <v>5502</v>
      </c>
      <c r="G117" t="s">
        <v>16</v>
      </c>
      <c r="H117" t="s">
        <v>170</v>
      </c>
      <c r="I117" t="s">
        <v>171</v>
      </c>
      <c r="J117" s="1">
        <v>5060</v>
      </c>
      <c r="K117" s="1" t="s">
        <v>2</v>
      </c>
      <c r="L117">
        <v>0</v>
      </c>
    </row>
    <row r="118" spans="1:12" x14ac:dyDescent="0.15">
      <c r="A118" t="s">
        <v>585</v>
      </c>
      <c r="B118">
        <f>MONTH(表2[[#This Row],[日期]])</f>
        <v>5</v>
      </c>
      <c r="C118">
        <v>27</v>
      </c>
      <c r="D118" t="s">
        <v>743</v>
      </c>
      <c r="E118" t="s">
        <v>224</v>
      </c>
      <c r="F118">
        <v>5502</v>
      </c>
      <c r="G118" t="s">
        <v>16</v>
      </c>
      <c r="H118" t="s">
        <v>170</v>
      </c>
      <c r="I118" t="s">
        <v>171</v>
      </c>
      <c r="J118" s="1">
        <v>776.88</v>
      </c>
      <c r="K118" s="1" t="s">
        <v>2</v>
      </c>
      <c r="L118">
        <v>0</v>
      </c>
    </row>
    <row r="119" spans="1:12" x14ac:dyDescent="0.15">
      <c r="A119" t="s">
        <v>585</v>
      </c>
      <c r="B119">
        <f>MONTH(表2[[#This Row],[日期]])</f>
        <v>5</v>
      </c>
      <c r="C119">
        <v>27</v>
      </c>
      <c r="D119" t="s">
        <v>743</v>
      </c>
      <c r="E119" t="s">
        <v>225</v>
      </c>
      <c r="F119">
        <v>5502</v>
      </c>
      <c r="G119" t="s">
        <v>16</v>
      </c>
      <c r="H119" t="s">
        <v>170</v>
      </c>
      <c r="I119" t="s">
        <v>171</v>
      </c>
      <c r="J119" s="1">
        <v>1800</v>
      </c>
      <c r="K119" s="1" t="s">
        <v>2</v>
      </c>
      <c r="L119">
        <v>0</v>
      </c>
    </row>
    <row r="120" spans="1:12" x14ac:dyDescent="0.15">
      <c r="A120" t="s">
        <v>545</v>
      </c>
      <c r="B120">
        <f>MONTH(表2[[#This Row],[日期]])</f>
        <v>5</v>
      </c>
      <c r="C120">
        <v>21</v>
      </c>
      <c r="D120" t="s">
        <v>737</v>
      </c>
      <c r="E120" t="s">
        <v>557</v>
      </c>
      <c r="F120">
        <v>5502</v>
      </c>
      <c r="G120" t="s">
        <v>16</v>
      </c>
      <c r="H120" t="s">
        <v>170</v>
      </c>
      <c r="I120" t="s">
        <v>171</v>
      </c>
      <c r="J120" s="1">
        <v>3545</v>
      </c>
      <c r="K120" s="1" t="s">
        <v>2</v>
      </c>
      <c r="L120">
        <v>0</v>
      </c>
    </row>
    <row r="121" spans="1:12" x14ac:dyDescent="0.15">
      <c r="A121" t="s">
        <v>545</v>
      </c>
      <c r="B121">
        <f>MONTH(表2[[#This Row],[日期]])</f>
        <v>5</v>
      </c>
      <c r="C121">
        <v>19</v>
      </c>
      <c r="D121" t="s">
        <v>735</v>
      </c>
      <c r="E121" t="s">
        <v>555</v>
      </c>
      <c r="F121">
        <v>5502</v>
      </c>
      <c r="G121" t="s">
        <v>16</v>
      </c>
      <c r="H121" t="s">
        <v>170</v>
      </c>
      <c r="I121" t="s">
        <v>171</v>
      </c>
      <c r="J121" s="1">
        <v>3000</v>
      </c>
      <c r="K121" s="1" t="s">
        <v>2</v>
      </c>
      <c r="L121">
        <v>0</v>
      </c>
    </row>
    <row r="122" spans="1:12" x14ac:dyDescent="0.15">
      <c r="A122" t="s">
        <v>510</v>
      </c>
      <c r="B122">
        <f>MONTH(表2[[#This Row],[日期]])</f>
        <v>5</v>
      </c>
      <c r="C122">
        <v>7</v>
      </c>
      <c r="D122" t="s">
        <v>723</v>
      </c>
      <c r="E122" t="s">
        <v>216</v>
      </c>
      <c r="F122">
        <v>5502</v>
      </c>
      <c r="G122" t="s">
        <v>16</v>
      </c>
      <c r="H122" t="s">
        <v>170</v>
      </c>
      <c r="I122" t="s">
        <v>171</v>
      </c>
      <c r="J122" s="1">
        <v>109</v>
      </c>
      <c r="K122" s="1" t="s">
        <v>2</v>
      </c>
      <c r="L122">
        <v>0</v>
      </c>
    </row>
    <row r="123" spans="1:12" x14ac:dyDescent="0.15">
      <c r="A123" t="s">
        <v>510</v>
      </c>
      <c r="B123">
        <f>MONTH(表2[[#This Row],[日期]])</f>
        <v>5</v>
      </c>
      <c r="C123">
        <v>6</v>
      </c>
      <c r="D123" t="s">
        <v>722</v>
      </c>
      <c r="E123" t="s">
        <v>524</v>
      </c>
      <c r="F123">
        <v>5502</v>
      </c>
      <c r="G123" t="s">
        <v>16</v>
      </c>
      <c r="H123" t="s">
        <v>170</v>
      </c>
      <c r="I123" t="s">
        <v>171</v>
      </c>
      <c r="J123" s="1">
        <v>3000</v>
      </c>
      <c r="K123" s="1" t="s">
        <v>2</v>
      </c>
      <c r="L123">
        <v>0</v>
      </c>
    </row>
    <row r="124" spans="1:12" x14ac:dyDescent="0.15">
      <c r="A124" t="s">
        <v>510</v>
      </c>
      <c r="B124">
        <f>MONTH(表2[[#This Row],[日期]])</f>
        <v>5</v>
      </c>
      <c r="C124">
        <v>5</v>
      </c>
      <c r="D124" t="s">
        <v>721</v>
      </c>
      <c r="E124" t="s">
        <v>521</v>
      </c>
      <c r="F124">
        <v>5502</v>
      </c>
      <c r="G124" t="s">
        <v>16</v>
      </c>
      <c r="H124" t="s">
        <v>170</v>
      </c>
      <c r="I124" t="s">
        <v>171</v>
      </c>
      <c r="J124" s="1">
        <v>3000</v>
      </c>
      <c r="K124" s="1" t="s">
        <v>2</v>
      </c>
      <c r="L124">
        <v>0</v>
      </c>
    </row>
    <row r="125" spans="1:12" x14ac:dyDescent="0.15">
      <c r="A125" t="s">
        <v>510</v>
      </c>
      <c r="B125">
        <f>MONTH(表2[[#This Row],[日期]])</f>
        <v>5</v>
      </c>
      <c r="C125">
        <v>5</v>
      </c>
      <c r="D125" t="s">
        <v>721</v>
      </c>
      <c r="E125" t="s">
        <v>220</v>
      </c>
      <c r="F125">
        <v>5502</v>
      </c>
      <c r="G125" t="s">
        <v>16</v>
      </c>
      <c r="H125" t="s">
        <v>170</v>
      </c>
      <c r="I125" t="s">
        <v>171</v>
      </c>
      <c r="J125" s="1">
        <v>230</v>
      </c>
      <c r="K125" s="1" t="s">
        <v>2</v>
      </c>
      <c r="L125">
        <v>0</v>
      </c>
    </row>
    <row r="126" spans="1:12" x14ac:dyDescent="0.15">
      <c r="A126" t="s">
        <v>510</v>
      </c>
      <c r="B126">
        <f>MONTH(表2[[#This Row],[日期]])</f>
        <v>5</v>
      </c>
      <c r="C126">
        <v>4</v>
      </c>
      <c r="D126" t="s">
        <v>720</v>
      </c>
      <c r="E126" t="s">
        <v>514</v>
      </c>
      <c r="F126">
        <v>5502</v>
      </c>
      <c r="G126" t="s">
        <v>16</v>
      </c>
      <c r="H126" t="s">
        <v>170</v>
      </c>
      <c r="I126" t="s">
        <v>171</v>
      </c>
      <c r="J126" s="1">
        <v>300</v>
      </c>
      <c r="K126" s="1" t="s">
        <v>2</v>
      </c>
      <c r="L126">
        <v>0</v>
      </c>
    </row>
    <row r="127" spans="1:12" x14ac:dyDescent="0.15">
      <c r="A127" t="s">
        <v>510</v>
      </c>
      <c r="B127">
        <f>MONTH(表2[[#This Row],[日期]])</f>
        <v>5</v>
      </c>
      <c r="C127">
        <v>4</v>
      </c>
      <c r="D127" t="s">
        <v>720</v>
      </c>
      <c r="E127" t="s">
        <v>515</v>
      </c>
      <c r="F127">
        <v>5502</v>
      </c>
      <c r="G127" t="s">
        <v>16</v>
      </c>
      <c r="H127" t="s">
        <v>170</v>
      </c>
      <c r="I127" t="s">
        <v>171</v>
      </c>
      <c r="J127" s="1">
        <v>553</v>
      </c>
      <c r="K127" s="1" t="s">
        <v>2</v>
      </c>
      <c r="L127">
        <v>0</v>
      </c>
    </row>
    <row r="128" spans="1:12" x14ac:dyDescent="0.15">
      <c r="A128" t="s">
        <v>156</v>
      </c>
      <c r="B128">
        <f>MONTH(表2[[#This Row],[日期]])</f>
        <v>1</v>
      </c>
      <c r="C128">
        <v>20</v>
      </c>
      <c r="D128" t="s">
        <v>620</v>
      </c>
      <c r="E128" t="s">
        <v>169</v>
      </c>
      <c r="F128">
        <v>5502</v>
      </c>
      <c r="G128" t="s">
        <v>16</v>
      </c>
      <c r="H128" t="s">
        <v>170</v>
      </c>
      <c r="I128" t="s">
        <v>171</v>
      </c>
      <c r="J128" s="1">
        <v>1000</v>
      </c>
      <c r="K128" s="1" t="s">
        <v>2</v>
      </c>
      <c r="L128">
        <v>0</v>
      </c>
    </row>
    <row r="129" spans="1:12" x14ac:dyDescent="0.15">
      <c r="A129" t="s">
        <v>510</v>
      </c>
      <c r="B129">
        <f>MONTH(表2[[#This Row],[日期]])</f>
        <v>5</v>
      </c>
      <c r="C129">
        <v>4</v>
      </c>
      <c r="D129" t="s">
        <v>720</v>
      </c>
      <c r="E129" t="s">
        <v>515</v>
      </c>
      <c r="F129">
        <v>5502</v>
      </c>
      <c r="G129" t="s">
        <v>16</v>
      </c>
      <c r="H129" t="s">
        <v>170</v>
      </c>
      <c r="I129" t="s">
        <v>171</v>
      </c>
      <c r="J129" s="1">
        <v>140</v>
      </c>
      <c r="K129" s="1" t="s">
        <v>2</v>
      </c>
      <c r="L129">
        <v>0</v>
      </c>
    </row>
    <row r="130" spans="1:12" x14ac:dyDescent="0.15">
      <c r="A130" t="s">
        <v>510</v>
      </c>
      <c r="B130">
        <f>MONTH(表2[[#This Row],[日期]])</f>
        <v>5</v>
      </c>
      <c r="C130">
        <v>4</v>
      </c>
      <c r="D130" t="s">
        <v>720</v>
      </c>
      <c r="E130" t="s">
        <v>514</v>
      </c>
      <c r="F130">
        <v>5502</v>
      </c>
      <c r="G130" t="s">
        <v>16</v>
      </c>
      <c r="H130" t="s">
        <v>170</v>
      </c>
      <c r="I130" t="s">
        <v>171</v>
      </c>
      <c r="J130" s="1">
        <v>640</v>
      </c>
      <c r="K130" s="1" t="s">
        <v>2</v>
      </c>
      <c r="L130">
        <v>0</v>
      </c>
    </row>
    <row r="131" spans="1:12" x14ac:dyDescent="0.15">
      <c r="A131" t="s">
        <v>510</v>
      </c>
      <c r="B131">
        <f>MONTH(表2[[#This Row],[日期]])</f>
        <v>5</v>
      </c>
      <c r="C131">
        <v>3</v>
      </c>
      <c r="D131" t="s">
        <v>719</v>
      </c>
      <c r="E131" t="s">
        <v>513</v>
      </c>
      <c r="F131">
        <v>5502</v>
      </c>
      <c r="G131" t="s">
        <v>16</v>
      </c>
      <c r="H131" t="s">
        <v>170</v>
      </c>
      <c r="I131" t="s">
        <v>171</v>
      </c>
      <c r="J131" s="1">
        <v>3000</v>
      </c>
      <c r="K131" s="1" t="s">
        <v>2</v>
      </c>
      <c r="L131">
        <v>0</v>
      </c>
    </row>
    <row r="132" spans="1:12" x14ac:dyDescent="0.15">
      <c r="A132" t="s">
        <v>156</v>
      </c>
      <c r="B132">
        <f>MONTH(表2[[#This Row],[日期]])</f>
        <v>1</v>
      </c>
      <c r="C132">
        <v>25</v>
      </c>
      <c r="D132" t="s">
        <v>625</v>
      </c>
      <c r="E132" t="s">
        <v>216</v>
      </c>
      <c r="F132">
        <v>5502</v>
      </c>
      <c r="G132" t="s">
        <v>16</v>
      </c>
      <c r="H132" t="s">
        <v>170</v>
      </c>
      <c r="I132" t="s">
        <v>171</v>
      </c>
      <c r="J132" s="1">
        <v>185</v>
      </c>
      <c r="K132" s="1" t="s">
        <v>2</v>
      </c>
      <c r="L132">
        <v>0</v>
      </c>
    </row>
    <row r="133" spans="1:12" x14ac:dyDescent="0.15">
      <c r="A133" t="s">
        <v>156</v>
      </c>
      <c r="B133">
        <f>MONTH(表2[[#This Row],[日期]])</f>
        <v>1</v>
      </c>
      <c r="C133">
        <v>26</v>
      </c>
      <c r="D133" t="s">
        <v>626</v>
      </c>
      <c r="E133" t="s">
        <v>220</v>
      </c>
      <c r="F133">
        <v>5502</v>
      </c>
      <c r="G133" t="s">
        <v>16</v>
      </c>
      <c r="H133" t="s">
        <v>170</v>
      </c>
      <c r="I133" t="s">
        <v>171</v>
      </c>
      <c r="J133" s="1">
        <v>450</v>
      </c>
      <c r="K133" s="1" t="s">
        <v>2</v>
      </c>
      <c r="L133">
        <v>0</v>
      </c>
    </row>
    <row r="134" spans="1:12" x14ac:dyDescent="0.15">
      <c r="A134" t="s">
        <v>156</v>
      </c>
      <c r="B134">
        <f>MONTH(表2[[#This Row],[日期]])</f>
        <v>1</v>
      </c>
      <c r="C134">
        <v>27</v>
      </c>
      <c r="D134" t="s">
        <v>627</v>
      </c>
      <c r="E134" t="s">
        <v>224</v>
      </c>
      <c r="F134">
        <v>5502</v>
      </c>
      <c r="G134" t="s">
        <v>16</v>
      </c>
      <c r="H134" t="s">
        <v>170</v>
      </c>
      <c r="I134" t="s">
        <v>171</v>
      </c>
      <c r="J134" s="1">
        <v>874</v>
      </c>
      <c r="K134" s="1" t="s">
        <v>2</v>
      </c>
      <c r="L134">
        <v>0</v>
      </c>
    </row>
    <row r="135" spans="1:12" x14ac:dyDescent="0.15">
      <c r="A135" t="s">
        <v>156</v>
      </c>
      <c r="B135">
        <f>MONTH(表2[[#This Row],[日期]])</f>
        <v>1</v>
      </c>
      <c r="C135">
        <v>27</v>
      </c>
      <c r="D135" t="s">
        <v>627</v>
      </c>
      <c r="E135" t="s">
        <v>225</v>
      </c>
      <c r="F135">
        <v>5502</v>
      </c>
      <c r="G135" t="s">
        <v>16</v>
      </c>
      <c r="H135" t="s">
        <v>170</v>
      </c>
      <c r="I135" t="s">
        <v>171</v>
      </c>
      <c r="J135" s="1">
        <v>1040</v>
      </c>
      <c r="K135" s="1" t="s">
        <v>2</v>
      </c>
      <c r="L135">
        <v>0</v>
      </c>
    </row>
    <row r="136" spans="1:12" x14ac:dyDescent="0.15">
      <c r="A136" t="s">
        <v>156</v>
      </c>
      <c r="B136">
        <f>MONTH(表2[[#This Row],[日期]])</f>
        <v>1</v>
      </c>
      <c r="C136">
        <v>27</v>
      </c>
      <c r="D136" t="s">
        <v>627</v>
      </c>
      <c r="E136" t="s">
        <v>226</v>
      </c>
      <c r="F136">
        <v>5502</v>
      </c>
      <c r="G136" t="s">
        <v>16</v>
      </c>
      <c r="H136" t="s">
        <v>170</v>
      </c>
      <c r="I136" t="s">
        <v>171</v>
      </c>
      <c r="J136" s="1">
        <v>1400</v>
      </c>
      <c r="K136" s="1" t="s">
        <v>2</v>
      </c>
      <c r="L136">
        <v>0</v>
      </c>
    </row>
    <row r="137" spans="1:12" x14ac:dyDescent="0.15">
      <c r="A137" t="s">
        <v>420</v>
      </c>
      <c r="B137">
        <f>MONTH(表2[[#This Row],[日期]])</f>
        <v>4</v>
      </c>
      <c r="C137">
        <v>8</v>
      </c>
      <c r="D137" t="s">
        <v>690</v>
      </c>
      <c r="E137" t="s">
        <v>449</v>
      </c>
      <c r="F137">
        <v>5502</v>
      </c>
      <c r="G137" t="s">
        <v>16</v>
      </c>
      <c r="H137" t="s">
        <v>170</v>
      </c>
      <c r="I137" t="s">
        <v>171</v>
      </c>
      <c r="J137" s="1">
        <v>1400</v>
      </c>
      <c r="K137" s="1" t="s">
        <v>2</v>
      </c>
      <c r="L137">
        <v>0</v>
      </c>
    </row>
    <row r="138" spans="1:12" x14ac:dyDescent="0.15">
      <c r="A138" t="s">
        <v>420</v>
      </c>
      <c r="B138">
        <f>MONTH(表2[[#This Row],[日期]])</f>
        <v>4</v>
      </c>
      <c r="C138">
        <v>8</v>
      </c>
      <c r="D138" t="s">
        <v>690</v>
      </c>
      <c r="E138" t="s">
        <v>224</v>
      </c>
      <c r="F138">
        <v>5502</v>
      </c>
      <c r="G138" t="s">
        <v>16</v>
      </c>
      <c r="H138" t="s">
        <v>170</v>
      </c>
      <c r="I138" t="s">
        <v>171</v>
      </c>
      <c r="J138" s="1">
        <v>3077</v>
      </c>
      <c r="K138" s="1" t="s">
        <v>2</v>
      </c>
      <c r="L138">
        <v>0</v>
      </c>
    </row>
    <row r="139" spans="1:12" x14ac:dyDescent="0.15">
      <c r="A139" t="s">
        <v>420</v>
      </c>
      <c r="B139">
        <f>MONTH(表2[[#This Row],[日期]])</f>
        <v>4</v>
      </c>
      <c r="C139">
        <v>8</v>
      </c>
      <c r="D139" t="s">
        <v>690</v>
      </c>
      <c r="E139" t="s">
        <v>225</v>
      </c>
      <c r="F139">
        <v>5502</v>
      </c>
      <c r="G139" t="s">
        <v>16</v>
      </c>
      <c r="H139" t="s">
        <v>170</v>
      </c>
      <c r="I139" t="s">
        <v>171</v>
      </c>
      <c r="J139" s="1">
        <v>3300</v>
      </c>
      <c r="K139" s="1" t="s">
        <v>2</v>
      </c>
      <c r="L139">
        <v>0</v>
      </c>
    </row>
    <row r="140" spans="1:12" x14ac:dyDescent="0.15">
      <c r="A140" t="s">
        <v>420</v>
      </c>
      <c r="B140">
        <f>MONTH(表2[[#This Row],[日期]])</f>
        <v>4</v>
      </c>
      <c r="C140">
        <v>5</v>
      </c>
      <c r="D140" t="s">
        <v>687</v>
      </c>
      <c r="E140" t="s">
        <v>435</v>
      </c>
      <c r="F140">
        <v>5502</v>
      </c>
      <c r="G140" t="s">
        <v>16</v>
      </c>
      <c r="H140" t="s">
        <v>170</v>
      </c>
      <c r="I140" t="s">
        <v>171</v>
      </c>
      <c r="J140" s="1">
        <v>3000</v>
      </c>
      <c r="K140" s="1" t="s">
        <v>2</v>
      </c>
      <c r="L140">
        <v>0</v>
      </c>
    </row>
    <row r="141" spans="1:12" x14ac:dyDescent="0.15">
      <c r="A141" t="s">
        <v>420</v>
      </c>
      <c r="B141">
        <f>MONTH(表2[[#This Row],[日期]])</f>
        <v>4</v>
      </c>
      <c r="C141">
        <v>2</v>
      </c>
      <c r="D141" t="s">
        <v>684</v>
      </c>
      <c r="E141" t="s">
        <v>426</v>
      </c>
      <c r="F141">
        <v>5502</v>
      </c>
      <c r="G141" t="s">
        <v>16</v>
      </c>
      <c r="H141" t="s">
        <v>170</v>
      </c>
      <c r="I141" t="s">
        <v>171</v>
      </c>
      <c r="J141" s="1">
        <v>3158.9</v>
      </c>
      <c r="K141" s="1" t="s">
        <v>2</v>
      </c>
      <c r="L141">
        <v>0</v>
      </c>
    </row>
    <row r="142" spans="1:12" x14ac:dyDescent="0.15">
      <c r="A142" t="s">
        <v>420</v>
      </c>
      <c r="B142">
        <f>MONTH(表2[[#This Row],[日期]])</f>
        <v>4</v>
      </c>
      <c r="C142">
        <v>1</v>
      </c>
      <c r="D142" t="s">
        <v>683</v>
      </c>
      <c r="E142" t="s">
        <v>423</v>
      </c>
      <c r="F142">
        <v>5502</v>
      </c>
      <c r="G142" t="s">
        <v>16</v>
      </c>
      <c r="H142" t="s">
        <v>170</v>
      </c>
      <c r="I142" t="s">
        <v>171</v>
      </c>
      <c r="J142" s="1">
        <v>3000</v>
      </c>
      <c r="K142" s="1" t="s">
        <v>2</v>
      </c>
      <c r="L142">
        <v>0</v>
      </c>
    </row>
    <row r="143" spans="1:12" x14ac:dyDescent="0.15">
      <c r="A143" t="s">
        <v>382</v>
      </c>
      <c r="B143">
        <f>MONTH(表2[[#This Row],[日期]])</f>
        <v>3</v>
      </c>
      <c r="C143">
        <v>9</v>
      </c>
      <c r="D143" t="s">
        <v>670</v>
      </c>
      <c r="E143" t="s">
        <v>391</v>
      </c>
      <c r="F143">
        <v>5502</v>
      </c>
      <c r="G143" t="s">
        <v>16</v>
      </c>
      <c r="H143" t="s">
        <v>170</v>
      </c>
      <c r="I143" t="s">
        <v>171</v>
      </c>
      <c r="J143" s="1">
        <v>497</v>
      </c>
      <c r="K143" s="1" t="s">
        <v>2</v>
      </c>
      <c r="L143">
        <v>0</v>
      </c>
    </row>
    <row r="144" spans="1:12" x14ac:dyDescent="0.15">
      <c r="A144" t="s">
        <v>4</v>
      </c>
      <c r="B144">
        <f>MONTH(表2[[#This Row],[日期]])</f>
        <v>2</v>
      </c>
      <c r="C144">
        <v>23</v>
      </c>
      <c r="D144" t="s">
        <v>655</v>
      </c>
      <c r="E144" t="s">
        <v>224</v>
      </c>
      <c r="F144">
        <v>5502</v>
      </c>
      <c r="G144" t="s">
        <v>16</v>
      </c>
      <c r="H144" t="s">
        <v>170</v>
      </c>
      <c r="I144" t="s">
        <v>171</v>
      </c>
      <c r="J144" s="1">
        <v>343</v>
      </c>
      <c r="K144" s="1" t="s">
        <v>2</v>
      </c>
      <c r="L144">
        <v>0</v>
      </c>
    </row>
    <row r="145" spans="1:12" x14ac:dyDescent="0.15">
      <c r="A145" t="s">
        <v>4</v>
      </c>
      <c r="B145">
        <f>MONTH(表2[[#This Row],[日期]])</f>
        <v>2</v>
      </c>
      <c r="C145">
        <v>23</v>
      </c>
      <c r="D145" t="s">
        <v>655</v>
      </c>
      <c r="E145" t="s">
        <v>366</v>
      </c>
      <c r="F145">
        <v>5502</v>
      </c>
      <c r="G145" t="s">
        <v>16</v>
      </c>
      <c r="H145" t="s">
        <v>170</v>
      </c>
      <c r="I145" t="s">
        <v>171</v>
      </c>
      <c r="J145" s="1">
        <v>1400</v>
      </c>
      <c r="K145" s="1" t="s">
        <v>2</v>
      </c>
      <c r="L145">
        <v>0</v>
      </c>
    </row>
    <row r="146" spans="1:12" x14ac:dyDescent="0.15">
      <c r="A146" t="s">
        <v>4</v>
      </c>
      <c r="B146">
        <f>MONTH(表2[[#This Row],[日期]])</f>
        <v>2</v>
      </c>
      <c r="C146">
        <v>22</v>
      </c>
      <c r="D146" t="s">
        <v>654</v>
      </c>
      <c r="E146" t="s">
        <v>364</v>
      </c>
      <c r="F146">
        <v>5502</v>
      </c>
      <c r="G146" t="s">
        <v>16</v>
      </c>
      <c r="H146" t="s">
        <v>170</v>
      </c>
      <c r="I146" t="s">
        <v>171</v>
      </c>
      <c r="J146" s="1">
        <v>1000</v>
      </c>
      <c r="K146" s="1" t="s">
        <v>2</v>
      </c>
      <c r="L146">
        <v>0</v>
      </c>
    </row>
    <row r="147" spans="1:12" x14ac:dyDescent="0.15">
      <c r="A147" t="s">
        <v>4</v>
      </c>
      <c r="B147">
        <f>MONTH(表2[[#This Row],[日期]])</f>
        <v>2</v>
      </c>
      <c r="C147">
        <v>21</v>
      </c>
      <c r="D147" t="s">
        <v>653</v>
      </c>
      <c r="E147" t="s">
        <v>359</v>
      </c>
      <c r="F147">
        <v>5502</v>
      </c>
      <c r="G147" t="s">
        <v>16</v>
      </c>
      <c r="H147" t="s">
        <v>170</v>
      </c>
      <c r="I147" t="s">
        <v>171</v>
      </c>
      <c r="J147" s="1">
        <v>6000</v>
      </c>
      <c r="K147" s="1" t="s">
        <v>2</v>
      </c>
      <c r="L147">
        <v>0</v>
      </c>
    </row>
    <row r="148" spans="1:12" x14ac:dyDescent="0.15">
      <c r="A148" t="s">
        <v>337</v>
      </c>
      <c r="B148">
        <f>MONTH(表2[[#This Row],[日期]])</f>
        <v>2</v>
      </c>
      <c r="C148">
        <v>12</v>
      </c>
      <c r="D148" t="s">
        <v>644</v>
      </c>
      <c r="E148" t="s">
        <v>339</v>
      </c>
      <c r="F148">
        <v>5502</v>
      </c>
      <c r="G148" t="s">
        <v>16</v>
      </c>
      <c r="H148" t="s">
        <v>170</v>
      </c>
      <c r="I148" t="s">
        <v>171</v>
      </c>
      <c r="J148" s="1">
        <v>4363.6400000000003</v>
      </c>
      <c r="K148" s="1" t="s">
        <v>2</v>
      </c>
      <c r="L148">
        <v>0</v>
      </c>
    </row>
    <row r="149" spans="1:12" x14ac:dyDescent="0.15">
      <c r="A149" t="s">
        <v>4</v>
      </c>
      <c r="B149">
        <f>MONTH(表2[[#This Row],[日期]])</f>
        <v>2</v>
      </c>
      <c r="C149">
        <v>20</v>
      </c>
      <c r="D149" t="s">
        <v>652</v>
      </c>
      <c r="E149" t="s">
        <v>357</v>
      </c>
      <c r="F149">
        <v>5502</v>
      </c>
      <c r="G149" t="s">
        <v>16</v>
      </c>
      <c r="H149" t="s">
        <v>170</v>
      </c>
      <c r="I149" t="s">
        <v>171</v>
      </c>
      <c r="J149" s="1">
        <v>6000</v>
      </c>
      <c r="K149" s="1" t="s">
        <v>2</v>
      </c>
      <c r="L149">
        <v>0</v>
      </c>
    </row>
    <row r="150" spans="1:12" x14ac:dyDescent="0.15">
      <c r="A150" t="s">
        <v>4</v>
      </c>
      <c r="B150">
        <f>MONTH(表2[[#This Row],[日期]])</f>
        <v>2</v>
      </c>
      <c r="C150">
        <v>19</v>
      </c>
      <c r="D150" t="s">
        <v>651</v>
      </c>
      <c r="E150" t="s">
        <v>353</v>
      </c>
      <c r="F150">
        <v>5502</v>
      </c>
      <c r="G150" t="s">
        <v>16</v>
      </c>
      <c r="H150" t="s">
        <v>170</v>
      </c>
      <c r="I150" t="s">
        <v>171</v>
      </c>
      <c r="J150" s="1">
        <v>6000</v>
      </c>
      <c r="K150" s="1" t="s">
        <v>2</v>
      </c>
      <c r="L150">
        <v>0</v>
      </c>
    </row>
    <row r="151" spans="1:12" x14ac:dyDescent="0.15">
      <c r="A151" t="s">
        <v>156</v>
      </c>
      <c r="B151">
        <f>MONTH(表2[[#This Row],[日期]])</f>
        <v>1</v>
      </c>
      <c r="C151">
        <v>23</v>
      </c>
      <c r="D151" t="s">
        <v>623</v>
      </c>
      <c r="E151" t="s">
        <v>208</v>
      </c>
      <c r="F151">
        <v>5502</v>
      </c>
      <c r="G151" t="s">
        <v>16</v>
      </c>
      <c r="H151" t="s">
        <v>209</v>
      </c>
      <c r="I151" t="s">
        <v>210</v>
      </c>
      <c r="J151" s="1">
        <v>225</v>
      </c>
      <c r="K151" s="1" t="s">
        <v>2</v>
      </c>
      <c r="L151">
        <v>0</v>
      </c>
    </row>
    <row r="152" spans="1:12" x14ac:dyDescent="0.15">
      <c r="A152" t="s">
        <v>156</v>
      </c>
      <c r="B152">
        <f>MONTH(表2[[#This Row],[日期]])</f>
        <v>1</v>
      </c>
      <c r="C152">
        <v>26</v>
      </c>
      <c r="D152" t="s">
        <v>626</v>
      </c>
      <c r="E152" t="s">
        <v>221</v>
      </c>
      <c r="F152">
        <v>5502</v>
      </c>
      <c r="G152" t="s">
        <v>16</v>
      </c>
      <c r="H152" t="s">
        <v>209</v>
      </c>
      <c r="I152" t="s">
        <v>210</v>
      </c>
      <c r="J152" s="1">
        <v>225</v>
      </c>
      <c r="K152" s="1" t="s">
        <v>2</v>
      </c>
      <c r="L152">
        <v>0</v>
      </c>
    </row>
    <row r="153" spans="1:12" x14ac:dyDescent="0.15">
      <c r="A153" t="s">
        <v>337</v>
      </c>
      <c r="B153">
        <f>MONTH(表2[[#This Row],[日期]])</f>
        <v>2</v>
      </c>
      <c r="C153">
        <v>13</v>
      </c>
      <c r="D153" t="s">
        <v>645</v>
      </c>
      <c r="E153" t="s">
        <v>341</v>
      </c>
      <c r="F153">
        <v>5502</v>
      </c>
      <c r="G153" t="s">
        <v>16</v>
      </c>
      <c r="H153" t="s">
        <v>342</v>
      </c>
      <c r="I153" t="s">
        <v>343</v>
      </c>
      <c r="J153" s="1">
        <v>6000</v>
      </c>
      <c r="K153" s="1" t="s">
        <v>2</v>
      </c>
      <c r="L153">
        <v>0</v>
      </c>
    </row>
    <row r="154" spans="1:12" x14ac:dyDescent="0.15">
      <c r="A154" t="s">
        <v>585</v>
      </c>
      <c r="B154">
        <f>MONTH(表2[[#This Row],[日期]])</f>
        <v>5</v>
      </c>
      <c r="C154">
        <v>29</v>
      </c>
      <c r="D154" t="s">
        <v>745</v>
      </c>
      <c r="E154" t="s">
        <v>162</v>
      </c>
      <c r="F154">
        <v>5502</v>
      </c>
      <c r="G154" t="s">
        <v>16</v>
      </c>
      <c r="H154" t="s">
        <v>163</v>
      </c>
      <c r="I154" t="s">
        <v>164</v>
      </c>
      <c r="J154" s="1">
        <v>40793.89</v>
      </c>
      <c r="K154" s="1" t="s">
        <v>2</v>
      </c>
      <c r="L154">
        <v>0</v>
      </c>
    </row>
    <row r="155" spans="1:12" x14ac:dyDescent="0.15">
      <c r="A155" t="s">
        <v>156</v>
      </c>
      <c r="B155">
        <f>MONTH(表2[[#This Row],[日期]])</f>
        <v>1</v>
      </c>
      <c r="C155">
        <v>18</v>
      </c>
      <c r="D155" t="s">
        <v>618</v>
      </c>
      <c r="E155" t="s">
        <v>162</v>
      </c>
      <c r="F155">
        <v>5502</v>
      </c>
      <c r="G155" t="s">
        <v>16</v>
      </c>
      <c r="H155" t="s">
        <v>163</v>
      </c>
      <c r="I155" t="s">
        <v>164</v>
      </c>
      <c r="J155" s="1">
        <v>48853.89</v>
      </c>
      <c r="K155" s="1" t="s">
        <v>2</v>
      </c>
      <c r="L155">
        <v>0</v>
      </c>
    </row>
    <row r="156" spans="1:12" x14ac:dyDescent="0.15">
      <c r="A156" t="s">
        <v>498</v>
      </c>
      <c r="B156">
        <f>MONTH(表2[[#This Row],[日期]])</f>
        <v>4</v>
      </c>
      <c r="C156">
        <v>30</v>
      </c>
      <c r="D156" t="s">
        <v>712</v>
      </c>
      <c r="E156" t="s">
        <v>162</v>
      </c>
      <c r="F156">
        <v>5502</v>
      </c>
      <c r="G156" t="s">
        <v>16</v>
      </c>
      <c r="H156" t="s">
        <v>163</v>
      </c>
      <c r="I156" t="s">
        <v>164</v>
      </c>
      <c r="J156" s="1">
        <v>40793.89</v>
      </c>
      <c r="K156" s="1" t="s">
        <v>2</v>
      </c>
      <c r="L156">
        <v>0</v>
      </c>
    </row>
    <row r="157" spans="1:12" x14ac:dyDescent="0.15">
      <c r="A157" t="s">
        <v>416</v>
      </c>
      <c r="B157">
        <f>MONTH(表2[[#This Row],[日期]])</f>
        <v>3</v>
      </c>
      <c r="C157">
        <v>17</v>
      </c>
      <c r="D157" t="s">
        <v>678</v>
      </c>
      <c r="E157" t="s">
        <v>162</v>
      </c>
      <c r="F157">
        <v>5502</v>
      </c>
      <c r="G157" t="s">
        <v>16</v>
      </c>
      <c r="H157" t="s">
        <v>163</v>
      </c>
      <c r="I157" t="s">
        <v>164</v>
      </c>
      <c r="J157" s="1">
        <v>48853.89</v>
      </c>
      <c r="K157" s="1" t="s">
        <v>2</v>
      </c>
      <c r="L157">
        <v>0</v>
      </c>
    </row>
    <row r="158" spans="1:12" x14ac:dyDescent="0.15">
      <c r="A158" t="s">
        <v>4</v>
      </c>
      <c r="B158">
        <f>MONTH(表2[[#This Row],[日期]])</f>
        <v>2</v>
      </c>
      <c r="C158">
        <v>15</v>
      </c>
      <c r="D158" t="s">
        <v>647</v>
      </c>
      <c r="E158" t="s">
        <v>162</v>
      </c>
      <c r="F158">
        <v>5502</v>
      </c>
      <c r="G158" t="s">
        <v>16</v>
      </c>
      <c r="H158" t="s">
        <v>163</v>
      </c>
      <c r="I158" t="s">
        <v>164</v>
      </c>
      <c r="J158" s="1">
        <v>48853.89</v>
      </c>
      <c r="K158" s="1" t="s">
        <v>2</v>
      </c>
      <c r="L158">
        <v>0</v>
      </c>
    </row>
    <row r="159" spans="1:12" x14ac:dyDescent="0.15">
      <c r="A159" t="s">
        <v>420</v>
      </c>
      <c r="B159">
        <f>MONTH(表2[[#This Row],[日期]])</f>
        <v>4</v>
      </c>
      <c r="C159">
        <v>7</v>
      </c>
      <c r="D159" t="s">
        <v>689</v>
      </c>
      <c r="E159" t="s">
        <v>443</v>
      </c>
      <c r="F159">
        <v>5502</v>
      </c>
      <c r="G159" t="s">
        <v>16</v>
      </c>
      <c r="H159" t="s">
        <v>439</v>
      </c>
      <c r="I159" t="s">
        <v>440</v>
      </c>
      <c r="J159" s="1">
        <v>9708.74</v>
      </c>
      <c r="K159" s="1" t="s">
        <v>2</v>
      </c>
      <c r="L159">
        <v>0</v>
      </c>
    </row>
    <row r="160" spans="1:12" x14ac:dyDescent="0.15">
      <c r="A160" t="s">
        <v>420</v>
      </c>
      <c r="B160">
        <f>MONTH(表2[[#This Row],[日期]])</f>
        <v>4</v>
      </c>
      <c r="C160">
        <v>6</v>
      </c>
      <c r="D160" t="s">
        <v>688</v>
      </c>
      <c r="E160" t="s">
        <v>438</v>
      </c>
      <c r="F160">
        <v>5502</v>
      </c>
      <c r="G160" t="s">
        <v>16</v>
      </c>
      <c r="H160" t="s">
        <v>439</v>
      </c>
      <c r="I160" t="s">
        <v>440</v>
      </c>
      <c r="J160" s="1">
        <v>9433.9599999999991</v>
      </c>
      <c r="K160" s="1" t="s">
        <v>2</v>
      </c>
      <c r="L160">
        <v>0</v>
      </c>
    </row>
    <row r="161" spans="1:12" x14ac:dyDescent="0.15">
      <c r="A161" t="s">
        <v>110</v>
      </c>
      <c r="B161">
        <f>MONTH(表2[[#This Row],[日期]])</f>
        <v>1</v>
      </c>
      <c r="C161">
        <v>7</v>
      </c>
      <c r="D161" t="s">
        <v>607</v>
      </c>
      <c r="E161" t="s">
        <v>114</v>
      </c>
      <c r="F161">
        <v>5502</v>
      </c>
      <c r="G161" t="s">
        <v>16</v>
      </c>
      <c r="H161" t="s">
        <v>115</v>
      </c>
      <c r="I161" t="s">
        <v>116</v>
      </c>
      <c r="J161" s="1">
        <v>2010.09</v>
      </c>
      <c r="K161" s="1" t="s">
        <v>2</v>
      </c>
      <c r="L161">
        <v>0</v>
      </c>
    </row>
    <row r="162" spans="1:12" x14ac:dyDescent="0.15">
      <c r="A162" t="s">
        <v>530</v>
      </c>
      <c r="B162">
        <f>MONTH(表2[[#This Row],[日期]])</f>
        <v>5</v>
      </c>
      <c r="C162">
        <v>13</v>
      </c>
      <c r="D162" t="s">
        <v>729</v>
      </c>
      <c r="E162" t="s">
        <v>535</v>
      </c>
      <c r="F162">
        <v>5502</v>
      </c>
      <c r="G162" t="s">
        <v>16</v>
      </c>
      <c r="H162" t="s">
        <v>115</v>
      </c>
      <c r="I162" t="s">
        <v>116</v>
      </c>
      <c r="J162" s="1">
        <v>1621.55</v>
      </c>
      <c r="K162" s="1" t="s">
        <v>2</v>
      </c>
      <c r="L162">
        <v>0</v>
      </c>
    </row>
    <row r="163" spans="1:12" x14ac:dyDescent="0.15">
      <c r="A163" t="s">
        <v>478</v>
      </c>
      <c r="B163">
        <f>MONTH(表2[[#This Row],[日期]])</f>
        <v>4</v>
      </c>
      <c r="C163">
        <v>21</v>
      </c>
      <c r="D163" t="s">
        <v>703</v>
      </c>
      <c r="E163" t="s">
        <v>480</v>
      </c>
      <c r="F163">
        <v>5502</v>
      </c>
      <c r="G163" t="s">
        <v>16</v>
      </c>
      <c r="H163" t="s">
        <v>115</v>
      </c>
      <c r="I163" t="s">
        <v>116</v>
      </c>
      <c r="J163" s="1">
        <v>1630.9</v>
      </c>
      <c r="K163" s="1" t="s">
        <v>2</v>
      </c>
      <c r="L163">
        <v>0</v>
      </c>
    </row>
    <row r="164" spans="1:12" x14ac:dyDescent="0.15">
      <c r="A164" t="s">
        <v>382</v>
      </c>
      <c r="B164">
        <f>MONTH(表2[[#This Row],[日期]])</f>
        <v>3</v>
      </c>
      <c r="C164">
        <v>8</v>
      </c>
      <c r="D164" t="s">
        <v>669</v>
      </c>
      <c r="E164" t="s">
        <v>387</v>
      </c>
      <c r="F164">
        <v>5502</v>
      </c>
      <c r="G164" t="s">
        <v>16</v>
      </c>
      <c r="H164" t="s">
        <v>115</v>
      </c>
      <c r="I164" t="s">
        <v>116</v>
      </c>
      <c r="J164" s="1">
        <v>1857.21</v>
      </c>
      <c r="K164" s="1" t="s">
        <v>2</v>
      </c>
      <c r="L164">
        <v>0</v>
      </c>
    </row>
    <row r="165" spans="1:12" x14ac:dyDescent="0.15">
      <c r="A165" t="s">
        <v>326</v>
      </c>
      <c r="B165">
        <f>MONTH(表2[[#This Row],[日期]])</f>
        <v>2</v>
      </c>
      <c r="C165">
        <v>8</v>
      </c>
      <c r="D165" t="s">
        <v>640</v>
      </c>
      <c r="E165" t="s">
        <v>328</v>
      </c>
      <c r="F165">
        <v>5502</v>
      </c>
      <c r="G165" t="s">
        <v>16</v>
      </c>
      <c r="H165" t="s">
        <v>115</v>
      </c>
      <c r="I165" t="s">
        <v>116</v>
      </c>
      <c r="J165" s="1">
        <v>2416.15</v>
      </c>
      <c r="K165" s="1" t="s">
        <v>2</v>
      </c>
      <c r="L165">
        <v>0</v>
      </c>
    </row>
    <row r="166" spans="1:12" x14ac:dyDescent="0.15">
      <c r="A166" t="s">
        <v>110</v>
      </c>
      <c r="B166">
        <f>MONTH(表2[[#This Row],[日期]])</f>
        <v>1</v>
      </c>
      <c r="C166">
        <v>7</v>
      </c>
      <c r="D166" t="s">
        <v>607</v>
      </c>
      <c r="E166" t="s">
        <v>117</v>
      </c>
      <c r="F166">
        <v>5502</v>
      </c>
      <c r="G166" t="s">
        <v>16</v>
      </c>
      <c r="H166" t="s">
        <v>118</v>
      </c>
      <c r="I166" t="s">
        <v>119</v>
      </c>
      <c r="J166" s="1">
        <v>219.95</v>
      </c>
      <c r="K166" s="1" t="s">
        <v>2</v>
      </c>
      <c r="L166">
        <v>0</v>
      </c>
    </row>
    <row r="167" spans="1:12" x14ac:dyDescent="0.15">
      <c r="A167" t="s">
        <v>545</v>
      </c>
      <c r="B167">
        <f>MONTH(表2[[#This Row],[日期]])</f>
        <v>5</v>
      </c>
      <c r="C167">
        <v>21</v>
      </c>
      <c r="D167" t="s">
        <v>737</v>
      </c>
      <c r="E167" t="s">
        <v>559</v>
      </c>
      <c r="F167">
        <v>5502</v>
      </c>
      <c r="G167" t="s">
        <v>16</v>
      </c>
      <c r="H167" t="s">
        <v>118</v>
      </c>
      <c r="I167" t="s">
        <v>119</v>
      </c>
      <c r="J167" s="1">
        <v>222</v>
      </c>
      <c r="K167" s="1" t="s">
        <v>2</v>
      </c>
      <c r="L167">
        <v>0</v>
      </c>
    </row>
    <row r="168" spans="1:12" x14ac:dyDescent="0.15">
      <c r="A168" t="s">
        <v>545</v>
      </c>
      <c r="B168">
        <f>MONTH(表2[[#This Row],[日期]])</f>
        <v>5</v>
      </c>
      <c r="C168">
        <v>19</v>
      </c>
      <c r="D168" t="s">
        <v>735</v>
      </c>
      <c r="E168" t="s">
        <v>553</v>
      </c>
      <c r="F168">
        <v>5502</v>
      </c>
      <c r="G168" t="s">
        <v>16</v>
      </c>
      <c r="H168" t="s">
        <v>118</v>
      </c>
      <c r="I168" t="s">
        <v>119</v>
      </c>
      <c r="J168" s="1">
        <v>106</v>
      </c>
      <c r="K168" s="1" t="s">
        <v>2</v>
      </c>
      <c r="L168">
        <v>0</v>
      </c>
    </row>
    <row r="169" spans="1:12" x14ac:dyDescent="0.15">
      <c r="A169" t="s">
        <v>530</v>
      </c>
      <c r="B169">
        <f>MONTH(表2[[#This Row],[日期]])</f>
        <v>5</v>
      </c>
      <c r="C169">
        <v>13</v>
      </c>
      <c r="D169" t="s">
        <v>729</v>
      </c>
      <c r="E169" t="s">
        <v>536</v>
      </c>
      <c r="F169">
        <v>5502</v>
      </c>
      <c r="G169" t="s">
        <v>16</v>
      </c>
      <c r="H169" t="s">
        <v>118</v>
      </c>
      <c r="I169" t="s">
        <v>119</v>
      </c>
      <c r="J169" s="1">
        <v>73.8</v>
      </c>
      <c r="K169" s="1" t="s">
        <v>2</v>
      </c>
      <c r="L169">
        <v>0</v>
      </c>
    </row>
    <row r="170" spans="1:12" x14ac:dyDescent="0.15">
      <c r="A170" t="s">
        <v>510</v>
      </c>
      <c r="B170">
        <f>MONTH(表2[[#This Row],[日期]])</f>
        <v>5</v>
      </c>
      <c r="C170">
        <v>5</v>
      </c>
      <c r="D170" t="s">
        <v>721</v>
      </c>
      <c r="E170" t="s">
        <v>522</v>
      </c>
      <c r="F170">
        <v>5502</v>
      </c>
      <c r="G170" t="s">
        <v>16</v>
      </c>
      <c r="H170" t="s">
        <v>118</v>
      </c>
      <c r="I170" t="s">
        <v>119</v>
      </c>
      <c r="J170" s="1">
        <v>190</v>
      </c>
      <c r="K170" s="1" t="s">
        <v>2</v>
      </c>
      <c r="L170">
        <v>0</v>
      </c>
    </row>
    <row r="171" spans="1:12" x14ac:dyDescent="0.15">
      <c r="A171" t="s">
        <v>510</v>
      </c>
      <c r="B171">
        <f>MONTH(表2[[#This Row],[日期]])</f>
        <v>5</v>
      </c>
      <c r="C171">
        <v>3</v>
      </c>
      <c r="D171" t="s">
        <v>719</v>
      </c>
      <c r="E171" t="s">
        <v>511</v>
      </c>
      <c r="F171">
        <v>5502</v>
      </c>
      <c r="G171" t="s">
        <v>16</v>
      </c>
      <c r="H171" t="s">
        <v>118</v>
      </c>
      <c r="I171" t="s">
        <v>119</v>
      </c>
      <c r="J171" s="1">
        <v>106</v>
      </c>
      <c r="K171" s="1" t="s">
        <v>2</v>
      </c>
      <c r="L171">
        <v>0</v>
      </c>
    </row>
    <row r="172" spans="1:12" x14ac:dyDescent="0.15">
      <c r="A172" t="s">
        <v>156</v>
      </c>
      <c r="B172">
        <f>MONTH(表2[[#This Row],[日期]])</f>
        <v>1</v>
      </c>
      <c r="C172">
        <v>23</v>
      </c>
      <c r="D172" t="s">
        <v>623</v>
      </c>
      <c r="E172" t="s">
        <v>207</v>
      </c>
      <c r="F172">
        <v>5502</v>
      </c>
      <c r="G172" t="s">
        <v>16</v>
      </c>
      <c r="H172" t="s">
        <v>118</v>
      </c>
      <c r="I172" t="s">
        <v>119</v>
      </c>
      <c r="J172" s="1">
        <v>188</v>
      </c>
      <c r="K172" s="1" t="s">
        <v>2</v>
      </c>
      <c r="L172">
        <v>0</v>
      </c>
    </row>
    <row r="173" spans="1:12" x14ac:dyDescent="0.15">
      <c r="A173" t="s">
        <v>156</v>
      </c>
      <c r="B173">
        <f>MONTH(表2[[#This Row],[日期]])</f>
        <v>1</v>
      </c>
      <c r="C173">
        <v>26</v>
      </c>
      <c r="D173" t="s">
        <v>626</v>
      </c>
      <c r="E173" t="s">
        <v>219</v>
      </c>
      <c r="F173">
        <v>5502</v>
      </c>
      <c r="G173" t="s">
        <v>16</v>
      </c>
      <c r="H173" t="s">
        <v>118</v>
      </c>
      <c r="I173" t="s">
        <v>119</v>
      </c>
      <c r="J173" s="1">
        <v>217.13</v>
      </c>
      <c r="K173" s="1" t="s">
        <v>2</v>
      </c>
      <c r="L173">
        <v>0</v>
      </c>
    </row>
    <row r="174" spans="1:12" x14ac:dyDescent="0.15">
      <c r="A174" t="s">
        <v>478</v>
      </c>
      <c r="B174">
        <f>MONTH(表2[[#This Row],[日期]])</f>
        <v>4</v>
      </c>
      <c r="C174">
        <v>21</v>
      </c>
      <c r="D174" t="s">
        <v>703</v>
      </c>
      <c r="E174" t="s">
        <v>481</v>
      </c>
      <c r="F174">
        <v>5502</v>
      </c>
      <c r="G174" t="s">
        <v>16</v>
      </c>
      <c r="H174" t="s">
        <v>118</v>
      </c>
      <c r="I174" t="s">
        <v>119</v>
      </c>
      <c r="J174" s="1">
        <v>74.430000000000007</v>
      </c>
      <c r="K174" s="1" t="s">
        <v>2</v>
      </c>
      <c r="L174">
        <v>0</v>
      </c>
    </row>
    <row r="175" spans="1:12" x14ac:dyDescent="0.15">
      <c r="A175" t="s">
        <v>420</v>
      </c>
      <c r="B175">
        <f>MONTH(表2[[#This Row],[日期]])</f>
        <v>4</v>
      </c>
      <c r="C175">
        <v>5</v>
      </c>
      <c r="D175" t="s">
        <v>687</v>
      </c>
      <c r="E175" t="s">
        <v>436</v>
      </c>
      <c r="F175">
        <v>5502</v>
      </c>
      <c r="G175" t="s">
        <v>16</v>
      </c>
      <c r="H175" t="s">
        <v>118</v>
      </c>
      <c r="I175" t="s">
        <v>119</v>
      </c>
      <c r="J175" s="1">
        <v>218.89</v>
      </c>
      <c r="K175" s="1" t="s">
        <v>2</v>
      </c>
      <c r="L175">
        <v>0</v>
      </c>
    </row>
    <row r="176" spans="1:12" x14ac:dyDescent="0.15">
      <c r="A176" t="s">
        <v>420</v>
      </c>
      <c r="B176">
        <f>MONTH(表2[[#This Row],[日期]])</f>
        <v>4</v>
      </c>
      <c r="C176">
        <v>1</v>
      </c>
      <c r="D176" t="s">
        <v>683</v>
      </c>
      <c r="E176" t="s">
        <v>421</v>
      </c>
      <c r="F176">
        <v>5502</v>
      </c>
      <c r="G176" t="s">
        <v>16</v>
      </c>
      <c r="H176" t="s">
        <v>118</v>
      </c>
      <c r="I176" t="s">
        <v>119</v>
      </c>
      <c r="J176" s="1">
        <v>106.2</v>
      </c>
      <c r="K176" s="1" t="s">
        <v>2</v>
      </c>
      <c r="L176">
        <v>0</v>
      </c>
    </row>
    <row r="177" spans="1:12" x14ac:dyDescent="0.15">
      <c r="A177" t="s">
        <v>382</v>
      </c>
      <c r="B177">
        <f>MONTH(表2[[#This Row],[日期]])</f>
        <v>3</v>
      </c>
      <c r="C177">
        <v>8</v>
      </c>
      <c r="D177" t="s">
        <v>669</v>
      </c>
      <c r="E177" t="s">
        <v>388</v>
      </c>
      <c r="F177">
        <v>5502</v>
      </c>
      <c r="G177" t="s">
        <v>16</v>
      </c>
      <c r="H177" t="s">
        <v>118</v>
      </c>
      <c r="I177" t="s">
        <v>119</v>
      </c>
      <c r="J177" s="1">
        <v>79.91</v>
      </c>
      <c r="K177" s="1" t="s">
        <v>2</v>
      </c>
      <c r="L177">
        <v>0</v>
      </c>
    </row>
    <row r="178" spans="1:12" x14ac:dyDescent="0.15">
      <c r="A178" t="s">
        <v>326</v>
      </c>
      <c r="B178">
        <f>MONTH(表2[[#This Row],[日期]])</f>
        <v>2</v>
      </c>
      <c r="C178">
        <v>8</v>
      </c>
      <c r="D178" t="s">
        <v>640</v>
      </c>
      <c r="E178" t="s">
        <v>329</v>
      </c>
      <c r="F178">
        <v>5502</v>
      </c>
      <c r="G178" t="s">
        <v>16</v>
      </c>
      <c r="H178" t="s">
        <v>118</v>
      </c>
      <c r="I178" t="s">
        <v>119</v>
      </c>
      <c r="J178" s="1">
        <v>141.88999999999999</v>
      </c>
      <c r="K178" s="1" t="s">
        <v>2</v>
      </c>
      <c r="L178">
        <v>0</v>
      </c>
    </row>
    <row r="179" spans="1:12" x14ac:dyDescent="0.15">
      <c r="A179" t="s">
        <v>4</v>
      </c>
      <c r="B179">
        <f>MONTH(表2[[#This Row],[日期]])</f>
        <v>2</v>
      </c>
      <c r="C179">
        <v>20</v>
      </c>
      <c r="D179" t="s">
        <v>652</v>
      </c>
      <c r="E179" t="s">
        <v>354</v>
      </c>
      <c r="F179">
        <v>5502</v>
      </c>
      <c r="G179" t="s">
        <v>16</v>
      </c>
      <c r="H179" t="s">
        <v>118</v>
      </c>
      <c r="I179" t="s">
        <v>119</v>
      </c>
      <c r="J179" s="1">
        <v>188</v>
      </c>
      <c r="K179" s="1" t="s">
        <v>2</v>
      </c>
      <c r="L179">
        <v>0</v>
      </c>
    </row>
    <row r="180" spans="1:12" x14ac:dyDescent="0.15">
      <c r="A180" t="s">
        <v>4</v>
      </c>
      <c r="B180">
        <f>MONTH(表2[[#This Row],[日期]])</f>
        <v>2</v>
      </c>
      <c r="C180">
        <v>19</v>
      </c>
      <c r="D180" t="s">
        <v>651</v>
      </c>
      <c r="E180" t="s">
        <v>352</v>
      </c>
      <c r="F180">
        <v>5502</v>
      </c>
      <c r="G180" t="s">
        <v>16</v>
      </c>
      <c r="H180" t="s">
        <v>118</v>
      </c>
      <c r="I180" t="s">
        <v>119</v>
      </c>
      <c r="J180" s="1">
        <v>177</v>
      </c>
      <c r="K180" s="1" t="s">
        <v>2</v>
      </c>
      <c r="L180">
        <v>0</v>
      </c>
    </row>
    <row r="181" spans="1:12" x14ac:dyDescent="0.15">
      <c r="A181" t="s">
        <v>110</v>
      </c>
      <c r="B181">
        <f>MONTH(表2[[#This Row],[日期]])</f>
        <v>1</v>
      </c>
      <c r="C181">
        <v>7</v>
      </c>
      <c r="D181" t="s">
        <v>607</v>
      </c>
      <c r="E181" t="s">
        <v>111</v>
      </c>
      <c r="F181">
        <v>5502</v>
      </c>
      <c r="G181" t="s">
        <v>16</v>
      </c>
      <c r="H181" t="s">
        <v>112</v>
      </c>
      <c r="I181" t="s">
        <v>113</v>
      </c>
      <c r="J181" s="1">
        <v>14636.04</v>
      </c>
      <c r="K181" s="1" t="s">
        <v>2</v>
      </c>
      <c r="L181">
        <v>0</v>
      </c>
    </row>
    <row r="182" spans="1:12" x14ac:dyDescent="0.15">
      <c r="A182" t="s">
        <v>530</v>
      </c>
      <c r="B182">
        <f>MONTH(表2[[#This Row],[日期]])</f>
        <v>5</v>
      </c>
      <c r="C182">
        <v>13</v>
      </c>
      <c r="D182" t="s">
        <v>729</v>
      </c>
      <c r="E182" t="s">
        <v>534</v>
      </c>
      <c r="F182">
        <v>5502</v>
      </c>
      <c r="G182" t="s">
        <v>16</v>
      </c>
      <c r="H182" t="s">
        <v>112</v>
      </c>
      <c r="I182" t="s">
        <v>113</v>
      </c>
      <c r="J182" s="1">
        <v>14636.04</v>
      </c>
      <c r="K182" s="1" t="s">
        <v>2</v>
      </c>
      <c r="L182">
        <v>0</v>
      </c>
    </row>
    <row r="183" spans="1:12" x14ac:dyDescent="0.15">
      <c r="A183" t="s">
        <v>478</v>
      </c>
      <c r="B183">
        <f>MONTH(表2[[#This Row],[日期]])</f>
        <v>4</v>
      </c>
      <c r="C183">
        <v>21</v>
      </c>
      <c r="D183" t="s">
        <v>703</v>
      </c>
      <c r="E183" t="s">
        <v>479</v>
      </c>
      <c r="F183">
        <v>5502</v>
      </c>
      <c r="G183" t="s">
        <v>16</v>
      </c>
      <c r="H183" t="s">
        <v>112</v>
      </c>
      <c r="I183" t="s">
        <v>113</v>
      </c>
      <c r="J183" s="1">
        <v>14636.04</v>
      </c>
      <c r="K183" s="1" t="s">
        <v>2</v>
      </c>
      <c r="L183">
        <v>0</v>
      </c>
    </row>
    <row r="184" spans="1:12" x14ac:dyDescent="0.15">
      <c r="A184" t="s">
        <v>382</v>
      </c>
      <c r="B184">
        <f>MONTH(表2[[#This Row],[日期]])</f>
        <v>3</v>
      </c>
      <c r="C184">
        <v>8</v>
      </c>
      <c r="D184" t="s">
        <v>669</v>
      </c>
      <c r="E184" t="s">
        <v>386</v>
      </c>
      <c r="F184">
        <v>5502</v>
      </c>
      <c r="G184" t="s">
        <v>16</v>
      </c>
      <c r="H184" t="s">
        <v>112</v>
      </c>
      <c r="I184" t="s">
        <v>113</v>
      </c>
      <c r="J184" s="1">
        <v>14636.04</v>
      </c>
      <c r="K184" s="1" t="s">
        <v>2</v>
      </c>
      <c r="L184">
        <v>0</v>
      </c>
    </row>
    <row r="185" spans="1:12" x14ac:dyDescent="0.15">
      <c r="A185" t="s">
        <v>326</v>
      </c>
      <c r="B185">
        <f>MONTH(表2[[#This Row],[日期]])</f>
        <v>2</v>
      </c>
      <c r="C185">
        <v>8</v>
      </c>
      <c r="D185" t="s">
        <v>640</v>
      </c>
      <c r="E185" t="s">
        <v>327</v>
      </c>
      <c r="F185">
        <v>5502</v>
      </c>
      <c r="G185" t="s">
        <v>16</v>
      </c>
      <c r="H185" t="s">
        <v>112</v>
      </c>
      <c r="I185" t="s">
        <v>113</v>
      </c>
      <c r="J185" s="1">
        <v>14636.04</v>
      </c>
      <c r="K185" s="1" t="s">
        <v>2</v>
      </c>
      <c r="L185">
        <v>0</v>
      </c>
    </row>
    <row r="186" spans="1:12" x14ac:dyDescent="0.15">
      <c r="A186" t="s">
        <v>585</v>
      </c>
      <c r="B186">
        <f>MONTH(表2[[#This Row],[日期]])</f>
        <v>5</v>
      </c>
      <c r="C186">
        <v>27</v>
      </c>
      <c r="D186" t="s">
        <v>743</v>
      </c>
      <c r="E186" t="s">
        <v>223</v>
      </c>
      <c r="F186">
        <v>5502</v>
      </c>
      <c r="G186" t="s">
        <v>16</v>
      </c>
      <c r="H186" t="s">
        <v>154</v>
      </c>
      <c r="I186" t="s">
        <v>155</v>
      </c>
      <c r="J186" s="1">
        <v>8038.5</v>
      </c>
      <c r="K186" s="1" t="s">
        <v>2</v>
      </c>
      <c r="L186">
        <v>0</v>
      </c>
    </row>
    <row r="187" spans="1:12" x14ac:dyDescent="0.15">
      <c r="A187" t="s">
        <v>545</v>
      </c>
      <c r="B187">
        <f>MONTH(表2[[#This Row],[日期]])</f>
        <v>5</v>
      </c>
      <c r="C187">
        <v>21</v>
      </c>
      <c r="D187" t="s">
        <v>737</v>
      </c>
      <c r="E187" t="s">
        <v>558</v>
      </c>
      <c r="F187">
        <v>5502</v>
      </c>
      <c r="G187" t="s">
        <v>16</v>
      </c>
      <c r="H187" t="s">
        <v>154</v>
      </c>
      <c r="I187" t="s">
        <v>155</v>
      </c>
      <c r="J187" s="1">
        <v>600</v>
      </c>
      <c r="K187" s="1" t="s">
        <v>2</v>
      </c>
      <c r="L187">
        <v>0</v>
      </c>
    </row>
    <row r="188" spans="1:12" x14ac:dyDescent="0.15">
      <c r="A188" t="s">
        <v>545</v>
      </c>
      <c r="B188">
        <f>MONTH(表2[[#This Row],[日期]])</f>
        <v>5</v>
      </c>
      <c r="C188">
        <v>20</v>
      </c>
      <c r="D188" t="s">
        <v>736</v>
      </c>
      <c r="E188" t="s">
        <v>556</v>
      </c>
      <c r="F188">
        <v>5502</v>
      </c>
      <c r="G188" t="s">
        <v>16</v>
      </c>
      <c r="H188" t="s">
        <v>154</v>
      </c>
      <c r="I188" t="s">
        <v>155</v>
      </c>
      <c r="J188" s="1">
        <v>600</v>
      </c>
      <c r="K188" s="1" t="s">
        <v>2</v>
      </c>
      <c r="L188">
        <v>0</v>
      </c>
    </row>
    <row r="189" spans="1:12" x14ac:dyDescent="0.15">
      <c r="A189" t="s">
        <v>545</v>
      </c>
      <c r="B189">
        <f>MONTH(表2[[#This Row],[日期]])</f>
        <v>5</v>
      </c>
      <c r="C189">
        <v>19</v>
      </c>
      <c r="D189" t="s">
        <v>735</v>
      </c>
      <c r="E189" t="s">
        <v>554</v>
      </c>
      <c r="F189">
        <v>5502</v>
      </c>
      <c r="G189" t="s">
        <v>16</v>
      </c>
      <c r="H189" t="s">
        <v>154</v>
      </c>
      <c r="I189" t="s">
        <v>155</v>
      </c>
      <c r="J189" s="1">
        <v>600</v>
      </c>
      <c r="K189" s="1" t="s">
        <v>2</v>
      </c>
      <c r="L189">
        <v>0</v>
      </c>
    </row>
    <row r="190" spans="1:12" x14ac:dyDescent="0.15">
      <c r="A190" t="s">
        <v>150</v>
      </c>
      <c r="B190">
        <f>MONTH(表2[[#This Row],[日期]])</f>
        <v>1</v>
      </c>
      <c r="C190">
        <v>14</v>
      </c>
      <c r="D190" t="s">
        <v>614</v>
      </c>
      <c r="E190" t="s">
        <v>151</v>
      </c>
      <c r="F190">
        <v>5502</v>
      </c>
      <c r="G190" t="s">
        <v>16</v>
      </c>
      <c r="H190" t="s">
        <v>154</v>
      </c>
      <c r="I190" t="s">
        <v>155</v>
      </c>
      <c r="J190" s="1">
        <v>-1496</v>
      </c>
      <c r="K190" s="1" t="s">
        <v>2</v>
      </c>
      <c r="L190">
        <v>0</v>
      </c>
    </row>
    <row r="191" spans="1:12" x14ac:dyDescent="0.15">
      <c r="A191" t="s">
        <v>510</v>
      </c>
      <c r="B191">
        <f>MONTH(表2[[#This Row],[日期]])</f>
        <v>5</v>
      </c>
      <c r="C191">
        <v>6</v>
      </c>
      <c r="D191" t="s">
        <v>722</v>
      </c>
      <c r="E191" t="s">
        <v>525</v>
      </c>
      <c r="F191">
        <v>5502</v>
      </c>
      <c r="G191" t="s">
        <v>16</v>
      </c>
      <c r="H191" t="s">
        <v>154</v>
      </c>
      <c r="I191" t="s">
        <v>155</v>
      </c>
      <c r="J191" s="1">
        <v>600</v>
      </c>
      <c r="K191" s="1" t="s">
        <v>2</v>
      </c>
      <c r="L191">
        <v>0</v>
      </c>
    </row>
    <row r="192" spans="1:12" x14ac:dyDescent="0.15">
      <c r="A192" t="s">
        <v>510</v>
      </c>
      <c r="B192">
        <f>MONTH(表2[[#This Row],[日期]])</f>
        <v>5</v>
      </c>
      <c r="C192">
        <v>5</v>
      </c>
      <c r="D192" t="s">
        <v>721</v>
      </c>
      <c r="E192" t="s">
        <v>523</v>
      </c>
      <c r="F192">
        <v>5502</v>
      </c>
      <c r="G192" t="s">
        <v>16</v>
      </c>
      <c r="H192" t="s">
        <v>154</v>
      </c>
      <c r="I192" t="s">
        <v>155</v>
      </c>
      <c r="J192" s="1">
        <v>600</v>
      </c>
      <c r="K192" s="1" t="s">
        <v>2</v>
      </c>
      <c r="L192">
        <v>0</v>
      </c>
    </row>
    <row r="193" spans="1:12" x14ac:dyDescent="0.15">
      <c r="A193" t="s">
        <v>510</v>
      </c>
      <c r="B193">
        <f>MONTH(表2[[#This Row],[日期]])</f>
        <v>5</v>
      </c>
      <c r="C193">
        <v>4</v>
      </c>
      <c r="D193" t="s">
        <v>720</v>
      </c>
      <c r="E193" t="s">
        <v>517</v>
      </c>
      <c r="F193">
        <v>5502</v>
      </c>
      <c r="G193" t="s">
        <v>16</v>
      </c>
      <c r="H193" t="s">
        <v>154</v>
      </c>
      <c r="I193" t="s">
        <v>155</v>
      </c>
      <c r="J193" s="1">
        <v>6046.6</v>
      </c>
      <c r="K193" s="1" t="s">
        <v>2</v>
      </c>
      <c r="L193">
        <v>0</v>
      </c>
    </row>
    <row r="194" spans="1:12" x14ac:dyDescent="0.15">
      <c r="A194" t="s">
        <v>510</v>
      </c>
      <c r="B194">
        <f>MONTH(表2[[#This Row],[日期]])</f>
        <v>5</v>
      </c>
      <c r="C194">
        <v>3</v>
      </c>
      <c r="D194" t="s">
        <v>719</v>
      </c>
      <c r="E194" t="s">
        <v>512</v>
      </c>
      <c r="F194">
        <v>5502</v>
      </c>
      <c r="G194" t="s">
        <v>16</v>
      </c>
      <c r="H194" t="s">
        <v>154</v>
      </c>
      <c r="I194" t="s">
        <v>155</v>
      </c>
      <c r="J194" s="1">
        <v>600</v>
      </c>
      <c r="K194" s="1" t="s">
        <v>2</v>
      </c>
      <c r="L194">
        <v>0</v>
      </c>
    </row>
    <row r="195" spans="1:12" x14ac:dyDescent="0.15">
      <c r="A195" t="s">
        <v>156</v>
      </c>
      <c r="B195">
        <f>MONTH(表2[[#This Row],[日期]])</f>
        <v>1</v>
      </c>
      <c r="C195">
        <v>27</v>
      </c>
      <c r="D195" t="s">
        <v>627</v>
      </c>
      <c r="E195" t="s">
        <v>223</v>
      </c>
      <c r="F195">
        <v>5502</v>
      </c>
      <c r="G195" t="s">
        <v>16</v>
      </c>
      <c r="H195" t="s">
        <v>154</v>
      </c>
      <c r="I195" t="s">
        <v>155</v>
      </c>
      <c r="J195" s="1">
        <v>1303</v>
      </c>
      <c r="K195" s="1" t="s">
        <v>2</v>
      </c>
      <c r="L195">
        <v>0</v>
      </c>
    </row>
    <row r="196" spans="1:12" x14ac:dyDescent="0.15">
      <c r="A196" t="s">
        <v>156</v>
      </c>
      <c r="B196">
        <f>MONTH(表2[[#This Row],[日期]])</f>
        <v>1</v>
      </c>
      <c r="C196">
        <v>27</v>
      </c>
      <c r="D196" t="s">
        <v>627</v>
      </c>
      <c r="E196" t="s">
        <v>227</v>
      </c>
      <c r="F196">
        <v>5502</v>
      </c>
      <c r="G196" t="s">
        <v>16</v>
      </c>
      <c r="H196" t="s">
        <v>154</v>
      </c>
      <c r="I196" t="s">
        <v>155</v>
      </c>
      <c r="J196" s="1">
        <v>600</v>
      </c>
      <c r="K196" s="1" t="s">
        <v>2</v>
      </c>
      <c r="L196">
        <v>0</v>
      </c>
    </row>
    <row r="197" spans="1:12" x14ac:dyDescent="0.15">
      <c r="A197" t="s">
        <v>420</v>
      </c>
      <c r="B197">
        <f>MONTH(表2[[#This Row],[日期]])</f>
        <v>4</v>
      </c>
      <c r="C197">
        <v>8</v>
      </c>
      <c r="D197" t="s">
        <v>690</v>
      </c>
      <c r="E197" t="s">
        <v>223</v>
      </c>
      <c r="F197">
        <v>5502</v>
      </c>
      <c r="G197" t="s">
        <v>16</v>
      </c>
      <c r="H197" t="s">
        <v>154</v>
      </c>
      <c r="I197" t="s">
        <v>155</v>
      </c>
      <c r="J197" s="1">
        <v>135.69999999999999</v>
      </c>
      <c r="K197" s="1" t="s">
        <v>2</v>
      </c>
      <c r="L197">
        <v>0</v>
      </c>
    </row>
    <row r="198" spans="1:12" x14ac:dyDescent="0.15">
      <c r="A198" t="s">
        <v>420</v>
      </c>
      <c r="B198">
        <f>MONTH(表2[[#This Row],[日期]])</f>
        <v>4</v>
      </c>
      <c r="C198">
        <v>8</v>
      </c>
      <c r="D198" t="s">
        <v>690</v>
      </c>
      <c r="E198" t="s">
        <v>448</v>
      </c>
      <c r="F198">
        <v>5502</v>
      </c>
      <c r="G198" t="s">
        <v>16</v>
      </c>
      <c r="H198" t="s">
        <v>154</v>
      </c>
      <c r="I198" t="s">
        <v>155</v>
      </c>
      <c r="J198" s="1">
        <v>600</v>
      </c>
      <c r="K198" s="1" t="s">
        <v>2</v>
      </c>
      <c r="L198">
        <v>0</v>
      </c>
    </row>
    <row r="199" spans="1:12" x14ac:dyDescent="0.15">
      <c r="A199" t="s">
        <v>420</v>
      </c>
      <c r="B199">
        <f>MONTH(表2[[#This Row],[日期]])</f>
        <v>4</v>
      </c>
      <c r="C199">
        <v>5</v>
      </c>
      <c r="D199" t="s">
        <v>687</v>
      </c>
      <c r="E199" t="s">
        <v>434</v>
      </c>
      <c r="F199">
        <v>5502</v>
      </c>
      <c r="G199" t="s">
        <v>16</v>
      </c>
      <c r="H199" t="s">
        <v>154</v>
      </c>
      <c r="I199" t="s">
        <v>155</v>
      </c>
      <c r="J199" s="1">
        <v>600</v>
      </c>
      <c r="K199" s="1" t="s">
        <v>2</v>
      </c>
      <c r="L199">
        <v>0</v>
      </c>
    </row>
    <row r="200" spans="1:12" x14ac:dyDescent="0.15">
      <c r="A200" t="s">
        <v>420</v>
      </c>
      <c r="B200">
        <f>MONTH(表2[[#This Row],[日期]])</f>
        <v>4</v>
      </c>
      <c r="C200">
        <v>2</v>
      </c>
      <c r="D200" t="s">
        <v>684</v>
      </c>
      <c r="E200" t="s">
        <v>425</v>
      </c>
      <c r="F200">
        <v>5502</v>
      </c>
      <c r="G200" t="s">
        <v>16</v>
      </c>
      <c r="H200" t="s">
        <v>154</v>
      </c>
      <c r="I200" t="s">
        <v>155</v>
      </c>
      <c r="J200" s="1">
        <v>600</v>
      </c>
      <c r="K200" s="1" t="s">
        <v>2</v>
      </c>
      <c r="L200">
        <v>0</v>
      </c>
    </row>
    <row r="201" spans="1:12" x14ac:dyDescent="0.15">
      <c r="A201" t="s">
        <v>420</v>
      </c>
      <c r="B201">
        <f>MONTH(表2[[#This Row],[日期]])</f>
        <v>4</v>
      </c>
      <c r="C201">
        <v>1</v>
      </c>
      <c r="D201" t="s">
        <v>683</v>
      </c>
      <c r="E201" t="s">
        <v>422</v>
      </c>
      <c r="F201">
        <v>5502</v>
      </c>
      <c r="G201" t="s">
        <v>16</v>
      </c>
      <c r="H201" t="s">
        <v>154</v>
      </c>
      <c r="I201" t="s">
        <v>155</v>
      </c>
      <c r="J201" s="1">
        <v>600</v>
      </c>
      <c r="K201" s="1" t="s">
        <v>2</v>
      </c>
      <c r="L201">
        <v>0</v>
      </c>
    </row>
    <row r="202" spans="1:12" x14ac:dyDescent="0.15">
      <c r="A202" t="s">
        <v>4</v>
      </c>
      <c r="B202">
        <f>MONTH(表2[[#This Row],[日期]])</f>
        <v>2</v>
      </c>
      <c r="C202">
        <v>23</v>
      </c>
      <c r="D202" t="s">
        <v>655</v>
      </c>
      <c r="E202" t="s">
        <v>365</v>
      </c>
      <c r="F202">
        <v>5502</v>
      </c>
      <c r="G202" t="s">
        <v>16</v>
      </c>
      <c r="H202" t="s">
        <v>154</v>
      </c>
      <c r="I202" t="s">
        <v>155</v>
      </c>
      <c r="J202" s="1">
        <v>600</v>
      </c>
      <c r="K202" s="1" t="s">
        <v>2</v>
      </c>
      <c r="L202">
        <v>0</v>
      </c>
    </row>
    <row r="203" spans="1:12" x14ac:dyDescent="0.15">
      <c r="A203" t="s">
        <v>4</v>
      </c>
      <c r="B203">
        <f>MONTH(表2[[#This Row],[日期]])</f>
        <v>2</v>
      </c>
      <c r="C203">
        <v>22</v>
      </c>
      <c r="D203" t="s">
        <v>654</v>
      </c>
      <c r="E203" t="s">
        <v>361</v>
      </c>
      <c r="F203">
        <v>5502</v>
      </c>
      <c r="G203" t="s">
        <v>16</v>
      </c>
      <c r="H203" t="s">
        <v>154</v>
      </c>
      <c r="I203" t="s">
        <v>155</v>
      </c>
      <c r="J203" s="1">
        <v>268.39999999999998</v>
      </c>
      <c r="K203" s="1" t="s">
        <v>2</v>
      </c>
      <c r="L203">
        <v>0</v>
      </c>
    </row>
    <row r="204" spans="1:12" x14ac:dyDescent="0.15">
      <c r="A204" t="s">
        <v>4</v>
      </c>
      <c r="B204">
        <f>MONTH(表2[[#This Row],[日期]])</f>
        <v>2</v>
      </c>
      <c r="C204">
        <v>21</v>
      </c>
      <c r="D204" t="s">
        <v>653</v>
      </c>
      <c r="E204" t="s">
        <v>358</v>
      </c>
      <c r="F204">
        <v>5502</v>
      </c>
      <c r="G204" t="s">
        <v>16</v>
      </c>
      <c r="H204" t="s">
        <v>154</v>
      </c>
      <c r="I204" t="s">
        <v>155</v>
      </c>
      <c r="J204" s="1">
        <v>1200</v>
      </c>
      <c r="K204" s="1" t="s">
        <v>2</v>
      </c>
      <c r="L204">
        <v>0</v>
      </c>
    </row>
    <row r="205" spans="1:12" x14ac:dyDescent="0.15">
      <c r="A205" t="s">
        <v>4</v>
      </c>
      <c r="B205">
        <f>MONTH(表2[[#This Row],[日期]])</f>
        <v>2</v>
      </c>
      <c r="C205">
        <v>20</v>
      </c>
      <c r="D205" t="s">
        <v>652</v>
      </c>
      <c r="E205" t="s">
        <v>355</v>
      </c>
      <c r="F205">
        <v>5502</v>
      </c>
      <c r="G205" t="s">
        <v>16</v>
      </c>
      <c r="H205" t="s">
        <v>154</v>
      </c>
      <c r="I205" t="s">
        <v>155</v>
      </c>
      <c r="J205" s="1">
        <v>1200</v>
      </c>
      <c r="K205" s="1" t="s">
        <v>2</v>
      </c>
      <c r="L205">
        <v>0</v>
      </c>
    </row>
    <row r="206" spans="1:12" x14ac:dyDescent="0.15">
      <c r="A206" t="s">
        <v>4</v>
      </c>
      <c r="B206">
        <f>MONTH(表2[[#This Row],[日期]])</f>
        <v>2</v>
      </c>
      <c r="C206">
        <v>19</v>
      </c>
      <c r="D206" t="s">
        <v>651</v>
      </c>
      <c r="E206" t="s">
        <v>351</v>
      </c>
      <c r="F206">
        <v>5502</v>
      </c>
      <c r="G206" t="s">
        <v>16</v>
      </c>
      <c r="H206" t="s">
        <v>154</v>
      </c>
      <c r="I206" t="s">
        <v>155</v>
      </c>
      <c r="J206" s="1">
        <v>1200</v>
      </c>
      <c r="K206" s="1" t="s">
        <v>2</v>
      </c>
      <c r="L206">
        <v>0</v>
      </c>
    </row>
    <row r="207" spans="1:12" x14ac:dyDescent="0.15">
      <c r="A207" t="s">
        <v>585</v>
      </c>
      <c r="B207">
        <f>MONTH(表2[[#This Row],[日期]])</f>
        <v>5</v>
      </c>
      <c r="C207">
        <v>27</v>
      </c>
      <c r="D207" t="s">
        <v>743</v>
      </c>
      <c r="E207" t="s">
        <v>588</v>
      </c>
      <c r="F207">
        <v>5502</v>
      </c>
      <c r="G207" t="s">
        <v>16</v>
      </c>
      <c r="H207" t="s">
        <v>214</v>
      </c>
      <c r="I207" t="s">
        <v>215</v>
      </c>
      <c r="J207" s="1">
        <v>160</v>
      </c>
      <c r="K207" s="1" t="s">
        <v>2</v>
      </c>
      <c r="L207">
        <v>0</v>
      </c>
    </row>
    <row r="208" spans="1:12" x14ac:dyDescent="0.15">
      <c r="A208" t="s">
        <v>510</v>
      </c>
      <c r="B208">
        <f>MONTH(表2[[#This Row],[日期]])</f>
        <v>5</v>
      </c>
      <c r="C208">
        <v>7</v>
      </c>
      <c r="D208" t="s">
        <v>723</v>
      </c>
      <c r="E208" t="s">
        <v>213</v>
      </c>
      <c r="F208">
        <v>5502</v>
      </c>
      <c r="G208" t="s">
        <v>16</v>
      </c>
      <c r="H208" t="s">
        <v>214</v>
      </c>
      <c r="I208" t="s">
        <v>215</v>
      </c>
      <c r="J208" s="1">
        <v>84</v>
      </c>
      <c r="K208" s="1" t="s">
        <v>2</v>
      </c>
      <c r="L208">
        <v>0</v>
      </c>
    </row>
    <row r="209" spans="1:12" x14ac:dyDescent="0.15">
      <c r="A209" t="s">
        <v>156</v>
      </c>
      <c r="B209">
        <f>MONTH(表2[[#This Row],[日期]])</f>
        <v>1</v>
      </c>
      <c r="C209">
        <v>25</v>
      </c>
      <c r="D209" t="s">
        <v>625</v>
      </c>
      <c r="E209" t="s">
        <v>213</v>
      </c>
      <c r="F209">
        <v>5502</v>
      </c>
      <c r="G209" t="s">
        <v>16</v>
      </c>
      <c r="H209" t="s">
        <v>214</v>
      </c>
      <c r="I209" t="s">
        <v>215</v>
      </c>
      <c r="J209" s="1">
        <v>87</v>
      </c>
      <c r="K209" s="1" t="s">
        <v>2</v>
      </c>
      <c r="L209">
        <v>0</v>
      </c>
    </row>
    <row r="210" spans="1:12" x14ac:dyDescent="0.15">
      <c r="A210" t="s">
        <v>156</v>
      </c>
      <c r="B210">
        <f>MONTH(表2[[#This Row],[日期]])</f>
        <v>1</v>
      </c>
      <c r="C210">
        <v>26</v>
      </c>
      <c r="D210" t="s">
        <v>626</v>
      </c>
      <c r="E210" t="s">
        <v>218</v>
      </c>
      <c r="F210">
        <v>5502</v>
      </c>
      <c r="G210" t="s">
        <v>16</v>
      </c>
      <c r="H210" t="s">
        <v>214</v>
      </c>
      <c r="I210" t="s">
        <v>215</v>
      </c>
      <c r="J210" s="1">
        <v>15</v>
      </c>
      <c r="K210" s="1" t="s">
        <v>2</v>
      </c>
      <c r="L210">
        <v>0</v>
      </c>
    </row>
    <row r="211" spans="1:12" x14ac:dyDescent="0.15">
      <c r="A211" t="s">
        <v>420</v>
      </c>
      <c r="B211">
        <f>MONTH(表2[[#This Row],[日期]])</f>
        <v>4</v>
      </c>
      <c r="C211">
        <v>5</v>
      </c>
      <c r="D211" t="s">
        <v>687</v>
      </c>
      <c r="E211" t="s">
        <v>437</v>
      </c>
      <c r="F211">
        <v>5502</v>
      </c>
      <c r="G211" t="s">
        <v>16</v>
      </c>
      <c r="H211" t="s">
        <v>214</v>
      </c>
      <c r="I211" t="s">
        <v>215</v>
      </c>
      <c r="J211" s="1">
        <v>44</v>
      </c>
      <c r="K211" s="1" t="s">
        <v>2</v>
      </c>
      <c r="L211">
        <v>0</v>
      </c>
    </row>
    <row r="212" spans="1:12" x14ac:dyDescent="0.15">
      <c r="A212" t="s">
        <v>4</v>
      </c>
      <c r="B212">
        <f>MONTH(表2[[#This Row],[日期]])</f>
        <v>2</v>
      </c>
      <c r="C212">
        <v>20</v>
      </c>
      <c r="D212" t="s">
        <v>652</v>
      </c>
      <c r="E212" t="s">
        <v>356</v>
      </c>
      <c r="F212">
        <v>5502</v>
      </c>
      <c r="G212" t="s">
        <v>16</v>
      </c>
      <c r="H212" t="s">
        <v>214</v>
      </c>
      <c r="I212" t="s">
        <v>215</v>
      </c>
      <c r="J212" s="1">
        <v>13</v>
      </c>
      <c r="K212" s="1" t="s">
        <v>2</v>
      </c>
      <c r="L212">
        <v>0</v>
      </c>
    </row>
    <row r="213" spans="1:12" x14ac:dyDescent="0.15">
      <c r="A213" t="s">
        <v>590</v>
      </c>
      <c r="B213">
        <f>MONTH(表2[[#This Row],[日期]])</f>
        <v>5</v>
      </c>
      <c r="C213">
        <v>31</v>
      </c>
      <c r="D213" t="s">
        <v>747</v>
      </c>
      <c r="E213" t="s">
        <v>591</v>
      </c>
      <c r="F213">
        <v>5502</v>
      </c>
      <c r="G213" t="s">
        <v>16</v>
      </c>
      <c r="H213" t="s">
        <v>233</v>
      </c>
      <c r="I213" t="s">
        <v>234</v>
      </c>
      <c r="J213" s="1">
        <v>5641.17</v>
      </c>
      <c r="K213" s="1" t="s">
        <v>2</v>
      </c>
      <c r="L213">
        <v>0</v>
      </c>
    </row>
    <row r="214" spans="1:12" x14ac:dyDescent="0.15">
      <c r="A214" t="s">
        <v>498</v>
      </c>
      <c r="B214">
        <f>MONTH(表2[[#This Row],[日期]])</f>
        <v>4</v>
      </c>
      <c r="C214">
        <v>31</v>
      </c>
      <c r="D214" t="s">
        <v>713</v>
      </c>
      <c r="E214" t="s">
        <v>499</v>
      </c>
      <c r="F214">
        <v>5502</v>
      </c>
      <c r="G214" t="s">
        <v>16</v>
      </c>
      <c r="H214" t="s">
        <v>233</v>
      </c>
      <c r="I214" t="s">
        <v>234</v>
      </c>
      <c r="J214" s="1">
        <v>6206.16</v>
      </c>
      <c r="K214" s="1" t="s">
        <v>2</v>
      </c>
      <c r="L214">
        <v>0</v>
      </c>
    </row>
    <row r="215" spans="1:12" x14ac:dyDescent="0.15">
      <c r="A215" t="s">
        <v>156</v>
      </c>
      <c r="B215">
        <f>MONTH(表2[[#This Row],[日期]])</f>
        <v>1</v>
      </c>
      <c r="C215">
        <v>29</v>
      </c>
      <c r="D215" t="s">
        <v>629</v>
      </c>
      <c r="E215" t="s">
        <v>232</v>
      </c>
      <c r="F215">
        <v>5502</v>
      </c>
      <c r="G215" t="s">
        <v>16</v>
      </c>
      <c r="H215" t="s">
        <v>233</v>
      </c>
      <c r="I215" t="s">
        <v>234</v>
      </c>
      <c r="J215" s="1">
        <v>6206.16</v>
      </c>
      <c r="K215" s="1" t="s">
        <v>2</v>
      </c>
      <c r="L215">
        <v>0</v>
      </c>
    </row>
    <row r="216" spans="1:12" x14ac:dyDescent="0.15">
      <c r="A216" t="s">
        <v>416</v>
      </c>
      <c r="B216">
        <f>MONTH(表2[[#This Row],[日期]])</f>
        <v>3</v>
      </c>
      <c r="C216">
        <v>18</v>
      </c>
      <c r="D216" t="s">
        <v>679</v>
      </c>
      <c r="E216" t="s">
        <v>418</v>
      </c>
      <c r="F216">
        <v>5502</v>
      </c>
      <c r="G216" t="s">
        <v>16</v>
      </c>
      <c r="H216" t="s">
        <v>233</v>
      </c>
      <c r="I216" t="s">
        <v>234</v>
      </c>
      <c r="J216" s="1">
        <v>6206.16</v>
      </c>
      <c r="K216" s="1" t="s">
        <v>2</v>
      </c>
      <c r="L216">
        <v>0</v>
      </c>
    </row>
    <row r="217" spans="1:12" x14ac:dyDescent="0.15">
      <c r="A217" t="s">
        <v>4</v>
      </c>
      <c r="B217">
        <f>MONTH(表2[[#This Row],[日期]])</f>
        <v>2</v>
      </c>
      <c r="C217">
        <v>25</v>
      </c>
      <c r="D217" t="s">
        <v>657</v>
      </c>
      <c r="E217" t="s">
        <v>368</v>
      </c>
      <c r="F217">
        <v>5502</v>
      </c>
      <c r="G217" t="s">
        <v>16</v>
      </c>
      <c r="H217" t="s">
        <v>233</v>
      </c>
      <c r="I217" t="s">
        <v>234</v>
      </c>
      <c r="J217" s="1">
        <v>6206.16</v>
      </c>
      <c r="K217" s="1" t="s">
        <v>2</v>
      </c>
      <c r="L217">
        <v>0</v>
      </c>
    </row>
    <row r="218" spans="1:12" x14ac:dyDescent="0.15">
      <c r="A218" t="s">
        <v>585</v>
      </c>
      <c r="B218">
        <f>MONTH(表2[[#This Row],[日期]])</f>
        <v>5</v>
      </c>
      <c r="C218">
        <v>29</v>
      </c>
      <c r="D218" t="s">
        <v>745</v>
      </c>
      <c r="E218" t="s">
        <v>165</v>
      </c>
      <c r="F218">
        <v>5502</v>
      </c>
      <c r="G218" t="s">
        <v>16</v>
      </c>
      <c r="H218" t="s">
        <v>166</v>
      </c>
      <c r="I218" t="s">
        <v>167</v>
      </c>
      <c r="J218" s="1">
        <v>15744</v>
      </c>
      <c r="K218" s="1" t="s">
        <v>2</v>
      </c>
      <c r="L218">
        <v>0</v>
      </c>
    </row>
    <row r="219" spans="1:12" x14ac:dyDescent="0.15">
      <c r="A219" t="s">
        <v>156</v>
      </c>
      <c r="B219">
        <f>MONTH(表2[[#This Row],[日期]])</f>
        <v>1</v>
      </c>
      <c r="C219">
        <v>18</v>
      </c>
      <c r="D219" t="s">
        <v>618</v>
      </c>
      <c r="E219" t="s">
        <v>165</v>
      </c>
      <c r="F219">
        <v>5502</v>
      </c>
      <c r="G219" t="s">
        <v>16</v>
      </c>
      <c r="H219" t="s">
        <v>166</v>
      </c>
      <c r="I219" t="s">
        <v>167</v>
      </c>
      <c r="J219" s="1">
        <v>18864</v>
      </c>
      <c r="K219" s="1" t="s">
        <v>2</v>
      </c>
      <c r="L219">
        <v>0</v>
      </c>
    </row>
    <row r="220" spans="1:12" x14ac:dyDescent="0.15">
      <c r="A220" t="s">
        <v>498</v>
      </c>
      <c r="B220">
        <f>MONTH(表2[[#This Row],[日期]])</f>
        <v>4</v>
      </c>
      <c r="C220">
        <v>30</v>
      </c>
      <c r="D220" t="s">
        <v>712</v>
      </c>
      <c r="E220" t="s">
        <v>165</v>
      </c>
      <c r="F220">
        <v>5502</v>
      </c>
      <c r="G220" t="s">
        <v>16</v>
      </c>
      <c r="H220" t="s">
        <v>166</v>
      </c>
      <c r="I220" t="s">
        <v>167</v>
      </c>
      <c r="J220" s="1">
        <v>15744</v>
      </c>
      <c r="K220" s="1" t="s">
        <v>2</v>
      </c>
      <c r="L220">
        <v>0</v>
      </c>
    </row>
    <row r="221" spans="1:12" x14ac:dyDescent="0.15">
      <c r="A221" t="s">
        <v>416</v>
      </c>
      <c r="B221">
        <f>MONTH(表2[[#This Row],[日期]])</f>
        <v>3</v>
      </c>
      <c r="C221">
        <v>17</v>
      </c>
      <c r="D221" t="s">
        <v>678</v>
      </c>
      <c r="E221" t="s">
        <v>165</v>
      </c>
      <c r="F221">
        <v>5502</v>
      </c>
      <c r="G221" t="s">
        <v>16</v>
      </c>
      <c r="H221" t="s">
        <v>166</v>
      </c>
      <c r="I221" t="s">
        <v>167</v>
      </c>
      <c r="J221" s="1">
        <v>18864</v>
      </c>
      <c r="K221" s="1" t="s">
        <v>2</v>
      </c>
      <c r="L221">
        <v>0</v>
      </c>
    </row>
    <row r="222" spans="1:12" x14ac:dyDescent="0.15">
      <c r="A222" t="s">
        <v>4</v>
      </c>
      <c r="B222">
        <f>MONTH(表2[[#This Row],[日期]])</f>
        <v>2</v>
      </c>
      <c r="C222">
        <v>15</v>
      </c>
      <c r="D222" t="s">
        <v>647</v>
      </c>
      <c r="E222" t="s">
        <v>165</v>
      </c>
      <c r="F222">
        <v>5502</v>
      </c>
      <c r="G222" t="s">
        <v>16</v>
      </c>
      <c r="H222" t="s">
        <v>166</v>
      </c>
      <c r="I222" t="s">
        <v>167</v>
      </c>
      <c r="J222" s="1">
        <v>18864</v>
      </c>
      <c r="K222" s="1" t="s">
        <v>2</v>
      </c>
      <c r="L222">
        <v>0</v>
      </c>
    </row>
    <row r="223" spans="1:12" x14ac:dyDescent="0.15">
      <c r="A223" t="s">
        <v>590</v>
      </c>
      <c r="B223">
        <f>MONTH(表2[[#This Row],[日期]])</f>
        <v>5</v>
      </c>
      <c r="C223">
        <v>36</v>
      </c>
      <c r="D223" t="s">
        <v>752</v>
      </c>
      <c r="E223" t="s">
        <v>311</v>
      </c>
      <c r="F223">
        <v>5502</v>
      </c>
      <c r="G223" t="s">
        <v>16</v>
      </c>
      <c r="H223" t="s">
        <v>313</v>
      </c>
      <c r="I223" t="s">
        <v>314</v>
      </c>
      <c r="J223" s="1" t="s">
        <v>2</v>
      </c>
      <c r="K223" s="1">
        <v>778592.14</v>
      </c>
      <c r="L223">
        <v>0</v>
      </c>
    </row>
    <row r="224" spans="1:12" x14ac:dyDescent="0.15">
      <c r="A224" t="s">
        <v>498</v>
      </c>
      <c r="B224">
        <f>MONTH(表2[[#This Row],[日期]])</f>
        <v>4</v>
      </c>
      <c r="C224">
        <v>34</v>
      </c>
      <c r="D224" t="s">
        <v>716</v>
      </c>
      <c r="E224" t="s">
        <v>311</v>
      </c>
      <c r="F224">
        <v>5502</v>
      </c>
      <c r="G224" t="s">
        <v>16</v>
      </c>
      <c r="H224" t="s">
        <v>313</v>
      </c>
      <c r="I224" t="s">
        <v>314</v>
      </c>
      <c r="J224" s="1" t="s">
        <v>2</v>
      </c>
      <c r="K224" s="1">
        <v>713629.18</v>
      </c>
      <c r="L224">
        <v>0</v>
      </c>
    </row>
    <row r="225" spans="1:12" x14ac:dyDescent="0.15">
      <c r="A225" t="s">
        <v>416</v>
      </c>
      <c r="B225">
        <f>MONTH(表2[[#This Row],[日期]])</f>
        <v>3</v>
      </c>
      <c r="C225">
        <v>21</v>
      </c>
      <c r="D225" t="s">
        <v>682</v>
      </c>
      <c r="E225" t="s">
        <v>311</v>
      </c>
      <c r="F225">
        <v>5502</v>
      </c>
      <c r="G225" t="s">
        <v>16</v>
      </c>
      <c r="H225" t="s">
        <v>313</v>
      </c>
      <c r="I225" t="s">
        <v>314</v>
      </c>
      <c r="J225" s="1" t="s">
        <v>2</v>
      </c>
      <c r="K225" s="1">
        <v>697637.51</v>
      </c>
      <c r="L225">
        <v>0</v>
      </c>
    </row>
    <row r="226" spans="1:12" x14ac:dyDescent="0.15">
      <c r="A226" t="s">
        <v>156</v>
      </c>
      <c r="B226">
        <f>MONTH(表2[[#This Row],[日期]])</f>
        <v>1</v>
      </c>
      <c r="C226">
        <v>32</v>
      </c>
      <c r="D226" t="s">
        <v>632</v>
      </c>
      <c r="E226" t="s">
        <v>311</v>
      </c>
      <c r="F226">
        <v>5502</v>
      </c>
      <c r="G226" t="s">
        <v>16</v>
      </c>
      <c r="H226" t="s">
        <v>313</v>
      </c>
      <c r="I226" t="s">
        <v>314</v>
      </c>
      <c r="J226" s="1" t="s">
        <v>2</v>
      </c>
      <c r="K226" s="1">
        <v>696399.75</v>
      </c>
      <c r="L226">
        <v>0</v>
      </c>
    </row>
    <row r="227" spans="1:12" x14ac:dyDescent="0.15">
      <c r="A227" t="s">
        <v>4</v>
      </c>
      <c r="B227">
        <f>MONTH(表2[[#This Row],[日期]])</f>
        <v>2</v>
      </c>
      <c r="C227">
        <v>29</v>
      </c>
      <c r="D227" t="s">
        <v>661</v>
      </c>
      <c r="E227" t="s">
        <v>311</v>
      </c>
      <c r="F227">
        <v>5502</v>
      </c>
      <c r="G227" t="s">
        <v>16</v>
      </c>
      <c r="H227" t="s">
        <v>313</v>
      </c>
      <c r="I227" t="s">
        <v>314</v>
      </c>
      <c r="J227" s="1" t="s">
        <v>2</v>
      </c>
      <c r="K227" s="1">
        <v>1090315.73</v>
      </c>
      <c r="L227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K2"/>
  <sheetViews>
    <sheetView workbookViewId="0">
      <selection sqref="A1:K2"/>
    </sheetView>
  </sheetViews>
  <sheetFormatPr defaultRowHeight="13.5" x14ac:dyDescent="0.15"/>
  <cols>
    <col min="3" max="3" width="13.5" customWidth="1"/>
    <col min="5" max="11" width="11.375" customWidth="1"/>
  </cols>
  <sheetData>
    <row r="1" spans="1:11" x14ac:dyDescent="0.15">
      <c r="A1" t="s">
        <v>0</v>
      </c>
      <c r="B1" t="s">
        <v>48</v>
      </c>
      <c r="C1" t="s">
        <v>765</v>
      </c>
      <c r="D1" t="s">
        <v>1</v>
      </c>
      <c r="E1" t="s">
        <v>766</v>
      </c>
      <c r="F1" t="s">
        <v>767</v>
      </c>
      <c r="G1" t="s">
        <v>768</v>
      </c>
      <c r="H1" t="s">
        <v>5</v>
      </c>
      <c r="I1" t="s">
        <v>49</v>
      </c>
      <c r="J1" t="s">
        <v>50</v>
      </c>
      <c r="K1" t="s">
        <v>769</v>
      </c>
    </row>
    <row r="2" spans="1:11" x14ac:dyDescent="0.15">
      <c r="A2" t="s">
        <v>3</v>
      </c>
      <c r="B2">
        <v>6</v>
      </c>
      <c r="C2" t="s">
        <v>638</v>
      </c>
      <c r="D2" t="s">
        <v>321</v>
      </c>
      <c r="E2">
        <v>1001</v>
      </c>
      <c r="F2" t="s">
        <v>6</v>
      </c>
      <c r="G2" t="s">
        <v>322</v>
      </c>
      <c r="H2" t="s">
        <v>323</v>
      </c>
      <c r="I2" t="s">
        <v>2</v>
      </c>
      <c r="J2">
        <v>800</v>
      </c>
      <c r="K2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K95"/>
  <sheetViews>
    <sheetView topLeftCell="A58" workbookViewId="0">
      <selection sqref="A1:K95"/>
    </sheetView>
  </sheetViews>
  <sheetFormatPr defaultRowHeight="13.5" x14ac:dyDescent="0.15"/>
  <cols>
    <col min="3" max="3" width="13.5" customWidth="1"/>
    <col min="5" max="11" width="11.375" customWidth="1"/>
  </cols>
  <sheetData>
    <row r="1" spans="1:11" x14ac:dyDescent="0.15">
      <c r="A1" t="s">
        <v>0</v>
      </c>
      <c r="B1" t="s">
        <v>48</v>
      </c>
      <c r="C1" t="s">
        <v>765</v>
      </c>
      <c r="D1" t="s">
        <v>1</v>
      </c>
      <c r="E1" t="s">
        <v>766</v>
      </c>
      <c r="F1" t="s">
        <v>767</v>
      </c>
      <c r="G1" t="s">
        <v>768</v>
      </c>
      <c r="H1" t="s">
        <v>5</v>
      </c>
      <c r="I1" t="s">
        <v>49</v>
      </c>
      <c r="J1" t="s">
        <v>50</v>
      </c>
      <c r="K1" t="s">
        <v>769</v>
      </c>
    </row>
    <row r="2" spans="1:11" x14ac:dyDescent="0.15">
      <c r="A2" t="s">
        <v>590</v>
      </c>
      <c r="B2">
        <v>35</v>
      </c>
      <c r="C2" t="s">
        <v>751</v>
      </c>
      <c r="D2" t="s">
        <v>594</v>
      </c>
      <c r="E2">
        <v>1002</v>
      </c>
      <c r="F2" t="s">
        <v>7</v>
      </c>
      <c r="G2" t="s">
        <v>75</v>
      </c>
      <c r="H2" t="s">
        <v>76</v>
      </c>
      <c r="I2" t="s">
        <v>2</v>
      </c>
      <c r="J2">
        <v>247</v>
      </c>
      <c r="K2">
        <v>0</v>
      </c>
    </row>
    <row r="3" spans="1:11" x14ac:dyDescent="0.15">
      <c r="A3" t="s">
        <v>585</v>
      </c>
      <c r="B3">
        <v>30</v>
      </c>
      <c r="C3" t="s">
        <v>746</v>
      </c>
      <c r="D3" t="s">
        <v>589</v>
      </c>
      <c r="E3">
        <v>1002</v>
      </c>
      <c r="F3" t="s">
        <v>7</v>
      </c>
      <c r="G3" t="s">
        <v>75</v>
      </c>
      <c r="H3" t="s">
        <v>76</v>
      </c>
      <c r="I3" t="s">
        <v>2</v>
      </c>
      <c r="J3">
        <v>226454.87</v>
      </c>
      <c r="K3">
        <v>0</v>
      </c>
    </row>
    <row r="4" spans="1:11" x14ac:dyDescent="0.15">
      <c r="A4" t="s">
        <v>585</v>
      </c>
      <c r="B4">
        <v>27</v>
      </c>
      <c r="C4" t="s">
        <v>743</v>
      </c>
      <c r="D4" t="s">
        <v>228</v>
      </c>
      <c r="E4">
        <v>1002</v>
      </c>
      <c r="F4" t="s">
        <v>7</v>
      </c>
      <c r="G4" t="s">
        <v>75</v>
      </c>
      <c r="H4" t="s">
        <v>76</v>
      </c>
      <c r="I4" t="s">
        <v>2</v>
      </c>
      <c r="J4">
        <v>15835.38</v>
      </c>
      <c r="K4">
        <v>0</v>
      </c>
    </row>
    <row r="5" spans="1:11" x14ac:dyDescent="0.15">
      <c r="A5" t="s">
        <v>585</v>
      </c>
      <c r="B5">
        <v>26</v>
      </c>
      <c r="C5" t="s">
        <v>742</v>
      </c>
      <c r="D5" t="s">
        <v>228</v>
      </c>
      <c r="E5">
        <v>1002</v>
      </c>
      <c r="F5" t="s">
        <v>7</v>
      </c>
      <c r="G5" t="s">
        <v>75</v>
      </c>
      <c r="H5" t="s">
        <v>76</v>
      </c>
      <c r="I5" t="s">
        <v>2</v>
      </c>
      <c r="J5">
        <v>1704.77</v>
      </c>
      <c r="K5">
        <v>0</v>
      </c>
    </row>
    <row r="6" spans="1:11" x14ac:dyDescent="0.15">
      <c r="A6" t="s">
        <v>583</v>
      </c>
      <c r="B6">
        <v>25</v>
      </c>
      <c r="C6" t="s">
        <v>741</v>
      </c>
      <c r="D6" t="s">
        <v>584</v>
      </c>
      <c r="E6">
        <v>1002</v>
      </c>
      <c r="F6" t="s">
        <v>7</v>
      </c>
      <c r="G6" t="s">
        <v>75</v>
      </c>
      <c r="H6" t="s">
        <v>76</v>
      </c>
      <c r="I6" t="s">
        <v>2</v>
      </c>
      <c r="J6">
        <v>31488</v>
      </c>
      <c r="K6">
        <v>0</v>
      </c>
    </row>
    <row r="7" spans="1:11" x14ac:dyDescent="0.15">
      <c r="A7" t="s">
        <v>545</v>
      </c>
      <c r="B7">
        <v>23</v>
      </c>
      <c r="C7" t="s">
        <v>739</v>
      </c>
      <c r="D7" t="s">
        <v>495</v>
      </c>
      <c r="E7">
        <v>1002</v>
      </c>
      <c r="F7" t="s">
        <v>7</v>
      </c>
      <c r="G7" t="s">
        <v>75</v>
      </c>
      <c r="H7" t="s">
        <v>76</v>
      </c>
      <c r="I7" t="s">
        <v>2</v>
      </c>
      <c r="J7">
        <v>68853.990000000005</v>
      </c>
      <c r="K7">
        <v>0</v>
      </c>
    </row>
    <row r="8" spans="1:11" x14ac:dyDescent="0.15">
      <c r="A8" t="s">
        <v>545</v>
      </c>
      <c r="B8">
        <v>22</v>
      </c>
      <c r="C8" t="s">
        <v>738</v>
      </c>
      <c r="D8" t="s">
        <v>560</v>
      </c>
      <c r="E8">
        <v>1002</v>
      </c>
      <c r="F8" t="s">
        <v>7</v>
      </c>
      <c r="G8" t="s">
        <v>75</v>
      </c>
      <c r="H8" t="s">
        <v>76</v>
      </c>
      <c r="I8" t="s">
        <v>2</v>
      </c>
      <c r="J8">
        <v>20477.560000000001</v>
      </c>
      <c r="K8">
        <v>0</v>
      </c>
    </row>
    <row r="9" spans="1:11" x14ac:dyDescent="0.15">
      <c r="A9" t="s">
        <v>545</v>
      </c>
      <c r="B9">
        <v>21</v>
      </c>
      <c r="C9" t="s">
        <v>737</v>
      </c>
      <c r="D9" t="s">
        <v>222</v>
      </c>
      <c r="E9">
        <v>1002</v>
      </c>
      <c r="F9" t="s">
        <v>7</v>
      </c>
      <c r="G9" t="s">
        <v>75</v>
      </c>
      <c r="H9" t="s">
        <v>76</v>
      </c>
      <c r="I9" t="s">
        <v>2</v>
      </c>
      <c r="J9">
        <v>4367</v>
      </c>
      <c r="K9">
        <v>0</v>
      </c>
    </row>
    <row r="10" spans="1:11" x14ac:dyDescent="0.15">
      <c r="A10" t="s">
        <v>545</v>
      </c>
      <c r="B10">
        <v>20</v>
      </c>
      <c r="C10" t="s">
        <v>736</v>
      </c>
      <c r="D10" t="s">
        <v>556</v>
      </c>
      <c r="E10">
        <v>1002</v>
      </c>
      <c r="F10" t="s">
        <v>7</v>
      </c>
      <c r="G10" t="s">
        <v>75</v>
      </c>
      <c r="H10" t="s">
        <v>76</v>
      </c>
      <c r="I10" t="s">
        <v>2</v>
      </c>
      <c r="J10">
        <v>600</v>
      </c>
      <c r="K10">
        <v>0</v>
      </c>
    </row>
    <row r="11" spans="1:11" x14ac:dyDescent="0.15">
      <c r="A11" t="s">
        <v>545</v>
      </c>
      <c r="B11">
        <v>19</v>
      </c>
      <c r="C11" t="s">
        <v>735</v>
      </c>
      <c r="D11" t="s">
        <v>211</v>
      </c>
      <c r="E11">
        <v>1002</v>
      </c>
      <c r="F11" t="s">
        <v>7</v>
      </c>
      <c r="G11" t="s">
        <v>75</v>
      </c>
      <c r="H11" t="s">
        <v>76</v>
      </c>
      <c r="I11" t="s">
        <v>2</v>
      </c>
      <c r="J11">
        <v>3706</v>
      </c>
      <c r="K11">
        <v>0</v>
      </c>
    </row>
    <row r="12" spans="1:11" x14ac:dyDescent="0.15">
      <c r="A12" t="s">
        <v>545</v>
      </c>
      <c r="B12">
        <v>18</v>
      </c>
      <c r="C12" t="s">
        <v>734</v>
      </c>
      <c r="D12" t="s">
        <v>552</v>
      </c>
      <c r="E12">
        <v>1002</v>
      </c>
      <c r="F12" t="s">
        <v>7</v>
      </c>
      <c r="G12" t="s">
        <v>75</v>
      </c>
      <c r="H12" t="s">
        <v>76</v>
      </c>
      <c r="I12" t="s">
        <v>2</v>
      </c>
      <c r="J12">
        <v>2708.58</v>
      </c>
      <c r="K12">
        <v>0</v>
      </c>
    </row>
    <row r="13" spans="1:11" x14ac:dyDescent="0.15">
      <c r="A13" t="s">
        <v>51</v>
      </c>
      <c r="B13">
        <v>3</v>
      </c>
      <c r="C13" t="s">
        <v>603</v>
      </c>
      <c r="D13" t="s">
        <v>74</v>
      </c>
      <c r="E13">
        <v>1002</v>
      </c>
      <c r="F13" t="s">
        <v>7</v>
      </c>
      <c r="G13" t="s">
        <v>75</v>
      </c>
      <c r="H13" t="s">
        <v>76</v>
      </c>
      <c r="I13" t="s">
        <v>2</v>
      </c>
      <c r="J13">
        <v>73010.070000000007</v>
      </c>
      <c r="K13">
        <v>0</v>
      </c>
    </row>
    <row r="14" spans="1:11" x14ac:dyDescent="0.15">
      <c r="A14" t="s">
        <v>545</v>
      </c>
      <c r="B14">
        <v>17</v>
      </c>
      <c r="C14" t="s">
        <v>733</v>
      </c>
      <c r="D14" t="s">
        <v>551</v>
      </c>
      <c r="E14">
        <v>1002</v>
      </c>
      <c r="F14" t="s">
        <v>7</v>
      </c>
      <c r="G14" t="s">
        <v>75</v>
      </c>
      <c r="H14" t="s">
        <v>76</v>
      </c>
      <c r="I14" t="s">
        <v>2</v>
      </c>
      <c r="J14">
        <v>5400</v>
      </c>
      <c r="K14">
        <v>0</v>
      </c>
    </row>
    <row r="15" spans="1:11" x14ac:dyDescent="0.15">
      <c r="A15" t="s">
        <v>545</v>
      </c>
      <c r="B15">
        <v>16</v>
      </c>
      <c r="C15" t="s">
        <v>732</v>
      </c>
      <c r="D15" t="s">
        <v>548</v>
      </c>
      <c r="E15">
        <v>1002</v>
      </c>
      <c r="F15" t="s">
        <v>7</v>
      </c>
      <c r="G15" t="s">
        <v>75</v>
      </c>
      <c r="H15" t="s">
        <v>76</v>
      </c>
      <c r="I15" t="s">
        <v>2</v>
      </c>
      <c r="J15">
        <v>2824.71</v>
      </c>
      <c r="K15">
        <v>0</v>
      </c>
    </row>
    <row r="16" spans="1:11" x14ac:dyDescent="0.15">
      <c r="A16" t="s">
        <v>539</v>
      </c>
      <c r="B16">
        <v>14</v>
      </c>
      <c r="C16" t="s">
        <v>730</v>
      </c>
      <c r="D16" t="s">
        <v>541</v>
      </c>
      <c r="E16">
        <v>1002</v>
      </c>
      <c r="F16" t="s">
        <v>7</v>
      </c>
      <c r="G16" t="s">
        <v>75</v>
      </c>
      <c r="H16" t="s">
        <v>76</v>
      </c>
      <c r="I16" t="s">
        <v>2</v>
      </c>
      <c r="J16">
        <v>26323.3</v>
      </c>
      <c r="K16">
        <v>0</v>
      </c>
    </row>
    <row r="17" spans="1:11" x14ac:dyDescent="0.15">
      <c r="A17" t="s">
        <v>539</v>
      </c>
      <c r="B17">
        <v>14</v>
      </c>
      <c r="C17" t="s">
        <v>730</v>
      </c>
      <c r="D17" t="s">
        <v>540</v>
      </c>
      <c r="E17">
        <v>1002</v>
      </c>
      <c r="F17" t="s">
        <v>7</v>
      </c>
      <c r="G17" t="s">
        <v>75</v>
      </c>
      <c r="H17" t="s">
        <v>76</v>
      </c>
      <c r="I17" t="s">
        <v>2</v>
      </c>
      <c r="J17">
        <v>65207.4</v>
      </c>
      <c r="K17">
        <v>0</v>
      </c>
    </row>
    <row r="18" spans="1:11" x14ac:dyDescent="0.15">
      <c r="A18" t="s">
        <v>530</v>
      </c>
      <c r="B18">
        <v>13</v>
      </c>
      <c r="C18" t="s">
        <v>729</v>
      </c>
      <c r="D18" t="s">
        <v>538</v>
      </c>
      <c r="E18">
        <v>1002</v>
      </c>
      <c r="F18" t="s">
        <v>7</v>
      </c>
      <c r="G18" t="s">
        <v>75</v>
      </c>
      <c r="H18" t="s">
        <v>76</v>
      </c>
      <c r="I18" t="s">
        <v>2</v>
      </c>
      <c r="J18">
        <v>17426.990000000002</v>
      </c>
      <c r="K18">
        <v>0</v>
      </c>
    </row>
    <row r="19" spans="1:11" x14ac:dyDescent="0.15">
      <c r="A19" t="s">
        <v>530</v>
      </c>
      <c r="B19">
        <v>12</v>
      </c>
      <c r="C19" t="s">
        <v>728</v>
      </c>
      <c r="D19" t="s">
        <v>533</v>
      </c>
      <c r="E19">
        <v>1002</v>
      </c>
      <c r="F19" t="s">
        <v>7</v>
      </c>
      <c r="G19" t="s">
        <v>75</v>
      </c>
      <c r="H19" t="s">
        <v>76</v>
      </c>
      <c r="I19" t="s">
        <v>2</v>
      </c>
      <c r="J19">
        <v>162899.1</v>
      </c>
      <c r="K19">
        <v>0</v>
      </c>
    </row>
    <row r="20" spans="1:11" x14ac:dyDescent="0.15">
      <c r="A20" t="s">
        <v>510</v>
      </c>
      <c r="B20">
        <v>11</v>
      </c>
      <c r="C20" t="s">
        <v>727</v>
      </c>
      <c r="D20" t="s">
        <v>529</v>
      </c>
      <c r="E20">
        <v>1002</v>
      </c>
      <c r="F20" t="s">
        <v>7</v>
      </c>
      <c r="G20" t="s">
        <v>75</v>
      </c>
      <c r="H20" t="s">
        <v>76</v>
      </c>
      <c r="I20" t="s">
        <v>2</v>
      </c>
      <c r="J20">
        <v>233294.41</v>
      </c>
      <c r="K20">
        <v>0</v>
      </c>
    </row>
    <row r="21" spans="1:11" x14ac:dyDescent="0.15">
      <c r="A21" t="s">
        <v>510</v>
      </c>
      <c r="B21">
        <v>10</v>
      </c>
      <c r="C21" t="s">
        <v>726</v>
      </c>
      <c r="D21" t="s">
        <v>528</v>
      </c>
      <c r="E21">
        <v>1002</v>
      </c>
      <c r="F21" t="s">
        <v>7</v>
      </c>
      <c r="G21" t="s">
        <v>75</v>
      </c>
      <c r="H21" t="s">
        <v>76</v>
      </c>
      <c r="I21" t="s">
        <v>2</v>
      </c>
      <c r="J21">
        <v>71303.91</v>
      </c>
      <c r="K21">
        <v>0</v>
      </c>
    </row>
    <row r="22" spans="1:11" x14ac:dyDescent="0.15">
      <c r="A22" t="s">
        <v>510</v>
      </c>
      <c r="B22">
        <v>7</v>
      </c>
      <c r="C22" t="s">
        <v>723</v>
      </c>
      <c r="D22" t="s">
        <v>217</v>
      </c>
      <c r="E22">
        <v>1002</v>
      </c>
      <c r="F22" t="s">
        <v>7</v>
      </c>
      <c r="G22" t="s">
        <v>75</v>
      </c>
      <c r="H22" t="s">
        <v>76</v>
      </c>
      <c r="I22" t="s">
        <v>2</v>
      </c>
      <c r="J22">
        <v>193</v>
      </c>
      <c r="K22">
        <v>0</v>
      </c>
    </row>
    <row r="23" spans="1:11" x14ac:dyDescent="0.15">
      <c r="A23" t="s">
        <v>510</v>
      </c>
      <c r="B23">
        <v>6</v>
      </c>
      <c r="C23" t="s">
        <v>722</v>
      </c>
      <c r="D23" t="s">
        <v>526</v>
      </c>
      <c r="E23">
        <v>1002</v>
      </c>
      <c r="F23" t="s">
        <v>7</v>
      </c>
      <c r="G23" t="s">
        <v>75</v>
      </c>
      <c r="H23" t="s">
        <v>76</v>
      </c>
      <c r="I23" t="s">
        <v>2</v>
      </c>
      <c r="J23">
        <v>3600</v>
      </c>
      <c r="K23">
        <v>0</v>
      </c>
    </row>
    <row r="24" spans="1:11" x14ac:dyDescent="0.15">
      <c r="A24" t="s">
        <v>510</v>
      </c>
      <c r="B24">
        <v>5</v>
      </c>
      <c r="C24" t="s">
        <v>721</v>
      </c>
      <c r="D24" t="s">
        <v>222</v>
      </c>
      <c r="E24">
        <v>1002</v>
      </c>
      <c r="F24" t="s">
        <v>7</v>
      </c>
      <c r="G24" t="s">
        <v>75</v>
      </c>
      <c r="H24" t="s">
        <v>76</v>
      </c>
      <c r="I24" t="s">
        <v>2</v>
      </c>
      <c r="J24">
        <v>4300</v>
      </c>
      <c r="K24">
        <v>0</v>
      </c>
    </row>
    <row r="25" spans="1:11" x14ac:dyDescent="0.15">
      <c r="A25" t="s">
        <v>510</v>
      </c>
      <c r="B25">
        <v>4</v>
      </c>
      <c r="C25" t="s">
        <v>720</v>
      </c>
      <c r="D25" t="s">
        <v>519</v>
      </c>
      <c r="E25">
        <v>1002</v>
      </c>
      <c r="F25" t="s">
        <v>7</v>
      </c>
      <c r="G25" t="s">
        <v>75</v>
      </c>
      <c r="H25" t="s">
        <v>76</v>
      </c>
      <c r="I25" t="s">
        <v>2</v>
      </c>
      <c r="J25">
        <v>10800.2</v>
      </c>
      <c r="K25">
        <v>0</v>
      </c>
    </row>
    <row r="26" spans="1:11" x14ac:dyDescent="0.15">
      <c r="A26" t="s">
        <v>510</v>
      </c>
      <c r="B26">
        <v>3</v>
      </c>
      <c r="C26" t="s">
        <v>719</v>
      </c>
      <c r="D26" t="s">
        <v>211</v>
      </c>
      <c r="E26">
        <v>1002</v>
      </c>
      <c r="F26" t="s">
        <v>7</v>
      </c>
      <c r="G26" t="s">
        <v>75</v>
      </c>
      <c r="H26" t="s">
        <v>76</v>
      </c>
      <c r="I26" t="s">
        <v>2</v>
      </c>
      <c r="J26">
        <v>3706</v>
      </c>
      <c r="K26">
        <v>0</v>
      </c>
    </row>
    <row r="27" spans="1:11" x14ac:dyDescent="0.15">
      <c r="A27" t="s">
        <v>87</v>
      </c>
      <c r="B27">
        <v>4</v>
      </c>
      <c r="C27" t="s">
        <v>604</v>
      </c>
      <c r="D27" t="s">
        <v>88</v>
      </c>
      <c r="E27">
        <v>1002</v>
      </c>
      <c r="F27" t="s">
        <v>7</v>
      </c>
      <c r="G27" t="s">
        <v>75</v>
      </c>
      <c r="H27" t="s">
        <v>76</v>
      </c>
      <c r="I27" t="s">
        <v>2</v>
      </c>
      <c r="J27">
        <v>64940.19</v>
      </c>
      <c r="K27">
        <v>0</v>
      </c>
    </row>
    <row r="28" spans="1:11" x14ac:dyDescent="0.15">
      <c r="A28" t="s">
        <v>501</v>
      </c>
      <c r="B28">
        <v>2</v>
      </c>
      <c r="C28" t="s">
        <v>718</v>
      </c>
      <c r="D28" t="s">
        <v>509</v>
      </c>
      <c r="E28">
        <v>1002</v>
      </c>
      <c r="F28" t="s">
        <v>7</v>
      </c>
      <c r="G28" t="s">
        <v>75</v>
      </c>
      <c r="H28" t="s">
        <v>76</v>
      </c>
      <c r="I28" t="s">
        <v>2</v>
      </c>
      <c r="J28">
        <v>54222.19</v>
      </c>
      <c r="K28">
        <v>0</v>
      </c>
    </row>
    <row r="29" spans="1:11" x14ac:dyDescent="0.15">
      <c r="A29" t="s">
        <v>105</v>
      </c>
      <c r="B29">
        <v>5</v>
      </c>
      <c r="C29" t="s">
        <v>605</v>
      </c>
      <c r="D29" t="s">
        <v>106</v>
      </c>
      <c r="E29">
        <v>1002</v>
      </c>
      <c r="F29" t="s">
        <v>7</v>
      </c>
      <c r="G29" t="s">
        <v>75</v>
      </c>
      <c r="H29" t="s">
        <v>76</v>
      </c>
      <c r="I29" t="s">
        <v>2</v>
      </c>
      <c r="J29">
        <v>941433.12</v>
      </c>
      <c r="K29">
        <v>0</v>
      </c>
    </row>
    <row r="30" spans="1:11" x14ac:dyDescent="0.15">
      <c r="A30" t="s">
        <v>498</v>
      </c>
      <c r="B30">
        <v>28</v>
      </c>
      <c r="C30" t="s">
        <v>710</v>
      </c>
      <c r="D30" t="s">
        <v>417</v>
      </c>
      <c r="E30">
        <v>1002</v>
      </c>
      <c r="F30" t="s">
        <v>7</v>
      </c>
      <c r="G30" t="s">
        <v>75</v>
      </c>
      <c r="H30" t="s">
        <v>76</v>
      </c>
      <c r="I30" t="s">
        <v>2</v>
      </c>
      <c r="J30">
        <v>190</v>
      </c>
      <c r="K30">
        <v>0</v>
      </c>
    </row>
    <row r="31" spans="1:11" x14ac:dyDescent="0.15">
      <c r="A31" t="s">
        <v>105</v>
      </c>
      <c r="B31">
        <v>6</v>
      </c>
      <c r="C31" t="s">
        <v>606</v>
      </c>
      <c r="D31" t="s">
        <v>109</v>
      </c>
      <c r="E31">
        <v>1002</v>
      </c>
      <c r="F31" t="s">
        <v>7</v>
      </c>
      <c r="G31" t="s">
        <v>75</v>
      </c>
      <c r="H31" t="s">
        <v>76</v>
      </c>
      <c r="I31" t="s">
        <v>2</v>
      </c>
      <c r="J31">
        <v>79035.990000000005</v>
      </c>
      <c r="K31">
        <v>0</v>
      </c>
    </row>
    <row r="32" spans="1:11" x14ac:dyDescent="0.15">
      <c r="A32" t="s">
        <v>496</v>
      </c>
      <c r="B32">
        <v>27</v>
      </c>
      <c r="C32" t="s">
        <v>709</v>
      </c>
      <c r="D32" t="s">
        <v>497</v>
      </c>
      <c r="E32">
        <v>1002</v>
      </c>
      <c r="F32" t="s">
        <v>7</v>
      </c>
      <c r="G32" t="s">
        <v>75</v>
      </c>
      <c r="H32" t="s">
        <v>76</v>
      </c>
      <c r="I32" t="s">
        <v>2</v>
      </c>
      <c r="J32">
        <v>31488</v>
      </c>
      <c r="K32">
        <v>0</v>
      </c>
    </row>
    <row r="33" spans="1:11" x14ac:dyDescent="0.15">
      <c r="A33" t="s">
        <v>478</v>
      </c>
      <c r="B33">
        <v>26</v>
      </c>
      <c r="C33" t="s">
        <v>708</v>
      </c>
      <c r="D33" t="s">
        <v>495</v>
      </c>
      <c r="E33">
        <v>1002</v>
      </c>
      <c r="F33" t="s">
        <v>7</v>
      </c>
      <c r="G33" t="s">
        <v>75</v>
      </c>
      <c r="H33" t="s">
        <v>76</v>
      </c>
      <c r="I33" t="s">
        <v>2</v>
      </c>
      <c r="J33">
        <v>7254.36</v>
      </c>
      <c r="K33">
        <v>0</v>
      </c>
    </row>
    <row r="34" spans="1:11" x14ac:dyDescent="0.15">
      <c r="A34" t="s">
        <v>478</v>
      </c>
      <c r="B34">
        <v>25</v>
      </c>
      <c r="C34" t="s">
        <v>707</v>
      </c>
      <c r="D34" t="s">
        <v>491</v>
      </c>
      <c r="E34">
        <v>1002</v>
      </c>
      <c r="F34" t="s">
        <v>7</v>
      </c>
      <c r="G34" t="s">
        <v>75</v>
      </c>
      <c r="H34" t="s">
        <v>76</v>
      </c>
      <c r="I34" t="s">
        <v>2</v>
      </c>
      <c r="J34">
        <v>2919.73</v>
      </c>
      <c r="K34">
        <v>0</v>
      </c>
    </row>
    <row r="35" spans="1:11" x14ac:dyDescent="0.15">
      <c r="A35" t="s">
        <v>478</v>
      </c>
      <c r="B35">
        <v>24</v>
      </c>
      <c r="C35" t="s">
        <v>706</v>
      </c>
      <c r="D35" t="s">
        <v>490</v>
      </c>
      <c r="E35">
        <v>1002</v>
      </c>
      <c r="F35" t="s">
        <v>7</v>
      </c>
      <c r="G35" t="s">
        <v>75</v>
      </c>
      <c r="H35" t="s">
        <v>76</v>
      </c>
      <c r="I35" t="s">
        <v>2</v>
      </c>
      <c r="J35">
        <v>196.87</v>
      </c>
      <c r="K35">
        <v>0</v>
      </c>
    </row>
    <row r="36" spans="1:11" x14ac:dyDescent="0.15">
      <c r="A36" t="s">
        <v>110</v>
      </c>
      <c r="B36">
        <v>7</v>
      </c>
      <c r="C36" t="s">
        <v>607</v>
      </c>
      <c r="D36" t="s">
        <v>123</v>
      </c>
      <c r="E36">
        <v>1002</v>
      </c>
      <c r="F36" t="s">
        <v>7</v>
      </c>
      <c r="G36" t="s">
        <v>75</v>
      </c>
      <c r="H36" t="s">
        <v>76</v>
      </c>
      <c r="I36" t="s">
        <v>2</v>
      </c>
      <c r="J36">
        <v>18087.849999999999</v>
      </c>
      <c r="K36">
        <v>0</v>
      </c>
    </row>
    <row r="37" spans="1:11" x14ac:dyDescent="0.15">
      <c r="A37" t="s">
        <v>478</v>
      </c>
      <c r="B37">
        <v>23</v>
      </c>
      <c r="C37" t="s">
        <v>705</v>
      </c>
      <c r="D37" t="s">
        <v>489</v>
      </c>
      <c r="E37">
        <v>1002</v>
      </c>
      <c r="F37" t="s">
        <v>7</v>
      </c>
      <c r="G37" t="s">
        <v>75</v>
      </c>
      <c r="H37" t="s">
        <v>76</v>
      </c>
      <c r="I37" t="s">
        <v>2</v>
      </c>
      <c r="J37">
        <v>1215.3800000000001</v>
      </c>
      <c r="K37">
        <v>0</v>
      </c>
    </row>
    <row r="38" spans="1:11" x14ac:dyDescent="0.15">
      <c r="A38" t="s">
        <v>478</v>
      </c>
      <c r="B38">
        <v>22</v>
      </c>
      <c r="C38" t="s">
        <v>704</v>
      </c>
      <c r="D38" t="s">
        <v>486</v>
      </c>
      <c r="E38">
        <v>1002</v>
      </c>
      <c r="F38" t="s">
        <v>7</v>
      </c>
      <c r="G38" t="s">
        <v>75</v>
      </c>
      <c r="H38" t="s">
        <v>76</v>
      </c>
      <c r="I38" t="s">
        <v>2</v>
      </c>
      <c r="J38">
        <v>162899.1</v>
      </c>
      <c r="K38">
        <v>0</v>
      </c>
    </row>
    <row r="39" spans="1:11" x14ac:dyDescent="0.15">
      <c r="A39" t="s">
        <v>110</v>
      </c>
      <c r="B39">
        <v>8</v>
      </c>
      <c r="C39" t="s">
        <v>608</v>
      </c>
      <c r="D39" t="s">
        <v>128</v>
      </c>
      <c r="E39">
        <v>1002</v>
      </c>
      <c r="F39" t="s">
        <v>7</v>
      </c>
      <c r="G39" t="s">
        <v>75</v>
      </c>
      <c r="H39" t="s">
        <v>76</v>
      </c>
      <c r="I39" t="s">
        <v>2</v>
      </c>
      <c r="J39">
        <v>162899.1</v>
      </c>
      <c r="K39">
        <v>0</v>
      </c>
    </row>
    <row r="40" spans="1:11" x14ac:dyDescent="0.15">
      <c r="A40" t="s">
        <v>478</v>
      </c>
      <c r="B40">
        <v>21</v>
      </c>
      <c r="C40" t="s">
        <v>703</v>
      </c>
      <c r="D40" t="s">
        <v>483</v>
      </c>
      <c r="E40">
        <v>1002</v>
      </c>
      <c r="F40" t="s">
        <v>7</v>
      </c>
      <c r="G40" t="s">
        <v>75</v>
      </c>
      <c r="H40" t="s">
        <v>76</v>
      </c>
      <c r="I40" t="s">
        <v>2</v>
      </c>
      <c r="J40">
        <v>17487.91</v>
      </c>
      <c r="K40">
        <v>0</v>
      </c>
    </row>
    <row r="41" spans="1:11" x14ac:dyDescent="0.15">
      <c r="A41" t="s">
        <v>476</v>
      </c>
      <c r="B41">
        <v>20</v>
      </c>
      <c r="C41" t="s">
        <v>702</v>
      </c>
      <c r="D41" t="s">
        <v>477</v>
      </c>
      <c r="E41">
        <v>1002</v>
      </c>
      <c r="F41" t="s">
        <v>7</v>
      </c>
      <c r="G41" t="s">
        <v>75</v>
      </c>
      <c r="H41" t="s">
        <v>76</v>
      </c>
      <c r="I41" t="s">
        <v>2</v>
      </c>
      <c r="J41">
        <v>60143.23</v>
      </c>
      <c r="K41">
        <v>0</v>
      </c>
    </row>
    <row r="42" spans="1:11" x14ac:dyDescent="0.15">
      <c r="A42" t="s">
        <v>110</v>
      </c>
      <c r="B42">
        <v>9</v>
      </c>
      <c r="C42" t="s">
        <v>609</v>
      </c>
      <c r="D42" t="s">
        <v>133</v>
      </c>
      <c r="E42">
        <v>1002</v>
      </c>
      <c r="F42" t="s">
        <v>7</v>
      </c>
      <c r="G42" t="s">
        <v>75</v>
      </c>
      <c r="H42" t="s">
        <v>76</v>
      </c>
      <c r="I42" t="s">
        <v>2</v>
      </c>
      <c r="J42">
        <v>1287.43</v>
      </c>
      <c r="K42">
        <v>0</v>
      </c>
    </row>
    <row r="43" spans="1:11" x14ac:dyDescent="0.15">
      <c r="A43" t="s">
        <v>465</v>
      </c>
      <c r="B43">
        <v>16</v>
      </c>
      <c r="C43" t="s">
        <v>698</v>
      </c>
      <c r="D43" t="s">
        <v>466</v>
      </c>
      <c r="E43">
        <v>1002</v>
      </c>
      <c r="F43" t="s">
        <v>7</v>
      </c>
      <c r="G43" t="s">
        <v>75</v>
      </c>
      <c r="H43" t="s">
        <v>76</v>
      </c>
      <c r="I43" t="s">
        <v>2</v>
      </c>
      <c r="J43">
        <v>30000</v>
      </c>
      <c r="K43">
        <v>0</v>
      </c>
    </row>
    <row r="44" spans="1:11" x14ac:dyDescent="0.15">
      <c r="A44" t="s">
        <v>110</v>
      </c>
      <c r="B44">
        <v>10</v>
      </c>
      <c r="C44" t="s">
        <v>610</v>
      </c>
      <c r="D44" t="s">
        <v>134</v>
      </c>
      <c r="E44">
        <v>1002</v>
      </c>
      <c r="F44" t="s">
        <v>7</v>
      </c>
      <c r="G44" t="s">
        <v>75</v>
      </c>
      <c r="H44" t="s">
        <v>76</v>
      </c>
      <c r="I44" t="s">
        <v>2</v>
      </c>
      <c r="J44">
        <v>6960</v>
      </c>
      <c r="K44">
        <v>0</v>
      </c>
    </row>
    <row r="45" spans="1:11" x14ac:dyDescent="0.15">
      <c r="A45" t="s">
        <v>461</v>
      </c>
      <c r="B45">
        <v>14</v>
      </c>
      <c r="C45" t="s">
        <v>696</v>
      </c>
      <c r="D45" t="s">
        <v>462</v>
      </c>
      <c r="E45">
        <v>1002</v>
      </c>
      <c r="F45" t="s">
        <v>7</v>
      </c>
      <c r="G45" t="s">
        <v>75</v>
      </c>
      <c r="H45" t="s">
        <v>76</v>
      </c>
      <c r="I45" t="s">
        <v>2</v>
      </c>
      <c r="J45">
        <v>64940.19</v>
      </c>
      <c r="K45">
        <v>0</v>
      </c>
    </row>
    <row r="46" spans="1:11" x14ac:dyDescent="0.15">
      <c r="A46" t="s">
        <v>450</v>
      </c>
      <c r="B46">
        <v>13</v>
      </c>
      <c r="C46" t="s">
        <v>695</v>
      </c>
      <c r="D46" t="s">
        <v>460</v>
      </c>
      <c r="E46">
        <v>1002</v>
      </c>
      <c r="F46" t="s">
        <v>7</v>
      </c>
      <c r="G46" t="s">
        <v>75</v>
      </c>
      <c r="H46" t="s">
        <v>76</v>
      </c>
      <c r="I46" t="s">
        <v>2</v>
      </c>
      <c r="J46">
        <v>14667</v>
      </c>
      <c r="K46">
        <v>0</v>
      </c>
    </row>
    <row r="47" spans="1:11" x14ac:dyDescent="0.15">
      <c r="A47" t="s">
        <v>450</v>
      </c>
      <c r="B47">
        <v>12</v>
      </c>
      <c r="C47" t="s">
        <v>694</v>
      </c>
      <c r="D47" t="s">
        <v>453</v>
      </c>
      <c r="E47">
        <v>1002</v>
      </c>
      <c r="F47" t="s">
        <v>7</v>
      </c>
      <c r="G47" t="s">
        <v>75</v>
      </c>
      <c r="H47" t="s">
        <v>76</v>
      </c>
      <c r="I47" t="s">
        <v>2</v>
      </c>
      <c r="J47">
        <v>247342.49</v>
      </c>
      <c r="K47">
        <v>0</v>
      </c>
    </row>
    <row r="48" spans="1:11" x14ac:dyDescent="0.15">
      <c r="A48" t="s">
        <v>450</v>
      </c>
      <c r="B48">
        <v>11</v>
      </c>
      <c r="C48" t="s">
        <v>693</v>
      </c>
      <c r="D48" t="s">
        <v>452</v>
      </c>
      <c r="E48">
        <v>1002</v>
      </c>
      <c r="F48" t="s">
        <v>7</v>
      </c>
      <c r="G48" t="s">
        <v>75</v>
      </c>
      <c r="H48" t="s">
        <v>76</v>
      </c>
      <c r="I48" t="s">
        <v>2</v>
      </c>
      <c r="J48">
        <v>75256.34</v>
      </c>
      <c r="K48">
        <v>0</v>
      </c>
    </row>
    <row r="49" spans="1:11" x14ac:dyDescent="0.15">
      <c r="A49" t="s">
        <v>420</v>
      </c>
      <c r="B49">
        <v>8</v>
      </c>
      <c r="C49" t="s">
        <v>690</v>
      </c>
      <c r="D49" t="s">
        <v>228</v>
      </c>
      <c r="E49">
        <v>1002</v>
      </c>
      <c r="F49" t="s">
        <v>7</v>
      </c>
      <c r="G49" t="s">
        <v>75</v>
      </c>
      <c r="H49" t="s">
        <v>76</v>
      </c>
      <c r="I49" t="s">
        <v>2</v>
      </c>
      <c r="J49">
        <v>10460.700000000001</v>
      </c>
      <c r="K49">
        <v>0</v>
      </c>
    </row>
    <row r="50" spans="1:11" x14ac:dyDescent="0.15">
      <c r="A50" t="s">
        <v>420</v>
      </c>
      <c r="B50">
        <v>7</v>
      </c>
      <c r="C50" t="s">
        <v>689</v>
      </c>
      <c r="D50" t="s">
        <v>445</v>
      </c>
      <c r="E50">
        <v>1002</v>
      </c>
      <c r="F50" t="s">
        <v>7</v>
      </c>
      <c r="G50" t="s">
        <v>75</v>
      </c>
      <c r="H50" t="s">
        <v>76</v>
      </c>
      <c r="I50" t="s">
        <v>2</v>
      </c>
      <c r="J50">
        <v>10000</v>
      </c>
      <c r="K50">
        <v>0</v>
      </c>
    </row>
    <row r="51" spans="1:11" x14ac:dyDescent="0.15">
      <c r="A51" t="s">
        <v>144</v>
      </c>
      <c r="B51">
        <v>13</v>
      </c>
      <c r="C51" t="s">
        <v>613</v>
      </c>
      <c r="D51" t="s">
        <v>145</v>
      </c>
      <c r="E51">
        <v>1002</v>
      </c>
      <c r="F51" t="s">
        <v>7</v>
      </c>
      <c r="G51" t="s">
        <v>75</v>
      </c>
      <c r="H51" t="s">
        <v>76</v>
      </c>
      <c r="I51" t="s">
        <v>2</v>
      </c>
      <c r="J51">
        <v>37728</v>
      </c>
      <c r="K51">
        <v>0</v>
      </c>
    </row>
    <row r="52" spans="1:11" x14ac:dyDescent="0.15">
      <c r="A52" t="s">
        <v>420</v>
      </c>
      <c r="B52">
        <v>6</v>
      </c>
      <c r="C52" t="s">
        <v>688</v>
      </c>
      <c r="D52" t="s">
        <v>442</v>
      </c>
      <c r="E52">
        <v>1002</v>
      </c>
      <c r="F52" t="s">
        <v>7</v>
      </c>
      <c r="G52" t="s">
        <v>75</v>
      </c>
      <c r="H52" t="s">
        <v>76</v>
      </c>
      <c r="I52" t="s">
        <v>2</v>
      </c>
      <c r="J52">
        <v>10000</v>
      </c>
      <c r="K52">
        <v>0</v>
      </c>
    </row>
    <row r="53" spans="1:11" x14ac:dyDescent="0.15">
      <c r="A53" t="s">
        <v>420</v>
      </c>
      <c r="B53">
        <v>5</v>
      </c>
      <c r="C53" t="s">
        <v>687</v>
      </c>
      <c r="D53" t="s">
        <v>222</v>
      </c>
      <c r="E53">
        <v>1002</v>
      </c>
      <c r="F53" t="s">
        <v>7</v>
      </c>
      <c r="G53" t="s">
        <v>75</v>
      </c>
      <c r="H53" t="s">
        <v>76</v>
      </c>
      <c r="I53" t="s">
        <v>2</v>
      </c>
      <c r="J53">
        <v>3862.89</v>
      </c>
      <c r="K53">
        <v>0</v>
      </c>
    </row>
    <row r="54" spans="1:11" x14ac:dyDescent="0.15">
      <c r="A54" t="s">
        <v>420</v>
      </c>
      <c r="B54">
        <v>4</v>
      </c>
      <c r="C54" t="s">
        <v>686</v>
      </c>
      <c r="D54" t="s">
        <v>433</v>
      </c>
      <c r="E54">
        <v>1002</v>
      </c>
      <c r="F54" t="s">
        <v>7</v>
      </c>
      <c r="G54" t="s">
        <v>75</v>
      </c>
      <c r="H54" t="s">
        <v>76</v>
      </c>
      <c r="I54" t="s">
        <v>2</v>
      </c>
      <c r="J54">
        <v>5400</v>
      </c>
      <c r="K54">
        <v>0</v>
      </c>
    </row>
    <row r="55" spans="1:11" x14ac:dyDescent="0.15">
      <c r="A55" t="s">
        <v>420</v>
      </c>
      <c r="B55">
        <v>3</v>
      </c>
      <c r="C55" t="s">
        <v>685</v>
      </c>
      <c r="D55" t="s">
        <v>430</v>
      </c>
      <c r="E55">
        <v>1002</v>
      </c>
      <c r="F55" t="s">
        <v>7</v>
      </c>
      <c r="G55" t="s">
        <v>75</v>
      </c>
      <c r="H55" t="s">
        <v>76</v>
      </c>
      <c r="I55" t="s">
        <v>2</v>
      </c>
      <c r="J55">
        <v>1494.01</v>
      </c>
      <c r="K55">
        <v>0</v>
      </c>
    </row>
    <row r="56" spans="1:11" x14ac:dyDescent="0.15">
      <c r="A56" t="s">
        <v>420</v>
      </c>
      <c r="B56">
        <v>2</v>
      </c>
      <c r="C56" t="s">
        <v>684</v>
      </c>
      <c r="D56" t="s">
        <v>427</v>
      </c>
      <c r="E56">
        <v>1002</v>
      </c>
      <c r="F56" t="s">
        <v>7</v>
      </c>
      <c r="G56" t="s">
        <v>75</v>
      </c>
      <c r="H56" t="s">
        <v>76</v>
      </c>
      <c r="I56" t="s">
        <v>2</v>
      </c>
      <c r="J56">
        <v>3758.9</v>
      </c>
      <c r="K56">
        <v>0</v>
      </c>
    </row>
    <row r="57" spans="1:11" x14ac:dyDescent="0.15">
      <c r="A57" t="s">
        <v>420</v>
      </c>
      <c r="B57">
        <v>1</v>
      </c>
      <c r="C57" t="s">
        <v>683</v>
      </c>
      <c r="D57" t="s">
        <v>424</v>
      </c>
      <c r="E57">
        <v>1002</v>
      </c>
      <c r="F57" t="s">
        <v>7</v>
      </c>
      <c r="G57" t="s">
        <v>75</v>
      </c>
      <c r="H57" t="s">
        <v>76</v>
      </c>
      <c r="I57" t="s">
        <v>2</v>
      </c>
      <c r="J57">
        <v>3706.2</v>
      </c>
      <c r="K57">
        <v>0</v>
      </c>
    </row>
    <row r="58" spans="1:11" x14ac:dyDescent="0.15">
      <c r="A58" t="s">
        <v>416</v>
      </c>
      <c r="B58">
        <v>15</v>
      </c>
      <c r="C58" t="s">
        <v>676</v>
      </c>
      <c r="D58" t="s">
        <v>417</v>
      </c>
      <c r="E58">
        <v>1002</v>
      </c>
      <c r="F58" t="s">
        <v>7</v>
      </c>
      <c r="G58" t="s">
        <v>75</v>
      </c>
      <c r="H58" t="s">
        <v>76</v>
      </c>
      <c r="I58" t="s">
        <v>2</v>
      </c>
      <c r="J58">
        <v>179</v>
      </c>
      <c r="K58">
        <v>0</v>
      </c>
    </row>
    <row r="59" spans="1:11" x14ac:dyDescent="0.15">
      <c r="A59" t="s">
        <v>414</v>
      </c>
      <c r="B59">
        <v>14</v>
      </c>
      <c r="C59" t="s">
        <v>675</v>
      </c>
      <c r="D59" t="s">
        <v>415</v>
      </c>
      <c r="E59">
        <v>1002</v>
      </c>
      <c r="F59" t="s">
        <v>7</v>
      </c>
      <c r="G59" t="s">
        <v>75</v>
      </c>
      <c r="H59" t="s">
        <v>76</v>
      </c>
      <c r="I59" t="s">
        <v>2</v>
      </c>
      <c r="J59">
        <v>37728</v>
      </c>
      <c r="K59">
        <v>0</v>
      </c>
    </row>
    <row r="60" spans="1:11" x14ac:dyDescent="0.15">
      <c r="A60" t="s">
        <v>409</v>
      </c>
      <c r="B60">
        <v>13</v>
      </c>
      <c r="C60" t="s">
        <v>674</v>
      </c>
      <c r="D60" t="s">
        <v>410</v>
      </c>
      <c r="E60">
        <v>1002</v>
      </c>
      <c r="F60" t="s">
        <v>7</v>
      </c>
      <c r="G60" t="s">
        <v>75</v>
      </c>
      <c r="H60" t="s">
        <v>76</v>
      </c>
      <c r="I60">
        <v>3411.65</v>
      </c>
      <c r="J60" t="s">
        <v>2</v>
      </c>
      <c r="K60">
        <v>0</v>
      </c>
    </row>
    <row r="61" spans="1:11" x14ac:dyDescent="0.15">
      <c r="A61" t="s">
        <v>382</v>
      </c>
      <c r="B61">
        <v>12</v>
      </c>
      <c r="C61" t="s">
        <v>673</v>
      </c>
      <c r="D61" t="s">
        <v>408</v>
      </c>
      <c r="E61">
        <v>1002</v>
      </c>
      <c r="F61" t="s">
        <v>7</v>
      </c>
      <c r="G61" t="s">
        <v>75</v>
      </c>
      <c r="H61" t="s">
        <v>76</v>
      </c>
      <c r="I61" t="s">
        <v>2</v>
      </c>
      <c r="J61">
        <v>4213.6000000000004</v>
      </c>
      <c r="K61">
        <v>0</v>
      </c>
    </row>
    <row r="62" spans="1:11" x14ac:dyDescent="0.15">
      <c r="A62" t="s">
        <v>382</v>
      </c>
      <c r="B62">
        <v>11</v>
      </c>
      <c r="C62" t="s">
        <v>672</v>
      </c>
      <c r="D62" t="s">
        <v>407</v>
      </c>
      <c r="E62">
        <v>1002</v>
      </c>
      <c r="F62" t="s">
        <v>7</v>
      </c>
      <c r="G62" t="s">
        <v>75</v>
      </c>
      <c r="H62" t="s">
        <v>76</v>
      </c>
      <c r="I62" t="s">
        <v>2</v>
      </c>
      <c r="J62">
        <v>4213.6000000000004</v>
      </c>
      <c r="K62">
        <v>0</v>
      </c>
    </row>
    <row r="63" spans="1:11" x14ac:dyDescent="0.15">
      <c r="A63" t="s">
        <v>382</v>
      </c>
      <c r="B63">
        <v>10</v>
      </c>
      <c r="C63" t="s">
        <v>671</v>
      </c>
      <c r="D63" t="s">
        <v>406</v>
      </c>
      <c r="E63">
        <v>1002</v>
      </c>
      <c r="F63" t="s">
        <v>7</v>
      </c>
      <c r="G63" t="s">
        <v>75</v>
      </c>
      <c r="H63" t="s">
        <v>76</v>
      </c>
      <c r="I63" t="s">
        <v>2</v>
      </c>
      <c r="J63">
        <v>24932.53</v>
      </c>
      <c r="K63">
        <v>0</v>
      </c>
    </row>
    <row r="64" spans="1:11" x14ac:dyDescent="0.15">
      <c r="A64" t="s">
        <v>382</v>
      </c>
      <c r="B64">
        <v>9</v>
      </c>
      <c r="C64" t="s">
        <v>670</v>
      </c>
      <c r="D64" t="s">
        <v>391</v>
      </c>
      <c r="E64">
        <v>1002</v>
      </c>
      <c r="F64" t="s">
        <v>7</v>
      </c>
      <c r="G64" t="s">
        <v>75</v>
      </c>
      <c r="H64" t="s">
        <v>76</v>
      </c>
      <c r="I64" t="s">
        <v>2</v>
      </c>
      <c r="J64">
        <v>497</v>
      </c>
      <c r="K64">
        <v>0</v>
      </c>
    </row>
    <row r="65" spans="1:11" x14ac:dyDescent="0.15">
      <c r="A65" t="s">
        <v>382</v>
      </c>
      <c r="B65">
        <v>8</v>
      </c>
      <c r="C65" t="s">
        <v>669</v>
      </c>
      <c r="D65" t="s">
        <v>390</v>
      </c>
      <c r="E65">
        <v>1002</v>
      </c>
      <c r="F65" t="s">
        <v>7</v>
      </c>
      <c r="G65" t="s">
        <v>75</v>
      </c>
      <c r="H65" t="s">
        <v>76</v>
      </c>
      <c r="I65" t="s">
        <v>2</v>
      </c>
      <c r="J65">
        <v>17756.46</v>
      </c>
      <c r="K65">
        <v>0</v>
      </c>
    </row>
    <row r="66" spans="1:11" x14ac:dyDescent="0.15">
      <c r="A66" t="s">
        <v>382</v>
      </c>
      <c r="B66">
        <v>7</v>
      </c>
      <c r="C66" t="s">
        <v>668</v>
      </c>
      <c r="D66" t="s">
        <v>385</v>
      </c>
      <c r="E66">
        <v>1002</v>
      </c>
      <c r="F66" t="s">
        <v>7</v>
      </c>
      <c r="G66" t="s">
        <v>75</v>
      </c>
      <c r="H66" t="s">
        <v>76</v>
      </c>
      <c r="I66" t="s">
        <v>2</v>
      </c>
      <c r="J66">
        <v>162899.1</v>
      </c>
      <c r="K66">
        <v>0</v>
      </c>
    </row>
    <row r="67" spans="1:11" x14ac:dyDescent="0.15">
      <c r="A67" t="s">
        <v>378</v>
      </c>
      <c r="B67">
        <v>5</v>
      </c>
      <c r="C67" t="s">
        <v>666</v>
      </c>
      <c r="D67" t="s">
        <v>379</v>
      </c>
      <c r="E67">
        <v>1002</v>
      </c>
      <c r="F67" t="s">
        <v>7</v>
      </c>
      <c r="G67" t="s">
        <v>75</v>
      </c>
      <c r="H67" t="s">
        <v>76</v>
      </c>
      <c r="I67" t="s">
        <v>2</v>
      </c>
      <c r="J67">
        <v>99000.03</v>
      </c>
      <c r="K67">
        <v>0</v>
      </c>
    </row>
    <row r="68" spans="1:11" x14ac:dyDescent="0.15">
      <c r="A68" t="s">
        <v>375</v>
      </c>
      <c r="B68">
        <v>4</v>
      </c>
      <c r="C68" t="s">
        <v>665</v>
      </c>
      <c r="D68" t="s">
        <v>377</v>
      </c>
      <c r="E68">
        <v>1002</v>
      </c>
      <c r="F68" t="s">
        <v>7</v>
      </c>
      <c r="G68" t="s">
        <v>75</v>
      </c>
      <c r="H68" t="s">
        <v>76</v>
      </c>
      <c r="I68" t="s">
        <v>2</v>
      </c>
      <c r="J68">
        <v>76937.52</v>
      </c>
      <c r="K68">
        <v>0</v>
      </c>
    </row>
    <row r="69" spans="1:11" x14ac:dyDescent="0.15">
      <c r="A69" t="s">
        <v>156</v>
      </c>
      <c r="B69">
        <v>19</v>
      </c>
      <c r="C69" t="s">
        <v>619</v>
      </c>
      <c r="D69" t="s">
        <v>168</v>
      </c>
      <c r="E69">
        <v>1002</v>
      </c>
      <c r="F69" t="s">
        <v>7</v>
      </c>
      <c r="G69" t="s">
        <v>75</v>
      </c>
      <c r="H69" t="s">
        <v>76</v>
      </c>
      <c r="I69" t="s">
        <v>2</v>
      </c>
      <c r="J69">
        <v>287485.58</v>
      </c>
      <c r="K69">
        <v>0</v>
      </c>
    </row>
    <row r="70" spans="1:11" x14ac:dyDescent="0.15">
      <c r="A70" t="s">
        <v>373</v>
      </c>
      <c r="B70">
        <v>1</v>
      </c>
      <c r="C70" t="s">
        <v>662</v>
      </c>
      <c r="D70" t="s">
        <v>374</v>
      </c>
      <c r="E70">
        <v>1002</v>
      </c>
      <c r="F70" t="s">
        <v>7</v>
      </c>
      <c r="G70" t="s">
        <v>75</v>
      </c>
      <c r="H70" t="s">
        <v>76</v>
      </c>
      <c r="I70" t="s">
        <v>2</v>
      </c>
      <c r="J70">
        <v>64940.19</v>
      </c>
      <c r="K70">
        <v>0</v>
      </c>
    </row>
    <row r="71" spans="1:11" x14ac:dyDescent="0.15">
      <c r="A71" t="s">
        <v>4</v>
      </c>
      <c r="B71">
        <v>24</v>
      </c>
      <c r="C71" t="s">
        <v>656</v>
      </c>
      <c r="D71" t="s">
        <v>367</v>
      </c>
      <c r="E71">
        <v>1002</v>
      </c>
      <c r="F71" t="s">
        <v>7</v>
      </c>
      <c r="G71" t="s">
        <v>75</v>
      </c>
      <c r="H71" t="s">
        <v>76</v>
      </c>
      <c r="I71" t="s">
        <v>2</v>
      </c>
      <c r="J71">
        <v>233</v>
      </c>
      <c r="K71">
        <v>0</v>
      </c>
    </row>
    <row r="72" spans="1:11" x14ac:dyDescent="0.15">
      <c r="A72" t="s">
        <v>4</v>
      </c>
      <c r="B72">
        <v>23</v>
      </c>
      <c r="C72" t="s">
        <v>655</v>
      </c>
      <c r="D72" t="s">
        <v>228</v>
      </c>
      <c r="E72">
        <v>1002</v>
      </c>
      <c r="F72" t="s">
        <v>7</v>
      </c>
      <c r="G72" t="s">
        <v>75</v>
      </c>
      <c r="H72" t="s">
        <v>76</v>
      </c>
      <c r="I72" t="s">
        <v>2</v>
      </c>
      <c r="J72">
        <v>2343</v>
      </c>
      <c r="K72">
        <v>0</v>
      </c>
    </row>
    <row r="73" spans="1:11" x14ac:dyDescent="0.15">
      <c r="A73" t="s">
        <v>4</v>
      </c>
      <c r="B73">
        <v>22</v>
      </c>
      <c r="C73" t="s">
        <v>654</v>
      </c>
      <c r="D73" t="s">
        <v>178</v>
      </c>
      <c r="E73">
        <v>1002</v>
      </c>
      <c r="F73" t="s">
        <v>7</v>
      </c>
      <c r="G73" t="s">
        <v>75</v>
      </c>
      <c r="H73" t="s">
        <v>76</v>
      </c>
      <c r="I73" t="s">
        <v>2</v>
      </c>
      <c r="J73">
        <v>1878.01</v>
      </c>
      <c r="K73">
        <v>0</v>
      </c>
    </row>
    <row r="74" spans="1:11" x14ac:dyDescent="0.15">
      <c r="A74" t="s">
        <v>4</v>
      </c>
      <c r="B74">
        <v>21</v>
      </c>
      <c r="C74" t="s">
        <v>653</v>
      </c>
      <c r="D74" t="s">
        <v>360</v>
      </c>
      <c r="E74">
        <v>1002</v>
      </c>
      <c r="F74" t="s">
        <v>7</v>
      </c>
      <c r="G74" t="s">
        <v>75</v>
      </c>
      <c r="H74" t="s">
        <v>76</v>
      </c>
      <c r="I74" t="s">
        <v>2</v>
      </c>
      <c r="J74">
        <v>7200</v>
      </c>
      <c r="K74">
        <v>0</v>
      </c>
    </row>
    <row r="75" spans="1:11" x14ac:dyDescent="0.15">
      <c r="A75" t="s">
        <v>4</v>
      </c>
      <c r="B75">
        <v>20</v>
      </c>
      <c r="C75" t="s">
        <v>652</v>
      </c>
      <c r="D75" t="s">
        <v>211</v>
      </c>
      <c r="E75">
        <v>1002</v>
      </c>
      <c r="F75" t="s">
        <v>7</v>
      </c>
      <c r="G75" t="s">
        <v>75</v>
      </c>
      <c r="H75" t="s">
        <v>76</v>
      </c>
      <c r="I75" t="s">
        <v>2</v>
      </c>
      <c r="J75">
        <v>7401</v>
      </c>
      <c r="K75">
        <v>0</v>
      </c>
    </row>
    <row r="76" spans="1:11" x14ac:dyDescent="0.15">
      <c r="A76" t="s">
        <v>4</v>
      </c>
      <c r="B76">
        <v>19</v>
      </c>
      <c r="C76" t="s">
        <v>651</v>
      </c>
      <c r="D76" t="s">
        <v>222</v>
      </c>
      <c r="E76">
        <v>1002</v>
      </c>
      <c r="F76" t="s">
        <v>7</v>
      </c>
      <c r="G76" t="s">
        <v>75</v>
      </c>
      <c r="H76" t="s">
        <v>76</v>
      </c>
      <c r="I76" t="s">
        <v>2</v>
      </c>
      <c r="J76">
        <v>7557</v>
      </c>
      <c r="K76">
        <v>0</v>
      </c>
    </row>
    <row r="77" spans="1:11" x14ac:dyDescent="0.15">
      <c r="A77" t="s">
        <v>4</v>
      </c>
      <c r="B77">
        <v>18</v>
      </c>
      <c r="C77" t="s">
        <v>650</v>
      </c>
      <c r="D77" t="s">
        <v>349</v>
      </c>
      <c r="E77">
        <v>1002</v>
      </c>
      <c r="F77" t="s">
        <v>7</v>
      </c>
      <c r="G77" t="s">
        <v>75</v>
      </c>
      <c r="H77" t="s">
        <v>76</v>
      </c>
      <c r="I77" t="s">
        <v>2</v>
      </c>
      <c r="J77">
        <v>3701</v>
      </c>
      <c r="K77">
        <v>0</v>
      </c>
    </row>
    <row r="78" spans="1:11" x14ac:dyDescent="0.15">
      <c r="A78" t="s">
        <v>156</v>
      </c>
      <c r="B78">
        <v>20</v>
      </c>
      <c r="C78" t="s">
        <v>620</v>
      </c>
      <c r="D78" t="s">
        <v>178</v>
      </c>
      <c r="E78">
        <v>1002</v>
      </c>
      <c r="F78" t="s">
        <v>7</v>
      </c>
      <c r="G78" t="s">
        <v>75</v>
      </c>
      <c r="H78" t="s">
        <v>76</v>
      </c>
      <c r="I78" t="s">
        <v>2</v>
      </c>
      <c r="J78">
        <v>1587.8</v>
      </c>
      <c r="K78">
        <v>0</v>
      </c>
    </row>
    <row r="79" spans="1:11" x14ac:dyDescent="0.15">
      <c r="A79" t="s">
        <v>4</v>
      </c>
      <c r="B79">
        <v>17</v>
      </c>
      <c r="C79" t="s">
        <v>649</v>
      </c>
      <c r="D79" t="s">
        <v>348</v>
      </c>
      <c r="E79">
        <v>1002</v>
      </c>
      <c r="F79" t="s">
        <v>7</v>
      </c>
      <c r="G79" t="s">
        <v>75</v>
      </c>
      <c r="H79" t="s">
        <v>76</v>
      </c>
      <c r="I79" t="s">
        <v>2</v>
      </c>
      <c r="J79">
        <v>1281.5899999999999</v>
      </c>
      <c r="K79">
        <v>0</v>
      </c>
    </row>
    <row r="80" spans="1:11" x14ac:dyDescent="0.15">
      <c r="A80" t="s">
        <v>4</v>
      </c>
      <c r="B80">
        <v>16</v>
      </c>
      <c r="C80" t="s">
        <v>648</v>
      </c>
      <c r="D80" t="s">
        <v>345</v>
      </c>
      <c r="E80">
        <v>1002</v>
      </c>
      <c r="F80" t="s">
        <v>7</v>
      </c>
      <c r="G80" t="s">
        <v>75</v>
      </c>
      <c r="H80" t="s">
        <v>76</v>
      </c>
      <c r="I80" t="s">
        <v>2</v>
      </c>
      <c r="J80">
        <v>269439.62</v>
      </c>
      <c r="K80">
        <v>0</v>
      </c>
    </row>
    <row r="81" spans="1:11" x14ac:dyDescent="0.15">
      <c r="A81" t="s">
        <v>337</v>
      </c>
      <c r="B81">
        <v>11</v>
      </c>
      <c r="C81" t="s">
        <v>643</v>
      </c>
      <c r="D81" t="s">
        <v>338</v>
      </c>
      <c r="E81">
        <v>1002</v>
      </c>
      <c r="F81" t="s">
        <v>7</v>
      </c>
      <c r="G81" t="s">
        <v>75</v>
      </c>
      <c r="H81" t="s">
        <v>76</v>
      </c>
      <c r="I81" t="s">
        <v>2</v>
      </c>
      <c r="J81">
        <v>37728</v>
      </c>
      <c r="K81">
        <v>0</v>
      </c>
    </row>
    <row r="82" spans="1:11" x14ac:dyDescent="0.15">
      <c r="A82" t="s">
        <v>335</v>
      </c>
      <c r="B82">
        <v>10</v>
      </c>
      <c r="C82" t="s">
        <v>642</v>
      </c>
      <c r="D82" t="s">
        <v>336</v>
      </c>
      <c r="E82">
        <v>1002</v>
      </c>
      <c r="F82" t="s">
        <v>7</v>
      </c>
      <c r="G82" t="s">
        <v>75</v>
      </c>
      <c r="H82" t="s">
        <v>76</v>
      </c>
      <c r="I82" t="s">
        <v>2</v>
      </c>
      <c r="J82">
        <v>29322.39</v>
      </c>
      <c r="K82">
        <v>0</v>
      </c>
    </row>
    <row r="83" spans="1:11" x14ac:dyDescent="0.15">
      <c r="A83" t="s">
        <v>326</v>
      </c>
      <c r="B83">
        <v>9</v>
      </c>
      <c r="C83" t="s">
        <v>641</v>
      </c>
      <c r="D83" t="s">
        <v>334</v>
      </c>
      <c r="E83">
        <v>1002</v>
      </c>
      <c r="F83" t="s">
        <v>7</v>
      </c>
      <c r="G83" t="s">
        <v>75</v>
      </c>
      <c r="H83" t="s">
        <v>76</v>
      </c>
      <c r="I83" t="s">
        <v>2</v>
      </c>
      <c r="J83">
        <v>162899.1</v>
      </c>
      <c r="K83">
        <v>0</v>
      </c>
    </row>
    <row r="84" spans="1:11" x14ac:dyDescent="0.15">
      <c r="A84" t="s">
        <v>326</v>
      </c>
      <c r="B84">
        <v>8</v>
      </c>
      <c r="C84" t="s">
        <v>640</v>
      </c>
      <c r="D84" t="s">
        <v>331</v>
      </c>
      <c r="E84">
        <v>1002</v>
      </c>
      <c r="F84" t="s">
        <v>7</v>
      </c>
      <c r="G84" t="s">
        <v>75</v>
      </c>
      <c r="H84" t="s">
        <v>76</v>
      </c>
      <c r="I84" t="s">
        <v>2</v>
      </c>
      <c r="J84">
        <v>18473.009999999998</v>
      </c>
      <c r="K84">
        <v>0</v>
      </c>
    </row>
    <row r="85" spans="1:11" x14ac:dyDescent="0.15">
      <c r="A85" t="s">
        <v>324</v>
      </c>
      <c r="B85">
        <v>7</v>
      </c>
      <c r="C85" t="s">
        <v>639</v>
      </c>
      <c r="D85" t="s">
        <v>325</v>
      </c>
      <c r="E85">
        <v>1002</v>
      </c>
      <c r="F85" t="s">
        <v>7</v>
      </c>
      <c r="G85" t="s">
        <v>75</v>
      </c>
      <c r="H85" t="s">
        <v>76</v>
      </c>
      <c r="I85" t="s">
        <v>2</v>
      </c>
      <c r="J85">
        <v>64940.19</v>
      </c>
      <c r="K85">
        <v>0</v>
      </c>
    </row>
    <row r="86" spans="1:11" x14ac:dyDescent="0.15">
      <c r="A86" t="s">
        <v>3</v>
      </c>
      <c r="B86">
        <v>5</v>
      </c>
      <c r="C86" t="s">
        <v>637</v>
      </c>
      <c r="D86" t="s">
        <v>320</v>
      </c>
      <c r="E86">
        <v>1002</v>
      </c>
      <c r="F86" t="s">
        <v>7</v>
      </c>
      <c r="G86" t="s">
        <v>75</v>
      </c>
      <c r="H86" t="s">
        <v>76</v>
      </c>
      <c r="I86" t="s">
        <v>2</v>
      </c>
      <c r="J86">
        <v>315680</v>
      </c>
      <c r="K86">
        <v>0</v>
      </c>
    </row>
    <row r="87" spans="1:11" x14ac:dyDescent="0.15">
      <c r="A87" t="s">
        <v>3</v>
      </c>
      <c r="B87">
        <v>3</v>
      </c>
      <c r="C87" t="s">
        <v>635</v>
      </c>
      <c r="D87" t="s">
        <v>318</v>
      </c>
      <c r="E87">
        <v>1002</v>
      </c>
      <c r="F87" t="s">
        <v>7</v>
      </c>
      <c r="G87" t="s">
        <v>75</v>
      </c>
      <c r="H87" t="s">
        <v>76</v>
      </c>
      <c r="I87" t="s">
        <v>2</v>
      </c>
      <c r="J87">
        <v>78195.98</v>
      </c>
      <c r="K87">
        <v>0</v>
      </c>
    </row>
    <row r="88" spans="1:11" x14ac:dyDescent="0.15">
      <c r="A88" t="s">
        <v>156</v>
      </c>
      <c r="B88">
        <v>28</v>
      </c>
      <c r="C88" t="s">
        <v>628</v>
      </c>
      <c r="D88" t="s">
        <v>229</v>
      </c>
      <c r="E88">
        <v>1002</v>
      </c>
      <c r="F88" t="s">
        <v>7</v>
      </c>
      <c r="G88" t="s">
        <v>75</v>
      </c>
      <c r="H88" t="s">
        <v>76</v>
      </c>
      <c r="I88" t="s">
        <v>2</v>
      </c>
      <c r="J88">
        <v>174</v>
      </c>
      <c r="K88">
        <v>0</v>
      </c>
    </row>
    <row r="89" spans="1:11" x14ac:dyDescent="0.15">
      <c r="A89" t="s">
        <v>156</v>
      </c>
      <c r="B89">
        <v>27</v>
      </c>
      <c r="C89" t="s">
        <v>627</v>
      </c>
      <c r="D89" t="s">
        <v>228</v>
      </c>
      <c r="E89">
        <v>1002</v>
      </c>
      <c r="F89" t="s">
        <v>7</v>
      </c>
      <c r="G89" t="s">
        <v>75</v>
      </c>
      <c r="H89" t="s">
        <v>76</v>
      </c>
      <c r="I89" t="s">
        <v>2</v>
      </c>
      <c r="J89">
        <v>5217</v>
      </c>
      <c r="K89">
        <v>0</v>
      </c>
    </row>
    <row r="90" spans="1:11" x14ac:dyDescent="0.15">
      <c r="A90" t="s">
        <v>156</v>
      </c>
      <c r="B90">
        <v>21</v>
      </c>
      <c r="C90" t="s">
        <v>621</v>
      </c>
      <c r="D90" t="s">
        <v>201</v>
      </c>
      <c r="E90">
        <v>1002</v>
      </c>
      <c r="F90" t="s">
        <v>7</v>
      </c>
      <c r="G90" t="s">
        <v>75</v>
      </c>
      <c r="H90" t="s">
        <v>76</v>
      </c>
      <c r="I90" t="s">
        <v>2</v>
      </c>
      <c r="J90">
        <v>5157.38</v>
      </c>
      <c r="K90">
        <v>0</v>
      </c>
    </row>
    <row r="91" spans="1:11" x14ac:dyDescent="0.15">
      <c r="A91" t="s">
        <v>156</v>
      </c>
      <c r="B91">
        <v>26</v>
      </c>
      <c r="C91" t="s">
        <v>626</v>
      </c>
      <c r="D91" t="s">
        <v>222</v>
      </c>
      <c r="E91">
        <v>1002</v>
      </c>
      <c r="F91" t="s">
        <v>7</v>
      </c>
      <c r="G91" t="s">
        <v>75</v>
      </c>
      <c r="H91" t="s">
        <v>76</v>
      </c>
      <c r="I91" t="s">
        <v>2</v>
      </c>
      <c r="J91">
        <v>907.13</v>
      </c>
      <c r="K91">
        <v>0</v>
      </c>
    </row>
    <row r="92" spans="1:11" x14ac:dyDescent="0.15">
      <c r="A92" t="s">
        <v>156</v>
      </c>
      <c r="B92">
        <v>25</v>
      </c>
      <c r="C92" t="s">
        <v>625</v>
      </c>
      <c r="D92" t="s">
        <v>217</v>
      </c>
      <c r="E92">
        <v>1002</v>
      </c>
      <c r="F92" t="s">
        <v>7</v>
      </c>
      <c r="G92" t="s">
        <v>75</v>
      </c>
      <c r="H92" t="s">
        <v>76</v>
      </c>
      <c r="I92" t="s">
        <v>2</v>
      </c>
      <c r="J92">
        <v>272</v>
      </c>
      <c r="K92">
        <v>0</v>
      </c>
    </row>
    <row r="93" spans="1:11" x14ac:dyDescent="0.15">
      <c r="A93" t="s">
        <v>156</v>
      </c>
      <c r="B93">
        <v>24</v>
      </c>
      <c r="C93" t="s">
        <v>624</v>
      </c>
      <c r="D93" t="s">
        <v>212</v>
      </c>
      <c r="E93">
        <v>1002</v>
      </c>
      <c r="F93" t="s">
        <v>7</v>
      </c>
      <c r="G93" t="s">
        <v>75</v>
      </c>
      <c r="H93" t="s">
        <v>76</v>
      </c>
      <c r="I93" t="s">
        <v>2</v>
      </c>
      <c r="J93">
        <v>4800</v>
      </c>
      <c r="K93">
        <v>0</v>
      </c>
    </row>
    <row r="94" spans="1:11" x14ac:dyDescent="0.15">
      <c r="A94" t="s">
        <v>156</v>
      </c>
      <c r="B94">
        <v>23</v>
      </c>
      <c r="C94" t="s">
        <v>623</v>
      </c>
      <c r="D94" t="s">
        <v>211</v>
      </c>
      <c r="E94">
        <v>1002</v>
      </c>
      <c r="F94" t="s">
        <v>7</v>
      </c>
      <c r="G94" t="s">
        <v>75</v>
      </c>
      <c r="H94" t="s">
        <v>76</v>
      </c>
      <c r="I94" t="s">
        <v>2</v>
      </c>
      <c r="J94">
        <v>413</v>
      </c>
      <c r="K94">
        <v>0</v>
      </c>
    </row>
    <row r="95" spans="1:11" x14ac:dyDescent="0.15">
      <c r="A95" t="s">
        <v>156</v>
      </c>
      <c r="B95">
        <v>22</v>
      </c>
      <c r="C95" t="s">
        <v>622</v>
      </c>
      <c r="D95" t="s">
        <v>202</v>
      </c>
      <c r="E95">
        <v>1002</v>
      </c>
      <c r="F95" t="s">
        <v>7</v>
      </c>
      <c r="G95" t="s">
        <v>75</v>
      </c>
      <c r="H95" t="s">
        <v>76</v>
      </c>
      <c r="I95" t="s">
        <v>2</v>
      </c>
      <c r="J95">
        <v>4213.6000000000004</v>
      </c>
      <c r="K95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7288-B1D1-4B29-A635-5B65F757AC4F}">
  <sheetPr codeName="Sheet13"/>
  <dimension ref="A1:K34"/>
  <sheetViews>
    <sheetView workbookViewId="0">
      <selection sqref="A1:K34"/>
    </sheetView>
  </sheetViews>
  <sheetFormatPr defaultRowHeight="13.5" x14ac:dyDescent="0.15"/>
  <cols>
    <col min="3" max="3" width="12.75" customWidth="1"/>
    <col min="4" max="4" width="30.125" customWidth="1"/>
    <col min="5" max="11" width="10.75" customWidth="1"/>
  </cols>
  <sheetData>
    <row r="1" spans="1:11" x14ac:dyDescent="0.15">
      <c r="A1" t="s">
        <v>0</v>
      </c>
      <c r="B1" t="s">
        <v>48</v>
      </c>
      <c r="C1" t="s">
        <v>765</v>
      </c>
      <c r="D1" t="s">
        <v>1</v>
      </c>
      <c r="E1" t="s">
        <v>766</v>
      </c>
      <c r="F1" t="s">
        <v>767</v>
      </c>
      <c r="G1" t="s">
        <v>768</v>
      </c>
      <c r="H1" t="s">
        <v>5</v>
      </c>
      <c r="I1" t="s">
        <v>49</v>
      </c>
      <c r="J1" t="s">
        <v>50</v>
      </c>
      <c r="K1" t="s">
        <v>769</v>
      </c>
    </row>
    <row r="2" spans="1:11" x14ac:dyDescent="0.15">
      <c r="A2" t="s">
        <v>585</v>
      </c>
      <c r="B2">
        <v>26</v>
      </c>
      <c r="C2" t="s">
        <v>742</v>
      </c>
      <c r="D2" t="s">
        <v>447</v>
      </c>
      <c r="E2">
        <v>2171</v>
      </c>
      <c r="F2" t="s">
        <v>13</v>
      </c>
      <c r="G2" t="s">
        <v>121</v>
      </c>
      <c r="H2" t="s">
        <v>122</v>
      </c>
      <c r="I2">
        <v>81.849999999999994</v>
      </c>
      <c r="J2" t="s">
        <v>2</v>
      </c>
      <c r="K2">
        <v>0</v>
      </c>
    </row>
    <row r="3" spans="1:11" x14ac:dyDescent="0.15">
      <c r="A3" t="s">
        <v>545</v>
      </c>
      <c r="B3">
        <v>23</v>
      </c>
      <c r="C3" t="s">
        <v>739</v>
      </c>
      <c r="D3" t="s">
        <v>576</v>
      </c>
      <c r="E3">
        <v>2171</v>
      </c>
      <c r="F3" t="s">
        <v>13</v>
      </c>
      <c r="G3" t="s">
        <v>121</v>
      </c>
      <c r="H3" t="s">
        <v>122</v>
      </c>
      <c r="I3">
        <v>582.66</v>
      </c>
      <c r="J3" t="s">
        <v>2</v>
      </c>
      <c r="K3">
        <v>0</v>
      </c>
    </row>
    <row r="4" spans="1:11" x14ac:dyDescent="0.15">
      <c r="A4" t="s">
        <v>545</v>
      </c>
      <c r="B4">
        <v>23</v>
      </c>
      <c r="C4" t="s">
        <v>739</v>
      </c>
      <c r="D4" t="s">
        <v>571</v>
      </c>
      <c r="E4">
        <v>2171</v>
      </c>
      <c r="F4" t="s">
        <v>13</v>
      </c>
      <c r="G4" t="s">
        <v>121</v>
      </c>
      <c r="H4" t="s">
        <v>122</v>
      </c>
      <c r="I4">
        <v>2428.5700000000002</v>
      </c>
      <c r="J4" t="s">
        <v>2</v>
      </c>
      <c r="K4">
        <v>0</v>
      </c>
    </row>
    <row r="5" spans="1:11" x14ac:dyDescent="0.15">
      <c r="A5" t="s">
        <v>545</v>
      </c>
      <c r="B5">
        <v>18</v>
      </c>
      <c r="C5" t="s">
        <v>734</v>
      </c>
      <c r="D5" t="s">
        <v>552</v>
      </c>
      <c r="E5">
        <v>2171</v>
      </c>
      <c r="F5" t="s">
        <v>13</v>
      </c>
      <c r="G5" t="s">
        <v>121</v>
      </c>
      <c r="H5" t="s">
        <v>122</v>
      </c>
      <c r="I5">
        <v>4.76</v>
      </c>
      <c r="J5" t="s">
        <v>2</v>
      </c>
      <c r="K5">
        <v>0</v>
      </c>
    </row>
    <row r="6" spans="1:11" x14ac:dyDescent="0.15">
      <c r="A6" t="s">
        <v>545</v>
      </c>
      <c r="B6">
        <v>17</v>
      </c>
      <c r="C6" t="s">
        <v>733</v>
      </c>
      <c r="D6" t="s">
        <v>550</v>
      </c>
      <c r="E6">
        <v>2171</v>
      </c>
      <c r="F6" t="s">
        <v>13</v>
      </c>
      <c r="G6" t="s">
        <v>121</v>
      </c>
      <c r="H6" t="s">
        <v>122</v>
      </c>
      <c r="I6">
        <v>157.28</v>
      </c>
      <c r="J6" t="s">
        <v>2</v>
      </c>
      <c r="K6">
        <v>0</v>
      </c>
    </row>
    <row r="7" spans="1:11" x14ac:dyDescent="0.15">
      <c r="A7" t="s">
        <v>545</v>
      </c>
      <c r="B7">
        <v>16</v>
      </c>
      <c r="C7" t="s">
        <v>732</v>
      </c>
      <c r="D7" t="s">
        <v>547</v>
      </c>
      <c r="E7">
        <v>2171</v>
      </c>
      <c r="F7" t="s">
        <v>13</v>
      </c>
      <c r="G7" t="s">
        <v>121</v>
      </c>
      <c r="H7" t="s">
        <v>122</v>
      </c>
      <c r="I7">
        <v>159.88999999999999</v>
      </c>
      <c r="J7" t="s">
        <v>2</v>
      </c>
      <c r="K7">
        <v>0</v>
      </c>
    </row>
    <row r="8" spans="1:11" x14ac:dyDescent="0.15">
      <c r="A8" t="s">
        <v>530</v>
      </c>
      <c r="B8">
        <v>13</v>
      </c>
      <c r="C8" t="s">
        <v>729</v>
      </c>
      <c r="D8" t="s">
        <v>537</v>
      </c>
      <c r="E8">
        <v>2171</v>
      </c>
      <c r="F8" t="s">
        <v>13</v>
      </c>
      <c r="G8" t="s">
        <v>121</v>
      </c>
      <c r="H8" t="s">
        <v>122</v>
      </c>
      <c r="I8">
        <v>1095.5999999999999</v>
      </c>
      <c r="J8" t="s">
        <v>2</v>
      </c>
      <c r="K8">
        <v>0</v>
      </c>
    </row>
    <row r="9" spans="1:11" x14ac:dyDescent="0.15">
      <c r="A9" t="s">
        <v>530</v>
      </c>
      <c r="B9">
        <v>12</v>
      </c>
      <c r="C9" t="s">
        <v>728</v>
      </c>
      <c r="D9" t="s">
        <v>532</v>
      </c>
      <c r="E9">
        <v>2171</v>
      </c>
      <c r="F9" t="s">
        <v>13</v>
      </c>
      <c r="G9" t="s">
        <v>121</v>
      </c>
      <c r="H9" t="s">
        <v>122</v>
      </c>
      <c r="I9">
        <v>7757.1</v>
      </c>
      <c r="J9" t="s">
        <v>2</v>
      </c>
      <c r="K9">
        <v>0</v>
      </c>
    </row>
    <row r="10" spans="1:11" x14ac:dyDescent="0.15">
      <c r="A10" t="s">
        <v>478</v>
      </c>
      <c r="B10">
        <v>25</v>
      </c>
      <c r="C10" t="s">
        <v>707</v>
      </c>
      <c r="D10" t="s">
        <v>491</v>
      </c>
      <c r="E10">
        <v>2171</v>
      </c>
      <c r="F10" t="s">
        <v>13</v>
      </c>
      <c r="G10" t="s">
        <v>121</v>
      </c>
      <c r="H10" t="s">
        <v>122</v>
      </c>
      <c r="I10">
        <v>4.76</v>
      </c>
      <c r="J10" t="s">
        <v>2</v>
      </c>
      <c r="K10">
        <v>0</v>
      </c>
    </row>
    <row r="11" spans="1:11" x14ac:dyDescent="0.15">
      <c r="A11" t="s">
        <v>478</v>
      </c>
      <c r="B11">
        <v>23</v>
      </c>
      <c r="C11" t="s">
        <v>705</v>
      </c>
      <c r="D11" t="s">
        <v>488</v>
      </c>
      <c r="E11">
        <v>2171</v>
      </c>
      <c r="F11" t="s">
        <v>13</v>
      </c>
      <c r="G11" t="s">
        <v>121</v>
      </c>
      <c r="H11" t="s">
        <v>122</v>
      </c>
      <c r="I11">
        <v>68.8</v>
      </c>
      <c r="J11" t="s">
        <v>2</v>
      </c>
      <c r="K11">
        <v>0</v>
      </c>
    </row>
    <row r="12" spans="1:11" x14ac:dyDescent="0.15">
      <c r="A12" t="s">
        <v>478</v>
      </c>
      <c r="B12">
        <v>22</v>
      </c>
      <c r="C12" t="s">
        <v>704</v>
      </c>
      <c r="D12" t="s">
        <v>485</v>
      </c>
      <c r="E12">
        <v>2171</v>
      </c>
      <c r="F12" t="s">
        <v>13</v>
      </c>
      <c r="G12" t="s">
        <v>121</v>
      </c>
      <c r="H12" t="s">
        <v>122</v>
      </c>
      <c r="I12">
        <v>7757.1</v>
      </c>
      <c r="J12" t="s">
        <v>2</v>
      </c>
      <c r="K12">
        <v>0</v>
      </c>
    </row>
    <row r="13" spans="1:11" x14ac:dyDescent="0.15">
      <c r="A13" t="s">
        <v>478</v>
      </c>
      <c r="B13">
        <v>21</v>
      </c>
      <c r="C13" t="s">
        <v>703</v>
      </c>
      <c r="D13" t="s">
        <v>482</v>
      </c>
      <c r="E13">
        <v>2171</v>
      </c>
      <c r="F13" t="s">
        <v>13</v>
      </c>
      <c r="G13" t="s">
        <v>121</v>
      </c>
      <c r="H13" t="s">
        <v>122</v>
      </c>
      <c r="I13">
        <v>1146.54</v>
      </c>
      <c r="J13" t="s">
        <v>2</v>
      </c>
      <c r="K13">
        <v>0</v>
      </c>
    </row>
    <row r="14" spans="1:11" x14ac:dyDescent="0.15">
      <c r="A14" t="s">
        <v>420</v>
      </c>
      <c r="B14">
        <v>8</v>
      </c>
      <c r="C14" t="s">
        <v>690</v>
      </c>
      <c r="D14" t="s">
        <v>447</v>
      </c>
      <c r="E14">
        <v>2171</v>
      </c>
      <c r="F14" t="s">
        <v>13</v>
      </c>
      <c r="G14" t="s">
        <v>121</v>
      </c>
      <c r="H14" t="s">
        <v>122</v>
      </c>
      <c r="I14">
        <v>110.26</v>
      </c>
      <c r="J14" t="s">
        <v>2</v>
      </c>
      <c r="K14">
        <v>0</v>
      </c>
    </row>
    <row r="15" spans="1:11" x14ac:dyDescent="0.15">
      <c r="A15" t="s">
        <v>420</v>
      </c>
      <c r="B15">
        <v>7</v>
      </c>
      <c r="C15" t="s">
        <v>689</v>
      </c>
      <c r="D15" t="s">
        <v>444</v>
      </c>
      <c r="E15">
        <v>2171</v>
      </c>
      <c r="F15" t="s">
        <v>13</v>
      </c>
      <c r="G15" t="s">
        <v>121</v>
      </c>
      <c r="H15" t="s">
        <v>122</v>
      </c>
      <c r="I15">
        <v>291.26</v>
      </c>
      <c r="J15" t="s">
        <v>2</v>
      </c>
      <c r="K15">
        <v>0</v>
      </c>
    </row>
    <row r="16" spans="1:11" x14ac:dyDescent="0.15">
      <c r="A16" t="s">
        <v>420</v>
      </c>
      <c r="B16">
        <v>6</v>
      </c>
      <c r="C16" t="s">
        <v>688</v>
      </c>
      <c r="D16" t="s">
        <v>441</v>
      </c>
      <c r="E16">
        <v>2171</v>
      </c>
      <c r="F16" t="s">
        <v>13</v>
      </c>
      <c r="G16" t="s">
        <v>121</v>
      </c>
      <c r="H16" t="s">
        <v>122</v>
      </c>
      <c r="I16">
        <v>566.04</v>
      </c>
      <c r="J16" t="s">
        <v>2</v>
      </c>
      <c r="K16">
        <v>0</v>
      </c>
    </row>
    <row r="17" spans="1:11" x14ac:dyDescent="0.15">
      <c r="A17" t="s">
        <v>420</v>
      </c>
      <c r="B17">
        <v>4</v>
      </c>
      <c r="C17" t="s">
        <v>686</v>
      </c>
      <c r="D17" t="s">
        <v>432</v>
      </c>
      <c r="E17">
        <v>2171</v>
      </c>
      <c r="F17" t="s">
        <v>13</v>
      </c>
      <c r="G17" t="s">
        <v>121</v>
      </c>
      <c r="H17" t="s">
        <v>122</v>
      </c>
      <c r="I17">
        <v>157.28</v>
      </c>
      <c r="J17" t="s">
        <v>2</v>
      </c>
      <c r="K17">
        <v>0</v>
      </c>
    </row>
    <row r="18" spans="1:11" x14ac:dyDescent="0.15">
      <c r="A18" t="s">
        <v>420</v>
      </c>
      <c r="B18">
        <v>3</v>
      </c>
      <c r="C18" t="s">
        <v>685</v>
      </c>
      <c r="D18" t="s">
        <v>429</v>
      </c>
      <c r="E18">
        <v>2171</v>
      </c>
      <c r="F18" t="s">
        <v>13</v>
      </c>
      <c r="G18" t="s">
        <v>121</v>
      </c>
      <c r="H18" t="s">
        <v>122</v>
      </c>
      <c r="I18">
        <v>84.57</v>
      </c>
      <c r="J18" t="s">
        <v>2</v>
      </c>
      <c r="K18">
        <v>0</v>
      </c>
    </row>
    <row r="19" spans="1:11" x14ac:dyDescent="0.15">
      <c r="A19" t="s">
        <v>382</v>
      </c>
      <c r="B19">
        <v>12</v>
      </c>
      <c r="C19" t="s">
        <v>673</v>
      </c>
      <c r="D19" t="s">
        <v>408</v>
      </c>
      <c r="E19">
        <v>2171</v>
      </c>
      <c r="F19" t="s">
        <v>13</v>
      </c>
      <c r="G19" t="s">
        <v>121</v>
      </c>
      <c r="H19" t="s">
        <v>122</v>
      </c>
      <c r="I19">
        <v>7.14</v>
      </c>
      <c r="J19" t="s">
        <v>2</v>
      </c>
      <c r="K19">
        <v>0</v>
      </c>
    </row>
    <row r="20" spans="1:11" x14ac:dyDescent="0.15">
      <c r="A20" t="s">
        <v>382</v>
      </c>
      <c r="B20">
        <v>11</v>
      </c>
      <c r="C20" t="s">
        <v>672</v>
      </c>
      <c r="D20" t="s">
        <v>407</v>
      </c>
      <c r="E20">
        <v>2171</v>
      </c>
      <c r="F20" t="s">
        <v>13</v>
      </c>
      <c r="G20" t="s">
        <v>121</v>
      </c>
      <c r="H20" t="s">
        <v>122</v>
      </c>
      <c r="I20">
        <v>7.14</v>
      </c>
      <c r="J20" t="s">
        <v>2</v>
      </c>
      <c r="K20">
        <v>0</v>
      </c>
    </row>
    <row r="21" spans="1:11" x14ac:dyDescent="0.15">
      <c r="A21" t="s">
        <v>382</v>
      </c>
      <c r="B21">
        <v>10</v>
      </c>
      <c r="C21" t="s">
        <v>671</v>
      </c>
      <c r="D21" t="s">
        <v>399</v>
      </c>
      <c r="E21">
        <v>2171</v>
      </c>
      <c r="F21" t="s">
        <v>13</v>
      </c>
      <c r="G21" t="s">
        <v>121</v>
      </c>
      <c r="H21" t="s">
        <v>122</v>
      </c>
      <c r="I21">
        <v>536.20000000000005</v>
      </c>
      <c r="J21" t="s">
        <v>2</v>
      </c>
      <c r="K21">
        <v>0</v>
      </c>
    </row>
    <row r="22" spans="1:11" x14ac:dyDescent="0.15">
      <c r="A22" t="s">
        <v>382</v>
      </c>
      <c r="B22">
        <v>8</v>
      </c>
      <c r="C22" t="s">
        <v>669</v>
      </c>
      <c r="D22" t="s">
        <v>389</v>
      </c>
      <c r="E22">
        <v>2171</v>
      </c>
      <c r="F22" t="s">
        <v>13</v>
      </c>
      <c r="G22" t="s">
        <v>121</v>
      </c>
      <c r="H22" t="s">
        <v>122</v>
      </c>
      <c r="I22">
        <v>1183.3</v>
      </c>
      <c r="J22" t="s">
        <v>2</v>
      </c>
      <c r="K22">
        <v>0</v>
      </c>
    </row>
    <row r="23" spans="1:11" x14ac:dyDescent="0.15">
      <c r="A23" t="s">
        <v>382</v>
      </c>
      <c r="B23">
        <v>7</v>
      </c>
      <c r="C23" t="s">
        <v>668</v>
      </c>
      <c r="D23" t="s">
        <v>384</v>
      </c>
      <c r="E23">
        <v>2171</v>
      </c>
      <c r="F23" t="s">
        <v>13</v>
      </c>
      <c r="G23" t="s">
        <v>121</v>
      </c>
      <c r="H23" t="s">
        <v>122</v>
      </c>
      <c r="I23">
        <v>7757.1</v>
      </c>
      <c r="J23" t="s">
        <v>2</v>
      </c>
      <c r="K23">
        <v>0</v>
      </c>
    </row>
    <row r="24" spans="1:11" x14ac:dyDescent="0.15">
      <c r="A24" t="s">
        <v>4</v>
      </c>
      <c r="B24">
        <v>17</v>
      </c>
      <c r="C24" t="s">
        <v>649</v>
      </c>
      <c r="D24" t="s">
        <v>347</v>
      </c>
      <c r="E24">
        <v>2171</v>
      </c>
      <c r="F24" t="s">
        <v>13</v>
      </c>
      <c r="G24" t="s">
        <v>121</v>
      </c>
      <c r="H24" t="s">
        <v>122</v>
      </c>
      <c r="I24">
        <v>72.540000000000006</v>
      </c>
      <c r="J24" t="s">
        <v>2</v>
      </c>
      <c r="K24">
        <v>0</v>
      </c>
    </row>
    <row r="25" spans="1:11" x14ac:dyDescent="0.15">
      <c r="A25" t="s">
        <v>337</v>
      </c>
      <c r="B25">
        <v>13</v>
      </c>
      <c r="C25" t="s">
        <v>645</v>
      </c>
      <c r="D25" t="s">
        <v>344</v>
      </c>
      <c r="E25">
        <v>2171</v>
      </c>
      <c r="F25" t="s">
        <v>13</v>
      </c>
      <c r="G25" t="s">
        <v>121</v>
      </c>
      <c r="H25" t="s">
        <v>122</v>
      </c>
      <c r="I25">
        <v>960</v>
      </c>
      <c r="J25" t="s">
        <v>2</v>
      </c>
      <c r="K25">
        <v>0</v>
      </c>
    </row>
    <row r="26" spans="1:11" x14ac:dyDescent="0.15">
      <c r="A26" t="s">
        <v>337</v>
      </c>
      <c r="B26">
        <v>12</v>
      </c>
      <c r="C26" t="s">
        <v>644</v>
      </c>
      <c r="D26" t="s">
        <v>340</v>
      </c>
      <c r="E26">
        <v>2171</v>
      </c>
      <c r="F26" t="s">
        <v>13</v>
      </c>
      <c r="G26" t="s">
        <v>121</v>
      </c>
      <c r="H26" t="s">
        <v>122</v>
      </c>
      <c r="I26">
        <v>436.36</v>
      </c>
      <c r="J26" t="s">
        <v>2</v>
      </c>
      <c r="K26">
        <v>0</v>
      </c>
    </row>
    <row r="27" spans="1:11" x14ac:dyDescent="0.15">
      <c r="A27" t="s">
        <v>326</v>
      </c>
      <c r="B27">
        <v>9</v>
      </c>
      <c r="C27" t="s">
        <v>641</v>
      </c>
      <c r="D27" t="s">
        <v>333</v>
      </c>
      <c r="E27">
        <v>2171</v>
      </c>
      <c r="F27" t="s">
        <v>13</v>
      </c>
      <c r="G27" t="s">
        <v>121</v>
      </c>
      <c r="H27" t="s">
        <v>122</v>
      </c>
      <c r="I27">
        <v>7757.1</v>
      </c>
      <c r="J27" t="s">
        <v>2</v>
      </c>
      <c r="K27">
        <v>0</v>
      </c>
    </row>
    <row r="28" spans="1:11" x14ac:dyDescent="0.15">
      <c r="A28" t="s">
        <v>326</v>
      </c>
      <c r="B28">
        <v>8</v>
      </c>
      <c r="C28" t="s">
        <v>640</v>
      </c>
      <c r="D28" t="s">
        <v>330</v>
      </c>
      <c r="E28">
        <v>2171</v>
      </c>
      <c r="F28" t="s">
        <v>13</v>
      </c>
      <c r="G28" t="s">
        <v>121</v>
      </c>
      <c r="H28" t="s">
        <v>122</v>
      </c>
      <c r="I28">
        <v>1278.93</v>
      </c>
      <c r="J28" t="s">
        <v>2</v>
      </c>
      <c r="K28">
        <v>0</v>
      </c>
    </row>
    <row r="29" spans="1:11" x14ac:dyDescent="0.15">
      <c r="A29" t="s">
        <v>156</v>
      </c>
      <c r="B29">
        <v>22</v>
      </c>
      <c r="C29" t="s">
        <v>622</v>
      </c>
      <c r="D29" t="s">
        <v>202</v>
      </c>
      <c r="E29">
        <v>2171</v>
      </c>
      <c r="F29" t="s">
        <v>13</v>
      </c>
      <c r="G29" t="s">
        <v>121</v>
      </c>
      <c r="H29" t="s">
        <v>122</v>
      </c>
      <c r="I29">
        <v>7.14</v>
      </c>
      <c r="J29" t="s">
        <v>2</v>
      </c>
      <c r="K29">
        <v>0</v>
      </c>
    </row>
    <row r="30" spans="1:11" x14ac:dyDescent="0.15">
      <c r="A30" t="s">
        <v>156</v>
      </c>
      <c r="B30">
        <v>21</v>
      </c>
      <c r="C30" t="s">
        <v>621</v>
      </c>
      <c r="D30" t="s">
        <v>199</v>
      </c>
      <c r="E30">
        <v>2171</v>
      </c>
      <c r="F30" t="s">
        <v>13</v>
      </c>
      <c r="G30" t="s">
        <v>121</v>
      </c>
      <c r="H30" t="s">
        <v>122</v>
      </c>
      <c r="I30">
        <v>25.13</v>
      </c>
      <c r="J30" t="s">
        <v>2</v>
      </c>
      <c r="K30">
        <v>0</v>
      </c>
    </row>
    <row r="31" spans="1:11" x14ac:dyDescent="0.15">
      <c r="A31" t="s">
        <v>156</v>
      </c>
      <c r="B31">
        <v>21</v>
      </c>
      <c r="C31" t="s">
        <v>621</v>
      </c>
      <c r="D31" t="s">
        <v>195</v>
      </c>
      <c r="E31">
        <v>2171</v>
      </c>
      <c r="F31" t="s">
        <v>13</v>
      </c>
      <c r="G31" t="s">
        <v>121</v>
      </c>
      <c r="H31" t="s">
        <v>122</v>
      </c>
      <c r="I31">
        <v>82.01</v>
      </c>
      <c r="J31" t="s">
        <v>2</v>
      </c>
      <c r="K31">
        <v>0</v>
      </c>
    </row>
    <row r="32" spans="1:11" x14ac:dyDescent="0.15">
      <c r="A32" t="s">
        <v>110</v>
      </c>
      <c r="B32">
        <v>9</v>
      </c>
      <c r="C32" t="s">
        <v>609</v>
      </c>
      <c r="D32" t="s">
        <v>132</v>
      </c>
      <c r="E32">
        <v>2171</v>
      </c>
      <c r="F32" t="s">
        <v>13</v>
      </c>
      <c r="G32" t="s">
        <v>121</v>
      </c>
      <c r="H32" t="s">
        <v>122</v>
      </c>
      <c r="I32">
        <v>72.87</v>
      </c>
      <c r="J32" t="s">
        <v>2</v>
      </c>
      <c r="K32">
        <v>0</v>
      </c>
    </row>
    <row r="33" spans="1:11" x14ac:dyDescent="0.15">
      <c r="A33" t="s">
        <v>110</v>
      </c>
      <c r="B33">
        <v>8</v>
      </c>
      <c r="C33" t="s">
        <v>608</v>
      </c>
      <c r="D33" t="s">
        <v>127</v>
      </c>
      <c r="E33">
        <v>2171</v>
      </c>
      <c r="F33" t="s">
        <v>13</v>
      </c>
      <c r="G33" t="s">
        <v>121</v>
      </c>
      <c r="H33" t="s">
        <v>122</v>
      </c>
      <c r="I33">
        <v>7757.1</v>
      </c>
      <c r="J33" t="s">
        <v>2</v>
      </c>
      <c r="K33">
        <v>0</v>
      </c>
    </row>
    <row r="34" spans="1:11" x14ac:dyDescent="0.15">
      <c r="A34" t="s">
        <v>110</v>
      </c>
      <c r="B34">
        <v>7</v>
      </c>
      <c r="C34" t="s">
        <v>607</v>
      </c>
      <c r="D34" t="s">
        <v>120</v>
      </c>
      <c r="E34">
        <v>2171</v>
      </c>
      <c r="F34" t="s">
        <v>13</v>
      </c>
      <c r="G34" t="s">
        <v>121</v>
      </c>
      <c r="H34" t="s">
        <v>122</v>
      </c>
      <c r="I34">
        <v>1221.77</v>
      </c>
      <c r="J34" t="s">
        <v>2</v>
      </c>
      <c r="K3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科目余额表（到末级）-无一级代码</vt:lpstr>
      <vt:lpstr>科目余额表 (2)</vt:lpstr>
      <vt:lpstr>科目余额表</vt:lpstr>
      <vt:lpstr>科目余额表（到末级）</vt:lpstr>
      <vt:lpstr>序时账</vt:lpstr>
      <vt:lpstr>Sheet2</vt:lpstr>
      <vt:lpstr>Sheet1</vt:lpstr>
      <vt:lpstr>Sheet3</vt:lpstr>
      <vt:lpstr>Sheet4</vt:lpstr>
      <vt:lpstr>Sheet5</vt:lpstr>
      <vt:lpstr>透视表</vt:lpstr>
      <vt:lpstr>凭证抽查</vt:lpstr>
      <vt:lpstr>管理费逐月分析</vt:lpstr>
      <vt:lpstr>财务费用逐月分析</vt:lpstr>
      <vt:lpstr>固定资产分类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2021-11-08T15:21:10Z</dcterms:modified>
</cp:coreProperties>
</file>