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ID_PC_20\Desktop\[00]Projects\PSID_server_room\qe\#ZINCNEW3\"/>
    </mc:Choice>
  </mc:AlternateContent>
  <xr:revisionPtr revIDLastSave="0" documentId="13_ncr:1_{4813164A-67BC-4F4F-8140-82CA694EEDD2}" xr6:coauthVersionLast="47" xr6:coauthVersionMax="47" xr10:uidLastSave="{00000000-0000-0000-0000-000000000000}"/>
  <bookViews>
    <workbookView xWindow="0" yWindow="0" windowWidth="17280" windowHeight="15480" xr2:uid="{52F7581F-1D41-45A4-AE0F-633DE9A7BEF0}"/>
  </bookViews>
  <sheets>
    <sheet name="03_Zn_Plane_Adsorp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H35" i="1" s="1"/>
  <c r="F34" i="1"/>
  <c r="H34" i="1" s="1"/>
  <c r="F29" i="1"/>
  <c r="F28" i="1"/>
  <c r="H28" i="1" s="1"/>
  <c r="F31" i="1"/>
  <c r="H31" i="1" s="1"/>
  <c r="F30" i="1"/>
  <c r="F33" i="1"/>
  <c r="F32" i="1"/>
  <c r="H32" i="1" s="1"/>
  <c r="F27" i="1"/>
  <c r="H27" i="1" s="1"/>
  <c r="F26" i="1"/>
  <c r="H26" i="1" s="1"/>
  <c r="F25" i="1"/>
  <c r="H25" i="1" s="1"/>
  <c r="F24" i="1"/>
  <c r="H24" i="1" s="1"/>
  <c r="F22" i="1"/>
  <c r="F23" i="1"/>
  <c r="F21" i="1"/>
  <c r="H21" i="1" s="1"/>
  <c r="F18" i="1"/>
  <c r="H18" i="1" s="1"/>
  <c r="F19" i="1"/>
  <c r="H19" i="1" s="1"/>
  <c r="F20" i="1"/>
  <c r="H20" i="1" s="1"/>
  <c r="F17" i="1"/>
  <c r="G17" i="1" s="1"/>
  <c r="F14" i="1"/>
  <c r="G14" i="1" s="1"/>
  <c r="F15" i="1"/>
  <c r="G15" i="1" s="1"/>
  <c r="F16" i="1"/>
  <c r="H16" i="1" s="1"/>
  <c r="F13" i="1"/>
  <c r="H13" i="1" s="1"/>
  <c r="F10" i="1"/>
  <c r="G10" i="1" s="1"/>
  <c r="F11" i="1"/>
  <c r="H11" i="1" s="1"/>
  <c r="F12" i="1"/>
  <c r="G12" i="1" s="1"/>
  <c r="F9" i="1"/>
  <c r="H9" i="1" s="1"/>
  <c r="H33" i="1"/>
  <c r="H30" i="1"/>
  <c r="H29" i="1"/>
  <c r="H12" i="1"/>
  <c r="H22" i="1"/>
  <c r="H23" i="1"/>
  <c r="G33" i="1" l="1"/>
  <c r="G25" i="1"/>
  <c r="G35" i="1"/>
  <c r="H15" i="1"/>
  <c r="G24" i="1"/>
  <c r="H10" i="1"/>
  <c r="H14" i="1"/>
  <c r="G23" i="1"/>
  <c r="G22" i="1"/>
  <c r="G16" i="1"/>
  <c r="G32" i="1"/>
  <c r="G21" i="1"/>
  <c r="G19" i="1"/>
  <c r="G30" i="1"/>
  <c r="G34" i="1"/>
  <c r="G29" i="1"/>
  <c r="G13" i="1"/>
  <c r="G20" i="1"/>
  <c r="G31" i="1"/>
  <c r="G28" i="1"/>
  <c r="G9" i="1"/>
  <c r="G18" i="1"/>
  <c r="G27" i="1"/>
  <c r="G11" i="1"/>
  <c r="H17" i="1"/>
  <c r="G26" i="1"/>
</calcChain>
</file>

<file path=xl/sharedStrings.xml><?xml version="1.0" encoding="utf-8"?>
<sst xmlns="http://schemas.openxmlformats.org/spreadsheetml/2006/main" count="119" uniqueCount="45">
  <si>
    <t>Material</t>
    <phoneticPr fontId="1" type="noConversion"/>
  </si>
  <si>
    <t>Zn002</t>
    <phoneticPr fontId="1" type="noConversion"/>
  </si>
  <si>
    <t>Zn100</t>
    <phoneticPr fontId="1" type="noConversion"/>
  </si>
  <si>
    <t>Zn101</t>
    <phoneticPr fontId="1" type="noConversion"/>
  </si>
  <si>
    <t>Zn002 + ABN</t>
    <phoneticPr fontId="1" type="noConversion"/>
  </si>
  <si>
    <t>Zn100 + ABN</t>
    <phoneticPr fontId="1" type="noConversion"/>
  </si>
  <si>
    <t>Zn101 + ABN</t>
    <phoneticPr fontId="1" type="noConversion"/>
  </si>
  <si>
    <t>topsite-upright</t>
    <phoneticPr fontId="1" type="noConversion"/>
  </si>
  <si>
    <t>lean</t>
    <phoneticPr fontId="1" type="noConversion"/>
  </si>
  <si>
    <t>topsite-edgeon</t>
    <phoneticPr fontId="1" type="noConversion"/>
  </si>
  <si>
    <t>topsite-faceon</t>
    <phoneticPr fontId="1" type="noConversion"/>
  </si>
  <si>
    <t>detail</t>
    <phoneticPr fontId="1" type="noConversion"/>
  </si>
  <si>
    <t>Only slab</t>
    <phoneticPr fontId="1" type="noConversion"/>
  </si>
  <si>
    <t>Zn002 + H2O</t>
    <phoneticPr fontId="1" type="noConversion"/>
  </si>
  <si>
    <t>Zn100 + H2O</t>
    <phoneticPr fontId="1" type="noConversion"/>
  </si>
  <si>
    <t>Zn101 + H2O</t>
    <phoneticPr fontId="1" type="noConversion"/>
  </si>
  <si>
    <t>topsite</t>
    <phoneticPr fontId="1" type="noConversion"/>
  </si>
  <si>
    <t>H2O</t>
    <phoneticPr fontId="1" type="noConversion"/>
  </si>
  <si>
    <t>ABN</t>
    <phoneticPr fontId="1" type="noConversion"/>
  </si>
  <si>
    <t>isolated</t>
    <phoneticPr fontId="1" type="noConversion"/>
  </si>
  <si>
    <t>Aniline</t>
    <phoneticPr fontId="1" type="noConversion"/>
  </si>
  <si>
    <t>PToluidine</t>
    <phoneticPr fontId="1" type="noConversion"/>
  </si>
  <si>
    <t>Zn002 + aniline</t>
    <phoneticPr fontId="1" type="noConversion"/>
  </si>
  <si>
    <t>Zn100 + aniline</t>
    <phoneticPr fontId="1" type="noConversion"/>
  </si>
  <si>
    <t>Zn101 + aniline</t>
    <phoneticPr fontId="1" type="noConversion"/>
  </si>
  <si>
    <t>Zn002 +P-toluidine</t>
    <phoneticPr fontId="1" type="noConversion"/>
  </si>
  <si>
    <t>Zn002 + P-toluidine</t>
    <phoneticPr fontId="1" type="noConversion"/>
  </si>
  <si>
    <t>Zn100 + P-toluidine</t>
    <phoneticPr fontId="1" type="noConversion"/>
  </si>
  <si>
    <t>Zn101 + P-toluidine</t>
    <phoneticPr fontId="1" type="noConversion"/>
  </si>
  <si>
    <t>Energy</t>
    <phoneticPr fontId="1" type="noConversion"/>
  </si>
  <si>
    <t>Energy error(수렴관련)</t>
    <phoneticPr fontId="1" type="noConversion"/>
  </si>
  <si>
    <t>Gradient Error(힘수렴관련)</t>
    <phoneticPr fontId="1" type="noConversion"/>
  </si>
  <si>
    <t>흡착에너지 kJ/mol</t>
    <phoneticPr fontId="1" type="noConversion"/>
  </si>
  <si>
    <t>흡착에너지 ha</t>
    <phoneticPr fontId="1" type="noConversion"/>
  </si>
  <si>
    <t>Comment</t>
    <phoneticPr fontId="1" type="noConversion"/>
  </si>
  <si>
    <t>최종적으로 누워버림 (Lean이랑 같음)</t>
    <phoneticPr fontId="1" type="noConversion"/>
  </si>
  <si>
    <t>수렴 여부</t>
    <phoneticPr fontId="1" type="noConversion"/>
  </si>
  <si>
    <t>GOOD</t>
    <phoneticPr fontId="1" type="noConversion"/>
  </si>
  <si>
    <t>VERY GOOD</t>
    <phoneticPr fontId="1" type="noConversion"/>
  </si>
  <si>
    <t>SO SO</t>
    <phoneticPr fontId="1" type="noConversion"/>
  </si>
  <si>
    <t>NOT GOOD</t>
    <phoneticPr fontId="1" type="noConversion"/>
  </si>
  <si>
    <t>~ing 거의 끝나감</t>
    <phoneticPr fontId="1" type="noConversion"/>
  </si>
  <si>
    <t>PSID10</t>
    <phoneticPr fontId="1" type="noConversion"/>
  </si>
  <si>
    <t>ga00</t>
    <phoneticPr fontId="1" type="noConversion"/>
  </si>
  <si>
    <t>ga01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</si>
</sst>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5" fillId="5" borderId="2" xfId="0" applyFont="1" applyFill="1" applyBorder="1">
      <alignment vertical="center"/>
    </xf>
    <xf numFmtId="0" fontId="5" fillId="5" borderId="3" xfId="0" applyFont="1" applyFill="1" applyBorder="1">
      <alignment vertical="center"/>
    </xf>
    <xf numFmtId="11" fontId="0" fillId="0" borderId="0" xfId="0" applyNumberFormat="1">
      <alignment vertical="center"/>
    </xf>
    <xf numFmtId="0" fontId="3" fillId="0" borderId="4" xfId="0" applyFont="1" applyBorder="1">
      <alignment vertical="center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3" fillId="0" borderId="4" xfId="0" applyFont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11" fontId="0" fillId="2" borderId="0" xfId="0" applyNumberFormat="1" applyFill="1">
      <alignment vertical="center"/>
    </xf>
    <xf numFmtId="0" fontId="0" fillId="2" borderId="5" xfId="0" applyFill="1" applyBorder="1">
      <alignment vertical="center"/>
    </xf>
    <xf numFmtId="11" fontId="0" fillId="2" borderId="5" xfId="0" applyNumberFormat="1" applyFill="1" applyBorder="1">
      <alignment vertical="center"/>
    </xf>
    <xf numFmtId="0" fontId="5" fillId="2" borderId="5" xfId="0" applyFont="1" applyFill="1" applyBorder="1">
      <alignment vertical="center"/>
    </xf>
    <xf numFmtId="0" fontId="0" fillId="0" borderId="5" xfId="0" applyBorder="1">
      <alignment vertical="center"/>
    </xf>
    <xf numFmtId="0" fontId="3" fillId="0" borderId="6" xfId="0" applyFont="1" applyBorder="1">
      <alignment vertical="center"/>
    </xf>
    <xf numFmtId="0" fontId="5" fillId="5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4" borderId="7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9" xfId="0" applyBorder="1">
      <alignment vertical="center"/>
    </xf>
    <xf numFmtId="11" fontId="0" fillId="3" borderId="0" xfId="0" applyNumberFormat="1" applyFill="1">
      <alignment vertical="center"/>
    </xf>
  </cellXfs>
  <cellStyles count="1">
    <cellStyle name="표준" xfId="0" builtinId="0"/>
  </cellStyles>
  <dxfs count="3">
    <dxf>
      <font>
        <color rgb="FFFF0000"/>
      </font>
    </dxf>
    <dxf>
      <font>
        <color theme="3" tint="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9FCE-C8BC-49DE-A6C8-E9B9EAB2F800}">
  <dimension ref="A1:K35"/>
  <sheetViews>
    <sheetView tabSelected="1" zoomScale="55" zoomScaleNormal="55" workbookViewId="0">
      <selection activeCell="J9" sqref="J9"/>
    </sheetView>
  </sheetViews>
  <sheetFormatPr defaultRowHeight="16.5" x14ac:dyDescent="0.3"/>
  <cols>
    <col min="1" max="1" width="17" customWidth="1"/>
    <col min="2" max="5" width="17.875" customWidth="1"/>
    <col min="6" max="6" width="14.125" bestFit="1" customWidth="1"/>
    <col min="7" max="8" width="18" bestFit="1" customWidth="1"/>
    <col min="9" max="9" width="33" customWidth="1"/>
    <col min="10" max="10" width="31.375" customWidth="1"/>
  </cols>
  <sheetData>
    <row r="1" spans="1:10" ht="21" thickBot="1" x14ac:dyDescent="0.35">
      <c r="A1" s="19" t="s">
        <v>0</v>
      </c>
      <c r="B1" s="1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32</v>
      </c>
      <c r="H1" s="1" t="s">
        <v>32</v>
      </c>
      <c r="I1" s="1" t="s">
        <v>36</v>
      </c>
      <c r="J1" s="2" t="s">
        <v>34</v>
      </c>
    </row>
    <row r="2" spans="1:10" ht="28.5" customHeight="1" x14ac:dyDescent="0.3">
      <c r="A2" s="20" t="s">
        <v>17</v>
      </c>
      <c r="B2" t="s">
        <v>19</v>
      </c>
      <c r="C2">
        <v>-44.035994250000002</v>
      </c>
      <c r="D2" s="3">
        <v>1.3E-6</v>
      </c>
      <c r="E2" s="3">
        <v>2.2000000000000001E-4</v>
      </c>
      <c r="F2" s="26"/>
      <c r="G2" s="26"/>
      <c r="H2" s="26"/>
      <c r="I2" t="s">
        <v>38</v>
      </c>
      <c r="J2" s="4"/>
    </row>
    <row r="3" spans="1:10" ht="17.25" x14ac:dyDescent="0.3">
      <c r="A3" s="20" t="s">
        <v>18</v>
      </c>
      <c r="B3" t="s">
        <v>19</v>
      </c>
      <c r="C3">
        <v>-176.45570973</v>
      </c>
      <c r="D3" s="3">
        <v>8.9999999999999996E-7</v>
      </c>
      <c r="E3">
        <v>3.3E-4</v>
      </c>
      <c r="F3" s="26"/>
      <c r="G3" s="26"/>
      <c r="H3" s="26"/>
      <c r="I3" t="s">
        <v>38</v>
      </c>
      <c r="J3" s="4"/>
    </row>
    <row r="4" spans="1:10" ht="17.25" x14ac:dyDescent="0.3">
      <c r="A4" s="20" t="s">
        <v>20</v>
      </c>
      <c r="B4" t="s">
        <v>19</v>
      </c>
      <c r="C4">
        <v>-139.07712907999999</v>
      </c>
      <c r="D4">
        <v>4.4000000000000002E-6</v>
      </c>
      <c r="E4">
        <v>4.4999999999999999E-4</v>
      </c>
      <c r="F4" s="26"/>
      <c r="G4" s="26"/>
      <c r="H4" s="26"/>
      <c r="I4" t="s">
        <v>38</v>
      </c>
      <c r="J4" s="4"/>
    </row>
    <row r="5" spans="1:10" ht="17.25" x14ac:dyDescent="0.3">
      <c r="A5" s="20" t="s">
        <v>21</v>
      </c>
      <c r="B5" t="s">
        <v>19</v>
      </c>
      <c r="C5">
        <v>-159.90007421530001</v>
      </c>
      <c r="D5" s="3">
        <v>1.9999999999999999E-6</v>
      </c>
      <c r="E5" s="3">
        <v>4.6999999999999999E-4</v>
      </c>
      <c r="F5" s="26"/>
      <c r="G5" s="26"/>
      <c r="H5" s="26"/>
      <c r="I5" t="s">
        <v>38</v>
      </c>
      <c r="J5" s="4"/>
    </row>
    <row r="6" spans="1:10" ht="17.25" x14ac:dyDescent="0.3">
      <c r="A6" s="20" t="s">
        <v>1</v>
      </c>
      <c r="B6" t="s">
        <v>12</v>
      </c>
      <c r="C6">
        <v>-22155.053147890001</v>
      </c>
      <c r="D6">
        <v>2.3999999999999999E-6</v>
      </c>
      <c r="E6">
        <v>3.5E-4</v>
      </c>
      <c r="F6" s="26"/>
      <c r="G6" s="26"/>
      <c r="H6" s="26"/>
      <c r="I6" t="s">
        <v>38</v>
      </c>
      <c r="J6" s="4"/>
    </row>
    <row r="7" spans="1:10" ht="17.25" x14ac:dyDescent="0.3">
      <c r="A7" s="20" t="s">
        <v>2</v>
      </c>
      <c r="B7" t="s">
        <v>12</v>
      </c>
      <c r="C7">
        <v>-22154.738682499999</v>
      </c>
      <c r="D7">
        <v>3.8999999999999999E-6</v>
      </c>
      <c r="E7">
        <v>1.9000000000000001E-4</v>
      </c>
      <c r="F7" s="26"/>
      <c r="G7" s="26"/>
      <c r="H7" s="26"/>
      <c r="I7" t="s">
        <v>38</v>
      </c>
      <c r="J7" s="4"/>
    </row>
    <row r="8" spans="1:10" ht="17.25" x14ac:dyDescent="0.3">
      <c r="A8" s="20" t="s">
        <v>3</v>
      </c>
      <c r="B8" t="s">
        <v>12</v>
      </c>
      <c r="C8">
        <v>-22154.506846050001</v>
      </c>
      <c r="D8">
        <v>4.6E-6</v>
      </c>
      <c r="E8">
        <v>3.8000000000000002E-4</v>
      </c>
      <c r="F8" s="26"/>
      <c r="G8" s="26"/>
      <c r="H8" s="26"/>
      <c r="I8" t="s">
        <v>38</v>
      </c>
      <c r="J8" s="4"/>
    </row>
    <row r="9" spans="1:10" ht="20.25" x14ac:dyDescent="0.3">
      <c r="A9" s="21" t="s">
        <v>4</v>
      </c>
      <c r="B9" s="5" t="s">
        <v>7</v>
      </c>
      <c r="C9" s="5">
        <v>-22331.530476920001</v>
      </c>
      <c r="D9" s="5">
        <v>9.0000000000000002E-6</v>
      </c>
      <c r="E9" s="5">
        <v>4.6999999999999999E-4</v>
      </c>
      <c r="F9" s="5">
        <f>C9-$C$3-$C$6</f>
        <v>-2.1619300001475494E-2</v>
      </c>
      <c r="G9" s="5">
        <f>F9*27.211324570273</f>
        <v>-0.58828978932225318</v>
      </c>
      <c r="H9" s="6">
        <f t="shared" ref="H9:H35" si="0">F9*2625.49884478051</f>
        <v>-56.761447178837187</v>
      </c>
      <c r="I9" t="s">
        <v>38</v>
      </c>
      <c r="J9" s="4"/>
    </row>
    <row r="10" spans="1:10" ht="33" x14ac:dyDescent="0.3">
      <c r="A10" s="21" t="s">
        <v>4</v>
      </c>
      <c r="B10" s="5" t="s">
        <v>10</v>
      </c>
      <c r="C10" s="5">
        <v>-22331.57616954</v>
      </c>
      <c r="D10" s="5">
        <v>4.8999999999999998E-5</v>
      </c>
      <c r="E10" s="5">
        <v>9.7999999999999997E-3</v>
      </c>
      <c r="F10" s="5">
        <f>C10-$C$3-$C$6</f>
        <v>-6.7311920000065584E-2</v>
      </c>
      <c r="G10" s="5">
        <f t="shared" ref="G10:G35" si="1">F10*27.211324570273</f>
        <v>-1.8316465025700353</v>
      </c>
      <c r="H10" s="6">
        <f t="shared" si="0"/>
        <v>-176.72736820013029</v>
      </c>
      <c r="I10" s="25" t="s">
        <v>39</v>
      </c>
      <c r="J10" s="7" t="s">
        <v>35</v>
      </c>
    </row>
    <row r="11" spans="1:10" ht="20.25" x14ac:dyDescent="0.3">
      <c r="A11" s="21" t="s">
        <v>4</v>
      </c>
      <c r="B11" s="5" t="s">
        <v>8</v>
      </c>
      <c r="C11" s="5">
        <v>-22331.576845299998</v>
      </c>
      <c r="D11" s="5">
        <v>6.2999999999999998E-6</v>
      </c>
      <c r="E11" s="5">
        <v>4.4000000000000002E-4</v>
      </c>
      <c r="F11" s="5">
        <f>C11-$C$3-$C$6</f>
        <v>-6.7987679998623207E-2</v>
      </c>
      <c r="G11" s="5">
        <f t="shared" si="1"/>
        <v>-1.8500348272223939</v>
      </c>
      <c r="H11" s="6">
        <f t="shared" si="0"/>
        <v>-178.50157529569222</v>
      </c>
      <c r="I11" t="s">
        <v>38</v>
      </c>
      <c r="J11" s="4"/>
    </row>
    <row r="12" spans="1:10" ht="20.25" x14ac:dyDescent="0.3">
      <c r="A12" s="21" t="s">
        <v>4</v>
      </c>
      <c r="B12" s="5" t="s">
        <v>9</v>
      </c>
      <c r="C12" s="5">
        <v>-22331.53206818</v>
      </c>
      <c r="D12" s="5">
        <v>3.8E-6</v>
      </c>
      <c r="E12" s="5">
        <v>5.0000000000000001E-4</v>
      </c>
      <c r="F12" s="5">
        <f>C12-$C$3-$C$6</f>
        <v>-2.3210560000734404E-2</v>
      </c>
      <c r="G12" s="5">
        <f t="shared" si="1"/>
        <v>-0.63159008163777974</v>
      </c>
      <c r="H12" s="6">
        <f t="shared" si="0"/>
        <v>-60.939298468636885</v>
      </c>
      <c r="I12" t="s">
        <v>38</v>
      </c>
      <c r="J12" s="4"/>
    </row>
    <row r="13" spans="1:10" ht="20.25" x14ac:dyDescent="0.3">
      <c r="A13" s="22" t="s">
        <v>5</v>
      </c>
      <c r="B13" s="8" t="s">
        <v>7</v>
      </c>
      <c r="C13" s="8">
        <v>-22331.24881583</v>
      </c>
      <c r="D13" s="8">
        <v>2.2000000000000001E-4</v>
      </c>
      <c r="E13" s="8">
        <v>2.3E-3</v>
      </c>
      <c r="F13" s="8">
        <f>C13-C$7-C$3</f>
        <v>-5.4423600000831129E-2</v>
      </c>
      <c r="G13" s="8">
        <f t="shared" si="1"/>
        <v>-1.4809382439053258</v>
      </c>
      <c r="H13" s="9">
        <f t="shared" si="0"/>
        <v>-142.88909893097869</v>
      </c>
      <c r="I13" t="s">
        <v>37</v>
      </c>
      <c r="J13" s="4"/>
    </row>
    <row r="14" spans="1:10" ht="20.25" x14ac:dyDescent="0.3">
      <c r="A14" s="22" t="s">
        <v>5</v>
      </c>
      <c r="B14" s="8" t="s">
        <v>10</v>
      </c>
      <c r="C14" s="8">
        <v>-22331.26173373</v>
      </c>
      <c r="D14" s="8">
        <v>9.0000000000000006E-5</v>
      </c>
      <c r="E14" s="8">
        <v>2.5000000000000001E-3</v>
      </c>
      <c r="F14" s="8">
        <f>C14-C$7-C$3</f>
        <v>-6.7341500000424048E-2</v>
      </c>
      <c r="G14" s="8">
        <f t="shared" si="1"/>
        <v>-1.8324514135605781</v>
      </c>
      <c r="H14" s="9">
        <f t="shared" si="0"/>
        <v>-176.80503045690006</v>
      </c>
      <c r="I14" t="s">
        <v>37</v>
      </c>
      <c r="J14" s="4"/>
    </row>
    <row r="15" spans="1:10" ht="20.25" x14ac:dyDescent="0.3">
      <c r="A15" s="22" t="s">
        <v>5</v>
      </c>
      <c r="B15" s="8" t="s">
        <v>8</v>
      </c>
      <c r="C15" s="8">
        <v>-22331.294511020002</v>
      </c>
      <c r="D15" s="8">
        <v>1.0000000000000001E-5</v>
      </c>
      <c r="E15" s="8">
        <v>5.6999999999999998E-4</v>
      </c>
      <c r="F15" s="8">
        <f>C15-C$7-C$3</f>
        <v>-0.10011879000225576</v>
      </c>
      <c r="G15" s="8">
        <f t="shared" si="1"/>
        <v>-2.7243648903343849</v>
      </c>
      <c r="H15" s="9">
        <f t="shared" si="0"/>
        <v>-262.86176749174496</v>
      </c>
      <c r="I15" t="s">
        <v>38</v>
      </c>
      <c r="J15" s="4"/>
    </row>
    <row r="16" spans="1:10" ht="22.5" customHeight="1" x14ac:dyDescent="0.3">
      <c r="A16" s="22" t="s">
        <v>5</v>
      </c>
      <c r="B16" s="8" t="s">
        <v>9</v>
      </c>
      <c r="C16" s="8">
        <v>-22331.251327189999</v>
      </c>
      <c r="D16" s="8">
        <v>3.7000000000000002E-6</v>
      </c>
      <c r="E16" s="8">
        <v>4.2000000000000002E-4</v>
      </c>
      <c r="F16" s="8">
        <f>C16-C$7-C$3</f>
        <v>-5.6934959999438206E-2</v>
      </c>
      <c r="G16" s="8">
        <f t="shared" si="1"/>
        <v>-1.5492756759402233</v>
      </c>
      <c r="H16" s="9">
        <f t="shared" si="0"/>
        <v>-149.48267170614955</v>
      </c>
      <c r="I16" t="s">
        <v>38</v>
      </c>
      <c r="J16" s="4"/>
    </row>
    <row r="17" spans="1:11" ht="20.25" x14ac:dyDescent="0.3">
      <c r="A17" s="23" t="s">
        <v>6</v>
      </c>
      <c r="B17" s="10" t="s">
        <v>7</v>
      </c>
      <c r="C17" s="10">
        <v>-22331.04183106</v>
      </c>
      <c r="D17" s="10">
        <v>1.7E-5</v>
      </c>
      <c r="E17" s="10">
        <v>1.4E-3</v>
      </c>
      <c r="F17" s="10">
        <f>C17-C$8-C$3</f>
        <v>-7.9275279999222903E-2</v>
      </c>
      <c r="G17" s="10">
        <f t="shared" si="1"/>
        <v>-2.157185374458126</v>
      </c>
      <c r="H17" s="11">
        <f t="shared" si="0"/>
        <v>-208.13715605761121</v>
      </c>
      <c r="I17" t="s">
        <v>37</v>
      </c>
      <c r="J17" s="4"/>
    </row>
    <row r="18" spans="1:11" ht="20.25" x14ac:dyDescent="0.3">
      <c r="A18" s="23" t="s">
        <v>6</v>
      </c>
      <c r="B18" s="10" t="s">
        <v>10</v>
      </c>
      <c r="C18" s="10">
        <v>-22331.048210649999</v>
      </c>
      <c r="D18" s="10">
        <v>6.0000000000000002E-6</v>
      </c>
      <c r="E18" s="10">
        <v>4.8000000000000001E-4</v>
      </c>
      <c r="F18" s="10">
        <f>C18-C$8-C$3</f>
        <v>-8.5654869997910055E-2</v>
      </c>
      <c r="G18" s="10">
        <f t="shared" si="1"/>
        <v>-2.3307824685376697</v>
      </c>
      <c r="H18" s="11">
        <f t="shared" si="0"/>
        <v>-224.88676222933759</v>
      </c>
      <c r="I18" t="s">
        <v>38</v>
      </c>
      <c r="J18" s="4"/>
    </row>
    <row r="19" spans="1:11" ht="20.25" x14ac:dyDescent="0.3">
      <c r="A19" s="23" t="s">
        <v>6</v>
      </c>
      <c r="B19" s="10" t="s">
        <v>8</v>
      </c>
      <c r="C19" s="10">
        <v>-22331.084495300001</v>
      </c>
      <c r="D19" s="10">
        <v>3.6999999999999998E-5</v>
      </c>
      <c r="E19" s="10">
        <v>2.0999999999999999E-3</v>
      </c>
      <c r="F19" s="10">
        <f>C19-C$8-C$3</f>
        <v>-0.12193952000083641</v>
      </c>
      <c r="G19" s="10">
        <f t="shared" si="1"/>
        <v>-3.3181358566860557</v>
      </c>
      <c r="H19" s="11">
        <f t="shared" si="0"/>
        <v>-320.15206889528588</v>
      </c>
      <c r="I19" t="s">
        <v>37</v>
      </c>
      <c r="J19" s="4"/>
    </row>
    <row r="20" spans="1:11" ht="20.25" x14ac:dyDescent="0.3">
      <c r="A20" s="23" t="s">
        <v>6</v>
      </c>
      <c r="B20" s="10" t="s">
        <v>9</v>
      </c>
      <c r="C20" s="10">
        <v>-22331.041402499999</v>
      </c>
      <c r="D20" s="10">
        <v>8.4999999999999999E-6</v>
      </c>
      <c r="E20" s="10">
        <v>4.0999999999999999E-4</v>
      </c>
      <c r="F20" s="10">
        <f>C20-C$8-C$3</f>
        <v>-7.8846719998495018E-2</v>
      </c>
      <c r="G20" s="10">
        <f t="shared" si="1"/>
        <v>-2.1455236891804832</v>
      </c>
      <c r="H20" s="11">
        <f t="shared" si="0"/>
        <v>-207.011972270781</v>
      </c>
      <c r="I20" t="s">
        <v>38</v>
      </c>
      <c r="J20" s="4"/>
    </row>
    <row r="21" spans="1:11" ht="20.25" x14ac:dyDescent="0.3">
      <c r="A21" s="20" t="s">
        <v>13</v>
      </c>
      <c r="B21" t="s">
        <v>16</v>
      </c>
      <c r="C21">
        <v>-22199.108887440001</v>
      </c>
      <c r="D21">
        <v>6.0000000000000002E-6</v>
      </c>
      <c r="E21">
        <v>4.8999999999999998E-4</v>
      </c>
      <c r="F21">
        <f>C21-C6-C$2</f>
        <v>-1.9745299999996746E-2</v>
      </c>
      <c r="G21">
        <f t="shared" si="1"/>
        <v>-0.53729576703732296</v>
      </c>
      <c r="H21" s="12">
        <f t="shared" si="0"/>
        <v>-51.841262339836057</v>
      </c>
      <c r="I21" t="s">
        <v>38</v>
      </c>
      <c r="J21" s="4"/>
    </row>
    <row r="22" spans="1:11" ht="20.25" x14ac:dyDescent="0.3">
      <c r="A22" s="20" t="s">
        <v>14</v>
      </c>
      <c r="B22" t="s">
        <v>16</v>
      </c>
      <c r="C22">
        <v>-22198.825800589999</v>
      </c>
      <c r="D22">
        <v>7.7000000000000008E-6</v>
      </c>
      <c r="E22">
        <v>4.4999999999999999E-4</v>
      </c>
      <c r="F22">
        <f>C22-C7-C$2</f>
        <v>-5.1123839999419829E-2</v>
      </c>
      <c r="G22">
        <f t="shared" si="1"/>
        <v>-1.3911474035029183</v>
      </c>
      <c r="H22" s="12">
        <f t="shared" si="0"/>
        <v>-134.2255828592204</v>
      </c>
      <c r="I22" t="s">
        <v>38</v>
      </c>
      <c r="J22" s="4"/>
    </row>
    <row r="23" spans="1:11" ht="20.25" x14ac:dyDescent="0.3">
      <c r="A23" s="20" t="s">
        <v>15</v>
      </c>
      <c r="B23" t="s">
        <v>16</v>
      </c>
      <c r="C23">
        <v>-22198.619059150002</v>
      </c>
      <c r="D23">
        <v>4.3999999999999999E-5</v>
      </c>
      <c r="E23">
        <v>2.5000000000000001E-3</v>
      </c>
      <c r="F23">
        <f t="shared" ref="F23" si="2">C23-C8-C$2</f>
        <v>-7.6218850001097849E-2</v>
      </c>
      <c r="G23">
        <f t="shared" si="1"/>
        <v>-2.074015865752826</v>
      </c>
      <c r="H23" s="12">
        <f t="shared" si="0"/>
        <v>-200.11250262838138</v>
      </c>
      <c r="I23" t="s">
        <v>37</v>
      </c>
      <c r="J23" s="4"/>
    </row>
    <row r="24" spans="1:11" ht="20.25" x14ac:dyDescent="0.3">
      <c r="A24" s="21" t="s">
        <v>22</v>
      </c>
      <c r="B24" s="5" t="s">
        <v>7</v>
      </c>
      <c r="C24" s="5">
        <v>-22294.152725619999</v>
      </c>
      <c r="D24" s="5">
        <v>4.0000000000000003E-5</v>
      </c>
      <c r="E24" s="5">
        <v>9.3999999999999997E-4</v>
      </c>
      <c r="F24" s="5">
        <f>C24-C$4-C$6</f>
        <v>-2.2448649997386383E-2</v>
      </c>
      <c r="G24" s="5">
        <f t="shared" si="1"/>
        <v>-0.61085750124333904</v>
      </c>
      <c r="H24" s="6">
        <f t="shared" si="0"/>
        <v>-58.938904635019945</v>
      </c>
      <c r="I24" t="s">
        <v>38</v>
      </c>
      <c r="J24" s="4"/>
    </row>
    <row r="25" spans="1:11" ht="20.25" x14ac:dyDescent="0.3">
      <c r="A25" s="21" t="s">
        <v>22</v>
      </c>
      <c r="B25" s="5" t="s">
        <v>8</v>
      </c>
      <c r="C25" s="5">
        <v>-22294.185848960002</v>
      </c>
      <c r="D25" s="5">
        <v>3.6000000000000001E-5</v>
      </c>
      <c r="E25" s="5">
        <v>8.7000000000000001E-4</v>
      </c>
      <c r="F25" s="5">
        <f>C25-C$4-C$6</f>
        <v>-5.5571990000316873E-2</v>
      </c>
      <c r="G25" s="5">
        <f t="shared" si="1"/>
        <v>-1.5121874569145879</v>
      </c>
      <c r="H25" s="6">
        <f t="shared" si="0"/>
        <v>-145.90419554798601</v>
      </c>
      <c r="I25" t="s">
        <v>38</v>
      </c>
      <c r="J25" s="4"/>
    </row>
    <row r="26" spans="1:11" ht="20.25" x14ac:dyDescent="0.3">
      <c r="A26" s="22" t="s">
        <v>23</v>
      </c>
      <c r="B26" s="8" t="s">
        <v>7</v>
      </c>
      <c r="C26" s="8">
        <v>-22293.874128539999</v>
      </c>
      <c r="D26" s="8">
        <v>2.8E-5</v>
      </c>
      <c r="E26" s="8">
        <v>8.5999999999999998E-4</v>
      </c>
      <c r="F26" s="8">
        <f>C26-C$7-C$4</f>
        <v>-5.8316959999814344E-2</v>
      </c>
      <c r="G26" s="8">
        <f t="shared" si="1"/>
        <v>-1.5868817265065758</v>
      </c>
      <c r="H26" s="9">
        <f t="shared" si="0"/>
        <v>-153.11111111062377</v>
      </c>
      <c r="I26" t="s">
        <v>38</v>
      </c>
      <c r="J26" s="4"/>
    </row>
    <row r="27" spans="1:11" ht="20.25" x14ac:dyDescent="0.3">
      <c r="A27" s="22" t="s">
        <v>23</v>
      </c>
      <c r="B27" s="8" t="s">
        <v>8</v>
      </c>
      <c r="C27" s="8">
        <v>-22293.873136369999</v>
      </c>
      <c r="D27" s="8">
        <v>3.1000000000000001E-5</v>
      </c>
      <c r="E27" s="8">
        <v>8.4000000000000003E-4</v>
      </c>
      <c r="F27" s="8">
        <f>C27-C$7-C$4</f>
        <v>-5.7324789999569248E-2</v>
      </c>
      <c r="G27" s="8">
        <f t="shared" si="1"/>
        <v>-1.5598834666010186</v>
      </c>
      <c r="H27" s="9">
        <f t="shared" si="0"/>
        <v>-150.5061699211544</v>
      </c>
      <c r="I27" t="s">
        <v>37</v>
      </c>
      <c r="J27" s="4"/>
    </row>
    <row r="28" spans="1:11" ht="20.25" x14ac:dyDescent="0.3">
      <c r="A28" s="23" t="s">
        <v>24</v>
      </c>
      <c r="B28" s="10" t="s">
        <v>7</v>
      </c>
      <c r="C28" s="10">
        <v>-22293.605046293302</v>
      </c>
      <c r="D28" s="13">
        <v>2.5999999999999998E-4</v>
      </c>
      <c r="E28" s="13">
        <v>4.7000000000000002E-3</v>
      </c>
      <c r="F28" s="10">
        <f>C28-C$8-C$4</f>
        <v>-2.1071163301115803E-2</v>
      </c>
      <c r="G28" s="10">
        <f t="shared" si="1"/>
        <v>-0.5733742636598872</v>
      </c>
      <c r="H28" s="11">
        <f t="shared" si="0"/>
        <v>-55.322314905261017</v>
      </c>
      <c r="I28" s="25" t="s">
        <v>40</v>
      </c>
      <c r="J28" s="4" t="s">
        <v>41</v>
      </c>
      <c r="K28" t="s">
        <v>44</v>
      </c>
    </row>
    <row r="29" spans="1:11" ht="20.25" x14ac:dyDescent="0.3">
      <c r="A29" s="23" t="s">
        <v>24</v>
      </c>
      <c r="B29" s="10" t="s">
        <v>8</v>
      </c>
      <c r="C29" s="10">
        <v>-22293.69777667</v>
      </c>
      <c r="D29" s="10">
        <v>3.3000000000000003E-5</v>
      </c>
      <c r="E29" s="10">
        <v>9.7999999999999997E-4</v>
      </c>
      <c r="F29" s="10">
        <f>C29-C$8-C$4</f>
        <v>-0.11380153999957088</v>
      </c>
      <c r="G29" s="10">
        <f t="shared" si="1"/>
        <v>-3.0966906415252287</v>
      </c>
      <c r="H29" s="11">
        <f t="shared" si="0"/>
        <v>-298.7858118031163</v>
      </c>
      <c r="I29" t="s">
        <v>38</v>
      </c>
      <c r="J29" s="4"/>
    </row>
    <row r="30" spans="1:11" ht="20.25" x14ac:dyDescent="0.3">
      <c r="A30" s="21" t="s">
        <v>25</v>
      </c>
      <c r="B30" s="5" t="s">
        <v>7</v>
      </c>
      <c r="C30" s="5">
        <v>-22314.977658479998</v>
      </c>
      <c r="D30" s="5">
        <v>8.6000000000000003E-5</v>
      </c>
      <c r="E30" s="5">
        <v>2E-3</v>
      </c>
      <c r="F30" s="5">
        <f>C30-C$5-C$6</f>
        <v>-2.4436374696961138E-2</v>
      </c>
      <c r="G30" s="5">
        <f t="shared" si="1"/>
        <v>-0.66494612319981605</v>
      </c>
      <c r="H30" s="6">
        <f t="shared" si="0"/>
        <v>-64.157673537495157</v>
      </c>
      <c r="I30" t="s">
        <v>37</v>
      </c>
      <c r="J30" s="4"/>
    </row>
    <row r="31" spans="1:11" ht="20.25" x14ac:dyDescent="0.3">
      <c r="A31" s="21" t="s">
        <v>26</v>
      </c>
      <c r="B31" s="5" t="s">
        <v>8</v>
      </c>
      <c r="C31" s="5">
        <v>-22315.02486541</v>
      </c>
      <c r="D31" s="5">
        <v>1.4E-5</v>
      </c>
      <c r="E31" s="5">
        <v>6.8999999999999997E-4</v>
      </c>
      <c r="F31" s="5">
        <f>C31-C$5-C$6</f>
        <v>-7.1643304698227439E-2</v>
      </c>
      <c r="G31" s="5">
        <f t="shared" si="1"/>
        <v>-1.9495092174304314</v>
      </c>
      <c r="H31" s="6">
        <f t="shared" si="0"/>
        <v>-188.09941372145423</v>
      </c>
      <c r="I31" t="s">
        <v>38</v>
      </c>
      <c r="J31" s="4"/>
    </row>
    <row r="32" spans="1:11" ht="20.25" x14ac:dyDescent="0.3">
      <c r="A32" s="22" t="s">
        <v>27</v>
      </c>
      <c r="B32" s="8" t="s">
        <v>7</v>
      </c>
      <c r="C32" s="8">
        <v>-22314.656153334701</v>
      </c>
      <c r="D32" s="27">
        <v>1.0000000000000001E-5</v>
      </c>
      <c r="E32" s="27">
        <v>5.9000000000000003E-4</v>
      </c>
      <c r="F32" s="8">
        <f>C32-C$7-C$5</f>
        <v>-1.7396619401807811E-2</v>
      </c>
      <c r="G32" s="8">
        <f t="shared" si="1"/>
        <v>-0.47338505696810085</v>
      </c>
      <c r="H32" s="9">
        <f t="shared" si="0"/>
        <v>-45.674804142532615</v>
      </c>
      <c r="I32" t="s">
        <v>38</v>
      </c>
      <c r="J32" s="4"/>
    </row>
    <row r="33" spans="1:11" ht="20.25" x14ac:dyDescent="0.3">
      <c r="A33" s="22" t="s">
        <v>27</v>
      </c>
      <c r="B33" s="8" t="s">
        <v>8</v>
      </c>
      <c r="C33" s="8">
        <v>-22314.70746442</v>
      </c>
      <c r="D33" s="8">
        <v>2.0000000000000002E-5</v>
      </c>
      <c r="E33" s="8">
        <v>9.3000000000000005E-4</v>
      </c>
      <c r="F33" s="8">
        <f>C33-C$7-C$5</f>
        <v>-6.8707704700756267E-2</v>
      </c>
      <c r="G33" s="8">
        <f t="shared" si="1"/>
        <v>-1.8696276530907507</v>
      </c>
      <c r="H33" s="9">
        <f t="shared" si="0"/>
        <v>-180.39199931935599</v>
      </c>
      <c r="I33" t="s">
        <v>38</v>
      </c>
      <c r="J33" s="4"/>
    </row>
    <row r="34" spans="1:11" ht="20.25" x14ac:dyDescent="0.3">
      <c r="A34" s="23" t="s">
        <v>28</v>
      </c>
      <c r="B34" s="10" t="s">
        <v>7</v>
      </c>
      <c r="C34" s="10">
        <v>-22314.422202595299</v>
      </c>
      <c r="D34" s="13">
        <v>5.5999999999999999E-5</v>
      </c>
      <c r="E34" s="13">
        <v>2.8E-3</v>
      </c>
      <c r="F34" s="10">
        <f>C34-C$8-C$5</f>
        <v>-1.5282329997972965E-2</v>
      </c>
      <c r="G34" s="10">
        <f t="shared" si="1"/>
        <v>-0.41585244176486186</v>
      </c>
      <c r="H34" s="11">
        <f t="shared" si="0"/>
        <v>-40.123739755232556</v>
      </c>
      <c r="I34" t="s">
        <v>37</v>
      </c>
      <c r="J34" s="4" t="s">
        <v>41</v>
      </c>
      <c r="K34" t="s">
        <v>42</v>
      </c>
    </row>
    <row r="35" spans="1:11" ht="21" thickBot="1" x14ac:dyDescent="0.35">
      <c r="A35" s="24" t="s">
        <v>28</v>
      </c>
      <c r="B35" s="14" t="s">
        <v>8</v>
      </c>
      <c r="C35" s="14">
        <v>-22314.468435979499</v>
      </c>
      <c r="D35" s="15">
        <v>2.9999999999999997E-4</v>
      </c>
      <c r="E35" s="15">
        <v>3.8999999999999998E-3</v>
      </c>
      <c r="F35" s="14">
        <f>C35-C$8-C$5</f>
        <v>-6.1515714198577598E-2</v>
      </c>
      <c r="G35" s="14">
        <f t="shared" si="1"/>
        <v>-1.6739240652296463</v>
      </c>
      <c r="H35" s="16">
        <f t="shared" si="0"/>
        <v>-161.5094365642135</v>
      </c>
      <c r="I35" s="17" t="s">
        <v>37</v>
      </c>
      <c r="J35" s="18" t="s">
        <v>41</v>
      </c>
      <c r="K35" t="s">
        <v>43</v>
      </c>
    </row>
  </sheetData>
  <phoneticPr fontId="1" type="noConversion"/>
  <conditionalFormatting sqref="E2:E3">
    <cfRule type="cellIs" dxfId="2" priority="1" operator="lessThan">
      <formula>0.0005</formula>
    </cfRule>
  </conditionalFormatting>
  <conditionalFormatting sqref="E4:E35">
    <cfRule type="cellIs" dxfId="1" priority="2" operator="between">
      <formula>0.001</formula>
      <formula>0.0005</formula>
    </cfRule>
    <cfRule type="cellIs" dxfId="0" priority="3" operator="lessThanOrEqual">
      <formula>0.0005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2C7C-FB9F-4250-9D89-0E4003A6546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03_Zn_Plane_Adsorption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2025-04-08T05:59:02Z</dcterms:created>
  <dcterms:modified xsi:type="dcterms:W3CDTF">2025-04-16T06:02:44Z</dcterms:modified>
</cp:coreProperties>
</file>