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EV" sheetId="2" r:id="rId5"/>
    <sheet state="visible" name="AC" sheetId="3" r:id="rId6"/>
  </sheets>
  <definedNames>
    <definedName name="holidays">#REF!</definedName>
  </definedNames>
  <calcPr/>
  <extLst>
    <ext uri="GoogleSheetsCustomDataVersion1">
      <go:sheetsCustomData xmlns:go="http://customooxmlschemas.google.com/" r:id="rId7" roundtripDataSignature="AMtx7miA7NiPQVCzaRNlTyb8ud1FEQoEOA=="/>
    </ext>
  </extLst>
</workbook>
</file>

<file path=xl/comments1.xml><?xml version="1.0" encoding="utf-8"?>
<comments xmlns:r="http://schemas.openxmlformats.org/officeDocument/2006/relationships" xmlns="http://schemas.openxmlformats.org/spreadsheetml/2006/main">
  <authors>
    <author/>
  </authors>
  <commentList>
    <comment authorId="0" ref="C21">
      <text>
        <t xml:space="preserve">======
ID#AAAAPk2IoCo
Vertex42    (2021-10-04 04:14:59)
Total Budgeted Cost (TBC)</t>
      </text>
    </comment>
    <comment authorId="0" ref="G20">
      <text>
        <t xml:space="preserve">======
ID#AAAAPk2IoCk
rmdavids    (2021-10-04 04:14:59)
• Budgeted cost of work scheduled (BCWS):  The planned (budgeted) cost of work that should have been completed to date.</t>
      </text>
    </comment>
  </commentList>
  <extLst>
    <ext uri="GoogleSheetsCustomDataVersion1">
      <go:sheetsCustomData xmlns:go="http://customooxmlschemas.google.com/" r:id="rId1" roundtripDataSignature="AMtx7mht8UfzBA+H8cOHKtWmabp8bI1dng=="/>
    </ext>
  </extLst>
</comments>
</file>

<file path=xl/comments2.xml><?xml version="1.0" encoding="utf-8"?>
<comments xmlns:r="http://schemas.openxmlformats.org/officeDocument/2006/relationships" xmlns="http://schemas.openxmlformats.org/spreadsheetml/2006/main">
  <authors>
    <author/>
  </authors>
  <commentList>
    <comment authorId="0" ref="C7">
      <text>
        <t xml:space="preserve">======
ID#AAAAPk2IoCw
rmdavids    (2021-10-04 04:14:59)
Earned Value (EV):  The percent of the total budget actually completed at a point in time. This is also known as the budgeted cost of work performed (BCWP). EV is calculated by multiplying the budget for an activity by the percent progress for that activity:  EV = % complete x budget.</t>
      </text>
    </comment>
  </commentList>
  <extLst>
    <ext uri="GoogleSheetsCustomDataVersion1">
      <go:sheetsCustomData xmlns:go="http://customooxmlschemas.google.com/" r:id="rId1" roundtripDataSignature="AMtx7mgmtQ6H3t367nlAxyYsYoD9W8Zr0w=="/>
    </ext>
  </extLst>
</comments>
</file>

<file path=xl/comments3.xml><?xml version="1.0" encoding="utf-8"?>
<comments xmlns:r="http://schemas.openxmlformats.org/officeDocument/2006/relationships" xmlns="http://schemas.openxmlformats.org/spreadsheetml/2006/main">
  <authors>
    <author/>
  </authors>
  <commentList>
    <comment authorId="0" ref="D7">
      <text>
        <t xml:space="preserve">======
ID#AAAAPk2IoC0
rmdavids    (2021-10-04 04:14:59)
• Actual cost of work performed (ACWP): The actual cost of the tasks that have been completed.
------
ID#AAAAQNWOsac
daffa muhamad azhar    (2021-10-21 16:09:56)
siapp</t>
      </text>
    </comment>
  </commentList>
  <extLst>
    <ext uri="GoogleSheetsCustomDataVersion1">
      <go:sheetsCustomData xmlns:go="http://customooxmlschemas.google.com/" r:id="rId1" roundtripDataSignature="AMtx7mg18pdjlZ50doNIzy/3HQ/dzAJhvw=="/>
    </ext>
  </extLst>
</comments>
</file>

<file path=xl/sharedStrings.xml><?xml version="1.0" encoding="utf-8"?>
<sst xmlns="http://schemas.openxmlformats.org/spreadsheetml/2006/main" count="111" uniqueCount="86">
  <si>
    <t>Test Project</t>
  </si>
  <si>
    <t>[Company Name / Logo]</t>
  </si>
  <si>
    <t>Earned Value Analysis Report</t>
  </si>
  <si>
    <t>Earned Value Management Template</t>
  </si>
  <si>
    <t>Prepared By:</t>
  </si>
  <si>
    <t>Daffa M Azhar</t>
  </si>
  <si>
    <t>© 2012 Vertex42 LLC</t>
  </si>
  <si>
    <t>Date:</t>
  </si>
  <si>
    <t>4 Oktober 2021</t>
  </si>
  <si>
    <t>[42]</t>
  </si>
  <si>
    <t>For Period:</t>
  </si>
  <si>
    <t>Week 7</t>
  </si>
  <si>
    <t>Summary:</t>
  </si>
  <si>
    <t>Laporan keuangan projek SI RBTC pada minggu ke-7 pengerjaan.</t>
  </si>
  <si>
    <t>Planned Value (PV) or Budgeted Cost of Work Scheduled (BCWS)</t>
  </si>
  <si>
    <t>WBS</t>
  </si>
  <si>
    <t>Task Name</t>
  </si>
  <si>
    <t>TBC</t>
  </si>
  <si>
    <t>← You can change the labels for the periods (e.g. Week 1/2/3, Jan/Feb/Mar, etc.)</t>
  </si>
  <si>
    <t>Penyusunan Staff</t>
  </si>
  <si>
    <t>← Enter or edit values in the light-blue cells.</t>
  </si>
  <si>
    <t>Pembuatan Project Charter</t>
  </si>
  <si>
    <t>Manajemen Integrasi</t>
  </si>
  <si>
    <t>Manajemen Ruang Lingkup</t>
  </si>
  <si>
    <t>Manajeman Waktu</t>
  </si>
  <si>
    <t>Manajemen Biaya</t>
  </si>
  <si>
    <t>Manajemen Kualitas</t>
  </si>
  <si>
    <t>Manajemen Sumber Daya</t>
  </si>
  <si>
    <t>Manajemen Komunikasi</t>
  </si>
  <si>
    <t>Manajemen Risiko</t>
  </si>
  <si>
    <t>Manajemen Pengadaan</t>
  </si>
  <si>
    <t>Perencanaan dan Analisis</t>
  </si>
  <si>
    <t>Desain</t>
  </si>
  <si>
    <t>Implementasi</t>
  </si>
  <si>
    <t>Testing dan Deployment</t>
  </si>
  <si>
    <t>Maintenance</t>
  </si>
  <si>
    <t>Integrated Control</t>
  </si>
  <si>
    <t>Kontrol Ruang Lingkup</t>
  </si>
  <si>
    <t>Kontrol Waktu</t>
  </si>
  <si>
    <t>Kontrol Biaya</t>
  </si>
  <si>
    <t>Kontrol Kualitas</t>
  </si>
  <si>
    <t>Kontrol Komunikasi</t>
  </si>
  <si>
    <t>Kontrol Risiko</t>
  </si>
  <si>
    <t>Kontrol Pengadaan</t>
  </si>
  <si>
    <t>Penutupan Proyek</t>
  </si>
  <si>
    <t>Penutupan Pengadaan</t>
  </si>
  <si>
    <t>Insert new rows above this one</t>
  </si>
  <si>
    <t>← To add more tasks, insert rows above this one. You can or delete this row after you are done adding tasks.</t>
  </si>
  <si>
    <t>Total Budgeted Cost</t>
  </si>
  <si>
    <t>Cumulative Planned Value (PV)</t>
  </si>
  <si>
    <t>Actual Cost and Earned Value</t>
  </si>
  <si>
    <t>Cumulative Actual Cost (AC)</t>
  </si>
  <si>
    <t>← Enter the Actual Costs as calculated from the AC worksheet.</t>
  </si>
  <si>
    <t>Cumulative Earned Value (EV)</t>
  </si>
  <si>
    <t>← Enter the Earned Value as calculated from the EV worksheet.</t>
  </si>
  <si>
    <t>Project Performance Metrics</t>
  </si>
  <si>
    <t>Cost Variance (CV = EV - AC)</t>
  </si>
  <si>
    <t>Schedule Variance (SV = EV - PV)</t>
  </si>
  <si>
    <t>Cost Performance Index (CPI = EV/AC)</t>
  </si>
  <si>
    <t>Schedule Performance Index (SPI = EV/PV)</t>
  </si>
  <si>
    <t>Estimated Cost at Completion (EAC)</t>
  </si>
  <si>
    <t>Earned Value Worksheet</t>
  </si>
  <si>
    <t>This worksheet is used to help calculate the Earned Value (EV) or Budgeted Cost of Work Performed (BCWP).</t>
  </si>
  <si>
    <t>Make sure that the WBS, Task Name, and TBC are identical to the table in the Report worksheet.</t>
  </si>
  <si>
    <t>Enter the % Complete for each task to calculate the cumulative earned value.</t>
  </si>
  <si>
    <t>Wk 1</t>
  </si>
  <si>
    <t>Wk 2</t>
  </si>
  <si>
    <t>Wk 3</t>
  </si>
  <si>
    <t>Wk 4</t>
  </si>
  <si>
    <t>Wk 5</t>
  </si>
  <si>
    <t>Wk 6</t>
  </si>
  <si>
    <t>Wk 7</t>
  </si>
  <si>
    <t>Wk 8</t>
  </si>
  <si>
    <t>Wk 9</t>
  </si>
  <si>
    <t>Wk 10</t>
  </si>
  <si>
    <t>Wk 11</t>
  </si>
  <si>
    <t>Wk 12</t>
  </si>
  <si>
    <t>Wk 13</t>
  </si>
  <si>
    <t>Wk 14</t>
  </si>
  <si>
    <t>Wk 15</t>
  </si>
  <si>
    <t>Cumulative EV</t>
  </si>
  <si>
    <t>Actual Cost Worksheet</t>
  </si>
  <si>
    <t>Use this worksheet to help calculate the Actual Cost (AC) of Work Performed (ACWP) by entering the costs incurred each period.</t>
  </si>
  <si>
    <t>Transfer the Cumulative Actual Cost to the Report worksheet.</t>
  </si>
  <si>
    <t>Actual Cost (AC) of Work Performed</t>
  </si>
  <si>
    <t>Total Actual Cost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</si>
</sst>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Rp]#,##0"/>
    <numFmt numFmtId="165" formatCode="[$-409]mmm\-yy"/>
  </numFmts>
  <fonts count="19">
    <font>
      <sz val="10.0"/>
      <color rgb="FF000000"/>
      <name val="Arial"/>
    </font>
    <font>
      <sz val="16.0"/>
      <color theme="1"/>
      <name val="Arial"/>
    </font>
    <font>
      <sz val="10.0"/>
      <color theme="1"/>
      <name val="Arial"/>
    </font>
    <font>
      <sz val="14.0"/>
      <color theme="1"/>
      <name val="Arial"/>
    </font>
    <font>
      <sz val="10.0"/>
      <color theme="0"/>
      <name val="Arial"/>
    </font>
    <font>
      <b/>
      <sz val="12.0"/>
      <color theme="1"/>
      <name val="Arial"/>
    </font>
    <font>
      <u/>
      <sz val="10.0"/>
      <color theme="0"/>
      <name val="Arial"/>
    </font>
    <font>
      <sz val="8.0"/>
      <color theme="0"/>
      <name val="Arial"/>
    </font>
    <font/>
    <font>
      <sz val="6.0"/>
      <color rgb="FFFFFFFF"/>
      <name val="Arial"/>
    </font>
    <font>
      <i/>
      <sz val="10.0"/>
      <color theme="1"/>
      <name val="Arial"/>
    </font>
    <font>
      <b/>
      <sz val="10.0"/>
      <color rgb="FFFFFFFF"/>
      <name val="Arial"/>
    </font>
    <font>
      <sz val="10.0"/>
      <name val="Arial"/>
    </font>
    <font>
      <i/>
      <sz val="8.0"/>
      <color theme="1"/>
      <name val="Arial"/>
    </font>
    <font>
      <b/>
      <sz val="10.0"/>
      <color theme="1"/>
      <name val="Arial"/>
    </font>
    <font>
      <color theme="1"/>
      <name val="Calibri"/>
    </font>
    <font>
      <sz val="10.0"/>
      <color rgb="FF00B050"/>
      <name val="Arial"/>
    </font>
    <font>
      <u/>
      <sz val="10.0"/>
      <color rgb="FF0000FF"/>
      <name val="Arial"/>
    </font>
    <font>
      <sz val="8.0"/>
      <color theme="1"/>
      <name val="Arial"/>
    </font>
  </fonts>
  <fills count="7">
    <fill>
      <patternFill patternType="none"/>
    </fill>
    <fill>
      <patternFill patternType="lightGray"/>
    </fill>
    <fill>
      <patternFill patternType="solid">
        <fgColor rgb="FF3B4E87"/>
        <bgColor rgb="FF3B4E87"/>
      </patternFill>
    </fill>
    <fill>
      <patternFill patternType="solid">
        <fgColor rgb="FFF0F0F0"/>
        <bgColor rgb="FFF0F0F0"/>
      </patternFill>
    </fill>
    <fill>
      <patternFill patternType="solid">
        <fgColor rgb="FFFFFF00"/>
        <bgColor rgb="FFFFFF00"/>
      </patternFill>
    </fill>
    <fill>
      <patternFill patternType="solid">
        <fgColor theme="0"/>
        <bgColor theme="0"/>
      </patternFill>
    </fill>
    <fill>
      <patternFill patternType="solid">
        <fgColor rgb="FFD6F4D9"/>
        <bgColor rgb="FFD6F4D9"/>
      </patternFill>
    </fill>
  </fills>
  <borders count="16">
    <border/>
    <border>
      <bottom style="thin">
        <color rgb="FF000000"/>
      </bottom>
    </border>
    <border>
      <top style="thin">
        <color rgb="FF000000"/>
      </top>
      <bottom style="thin">
        <color rgb="FF000000"/>
      </bottom>
    </border>
    <border>
      <left/>
      <right/>
      <top/>
      <bottom style="thin">
        <color rgb="FFC0C0C0"/>
      </bottom>
    </border>
    <border>
      <left style="thin">
        <color rgb="FFC0C0C0"/>
      </left>
      <right style="thin">
        <color rgb="FFC0C0C0"/>
      </right>
      <bottom style="thin">
        <color rgb="FFC0C0C0"/>
      </bottom>
    </border>
    <border>
      <left/>
      <right/>
      <top/>
      <bottom/>
    </border>
    <border>
      <left style="thin">
        <color rgb="FFC0C0C0"/>
      </left>
      <right style="thin">
        <color rgb="FFC0C0C0"/>
      </right>
      <top style="thin">
        <color rgb="FFC0C0C0"/>
      </top>
      <bottom style="thin">
        <color rgb="FFC0C0C0"/>
      </bottom>
    </border>
    <border>
      <top style="thin">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right"/>
    </xf>
    <xf borderId="0" fillId="0" fontId="4" numFmtId="0" xfId="0" applyFont="1"/>
    <xf borderId="0" fillId="0" fontId="5" numFmtId="0" xfId="0" applyFont="1"/>
    <xf borderId="0" fillId="0" fontId="6" numFmtId="0" xfId="0" applyFont="1"/>
    <xf borderId="0" fillId="0" fontId="2" numFmtId="0" xfId="0" applyAlignment="1" applyFont="1">
      <alignment horizontal="right"/>
    </xf>
    <xf borderId="1" fillId="0" fontId="2" numFmtId="0" xfId="0" applyAlignment="1" applyBorder="1" applyFont="1">
      <alignment readingOrder="0"/>
    </xf>
    <xf borderId="1" fillId="0" fontId="2" numFmtId="0" xfId="0" applyBorder="1" applyFont="1"/>
    <xf borderId="0" fillId="0" fontId="7" numFmtId="0" xfId="0" applyAlignment="1" applyFont="1">
      <alignment horizontal="left"/>
    </xf>
    <xf borderId="2" fillId="0" fontId="2" numFmtId="0" xfId="0" applyAlignment="1" applyBorder="1" applyFont="1">
      <alignment horizontal="left" readingOrder="0"/>
    </xf>
    <xf borderId="2" fillId="0" fontId="8" numFmtId="0" xfId="0" applyBorder="1" applyFont="1"/>
    <xf borderId="0" fillId="0" fontId="9" numFmtId="0" xfId="0" applyAlignment="1" applyFont="1">
      <alignment horizontal="right"/>
    </xf>
    <xf borderId="1" fillId="0" fontId="2" numFmtId="0" xfId="0" applyAlignment="1" applyBorder="1" applyFont="1">
      <alignment horizontal="center"/>
    </xf>
    <xf borderId="1" fillId="0" fontId="8" numFmtId="0" xfId="0" applyBorder="1" applyFont="1"/>
    <xf borderId="0" fillId="0" fontId="2" numFmtId="0" xfId="0" applyAlignment="1" applyFont="1">
      <alignment horizontal="left" readingOrder="0" shrinkToFit="0" vertical="top" wrapText="1"/>
    </xf>
    <xf borderId="0" fillId="0" fontId="10" numFmtId="0" xfId="0" applyFont="1"/>
    <xf borderId="3" fillId="2" fontId="11" numFmtId="0" xfId="0" applyAlignment="1" applyBorder="1" applyFill="1" applyFont="1">
      <alignment horizontal="left" vertical="center"/>
    </xf>
    <xf borderId="3" fillId="2" fontId="11" numFmtId="0" xfId="0" applyAlignment="1" applyBorder="1" applyFont="1">
      <alignment vertical="center"/>
    </xf>
    <xf borderId="3" fillId="2" fontId="11" numFmtId="0" xfId="0" applyAlignment="1" applyBorder="1" applyFont="1">
      <alignment horizontal="center" shrinkToFit="0" vertical="center" wrapText="1"/>
    </xf>
    <xf borderId="3" fillId="2" fontId="11" numFmtId="0" xfId="0" applyAlignment="1" applyBorder="1" applyFont="1">
      <alignment horizontal="center" vertical="center"/>
    </xf>
    <xf borderId="3" fillId="2" fontId="11" numFmtId="0" xfId="0" applyAlignment="1" applyBorder="1" applyFont="1">
      <alignment horizontal="center" readingOrder="0" vertical="center"/>
    </xf>
    <xf borderId="0" fillId="0" fontId="7" numFmtId="0" xfId="0" applyFont="1"/>
    <xf borderId="4" fillId="0" fontId="2" numFmtId="0" xfId="0" applyAlignment="1" applyBorder="1" applyFont="1">
      <alignment horizontal="left"/>
    </xf>
    <xf borderId="4" fillId="0" fontId="2" numFmtId="0" xfId="0" applyAlignment="1" applyBorder="1" applyFont="1">
      <alignment readingOrder="0"/>
    </xf>
    <xf borderId="5" fillId="3" fontId="2" numFmtId="164" xfId="0" applyBorder="1" applyFill="1" applyFont="1" applyNumberFormat="1"/>
    <xf borderId="4" fillId="4" fontId="12" numFmtId="164" xfId="0" applyAlignment="1" applyBorder="1" applyFill="1" applyFont="1" applyNumberFormat="1">
      <alignment readingOrder="0"/>
    </xf>
    <xf borderId="4" fillId="0" fontId="2" numFmtId="164" xfId="0" applyBorder="1" applyFont="1" applyNumberFormat="1"/>
    <xf borderId="4" fillId="0" fontId="2" numFmtId="164" xfId="0" applyAlignment="1" applyBorder="1" applyFont="1" applyNumberFormat="1">
      <alignment readingOrder="0"/>
    </xf>
    <xf borderId="6" fillId="0" fontId="2" numFmtId="0" xfId="0" applyAlignment="1" applyBorder="1" applyFont="1">
      <alignment horizontal="left"/>
    </xf>
    <xf borderId="6" fillId="0" fontId="2" numFmtId="0" xfId="0" applyAlignment="1" applyBorder="1" applyFont="1">
      <alignment readingOrder="0"/>
    </xf>
    <xf borderId="6" fillId="4" fontId="12" numFmtId="164" xfId="0" applyAlignment="1" applyBorder="1" applyFont="1" applyNumberFormat="1">
      <alignment readingOrder="0"/>
    </xf>
    <xf borderId="6" fillId="5" fontId="12" numFmtId="164" xfId="0" applyAlignment="1" applyBorder="1" applyFill="1" applyFont="1" applyNumberFormat="1">
      <alignment readingOrder="0"/>
    </xf>
    <xf borderId="6" fillId="0" fontId="2" numFmtId="164" xfId="0" applyBorder="1" applyFont="1" applyNumberFormat="1"/>
    <xf borderId="6" fillId="0" fontId="2" numFmtId="0" xfId="0" applyAlignment="1" applyBorder="1" applyFont="1">
      <alignment horizontal="left" readingOrder="0"/>
    </xf>
    <xf borderId="6" fillId="5" fontId="12" numFmtId="164" xfId="0" applyBorder="1" applyFont="1" applyNumberFormat="1"/>
    <xf borderId="6" fillId="0" fontId="12" numFmtId="164" xfId="0" applyAlignment="1" applyBorder="1" applyFont="1" applyNumberFormat="1">
      <alignment readingOrder="0"/>
    </xf>
    <xf borderId="6" fillId="0" fontId="12" numFmtId="164" xfId="0" applyBorder="1" applyFont="1" applyNumberFormat="1"/>
    <xf borderId="6" fillId="0" fontId="0" numFmtId="164" xfId="0" applyAlignment="1" applyBorder="1" applyFont="1" applyNumberFormat="1">
      <alignment readingOrder="0"/>
    </xf>
    <xf borderId="6" fillId="0" fontId="12" numFmtId="0" xfId="0" applyAlignment="1" applyBorder="1" applyFont="1">
      <alignment horizontal="left" readingOrder="0"/>
    </xf>
    <xf borderId="6" fillId="4" fontId="12" numFmtId="164" xfId="0" applyBorder="1" applyFont="1" applyNumberFormat="1"/>
    <xf borderId="6" fillId="0" fontId="12" numFmtId="0" xfId="0" applyAlignment="1" applyBorder="1" applyFont="1">
      <alignment readingOrder="0"/>
    </xf>
    <xf borderId="5" fillId="3" fontId="13" numFmtId="0" xfId="0" applyBorder="1" applyFont="1"/>
    <xf borderId="5" fillId="3" fontId="2" numFmtId="0" xfId="0" applyBorder="1" applyFont="1"/>
    <xf borderId="0" fillId="0" fontId="14" numFmtId="0" xfId="0" applyAlignment="1" applyFont="1">
      <alignment horizontal="right"/>
    </xf>
    <xf borderId="7" fillId="0" fontId="14" numFmtId="164" xfId="0" applyBorder="1" applyFont="1" applyNumberFormat="1"/>
    <xf borderId="7" fillId="0" fontId="2" numFmtId="164" xfId="0" applyBorder="1" applyFont="1" applyNumberFormat="1"/>
    <xf borderId="0" fillId="0" fontId="2" numFmtId="164" xfId="0" applyFont="1" applyNumberFormat="1"/>
    <xf borderId="6" fillId="0" fontId="2" numFmtId="0" xfId="0" applyBorder="1" applyFont="1"/>
    <xf borderId="0" fillId="0" fontId="2" numFmtId="0" xfId="0" applyFont="1"/>
    <xf borderId="0" fillId="0" fontId="15" numFmtId="0" xfId="0" applyFont="1"/>
    <xf borderId="0" fillId="0" fontId="16" numFmtId="0" xfId="0" applyFont="1"/>
    <xf borderId="0" fillId="0" fontId="2" numFmtId="164" xfId="0" applyAlignment="1" applyFont="1" applyNumberFormat="1">
      <alignment horizontal="right"/>
    </xf>
    <xf borderId="8" fillId="0" fontId="2" numFmtId="164" xfId="0" applyAlignment="1" applyBorder="1" applyFont="1" applyNumberFormat="1">
      <alignment horizontal="right"/>
    </xf>
    <xf borderId="9" fillId="0" fontId="2" numFmtId="164" xfId="0" applyAlignment="1" applyBorder="1" applyFont="1" applyNumberFormat="1">
      <alignment horizontal="right"/>
    </xf>
    <xf borderId="10" fillId="0" fontId="2" numFmtId="164" xfId="0" applyAlignment="1" applyBorder="1" applyFont="1" applyNumberFormat="1">
      <alignment horizontal="right"/>
    </xf>
    <xf borderId="0" fillId="0" fontId="2" numFmtId="0" xfId="0" applyAlignment="1" applyFont="1">
      <alignment horizontal="right"/>
    </xf>
    <xf borderId="11" fillId="0" fontId="2" numFmtId="164" xfId="0" applyAlignment="1" applyBorder="1" applyFont="1" applyNumberFormat="1">
      <alignment horizontal="right"/>
    </xf>
    <xf borderId="12" fillId="0" fontId="2" numFmtId="164" xfId="0" applyAlignment="1" applyBorder="1" applyFont="1" applyNumberFormat="1">
      <alignment horizontal="right"/>
    </xf>
    <xf borderId="11" fillId="0" fontId="2" numFmtId="0" xfId="0" applyAlignment="1" applyBorder="1" applyFont="1">
      <alignment horizontal="right"/>
    </xf>
    <xf borderId="12" fillId="0" fontId="2" numFmtId="0" xfId="0" applyAlignment="1" applyBorder="1" applyFont="1">
      <alignment horizontal="right"/>
    </xf>
    <xf borderId="13" fillId="0" fontId="2" numFmtId="164" xfId="0" applyAlignment="1" applyBorder="1" applyFont="1" applyNumberFormat="1">
      <alignment horizontal="right"/>
    </xf>
    <xf borderId="14" fillId="0" fontId="2" numFmtId="164" xfId="0" applyAlignment="1" applyBorder="1" applyFont="1" applyNumberFormat="1">
      <alignment horizontal="right"/>
    </xf>
    <xf borderId="15" fillId="0" fontId="2" numFmtId="164" xfId="0" applyAlignment="1" applyBorder="1" applyFont="1" applyNumberFormat="1">
      <alignment horizontal="right"/>
    </xf>
    <xf borderId="0" fillId="0" fontId="17" numFmtId="0" xfId="0" applyFont="1"/>
    <xf borderId="0" fillId="0" fontId="18" numFmtId="0" xfId="0" applyAlignment="1" applyFont="1">
      <alignment horizontal="left"/>
    </xf>
    <xf borderId="3" fillId="2" fontId="11" numFmtId="165" xfId="0" applyAlignment="1" applyBorder="1" applyFont="1" applyNumberFormat="1">
      <alignment horizontal="center" vertical="center"/>
    </xf>
    <xf borderId="0" fillId="0" fontId="2" numFmtId="0" xfId="0" applyAlignment="1" applyFont="1">
      <alignment horizontal="left"/>
    </xf>
    <xf borderId="0" fillId="0" fontId="15" numFmtId="0" xfId="0" applyFont="1"/>
    <xf borderId="0" fillId="0" fontId="15" numFmtId="164" xfId="0" applyFont="1" applyNumberFormat="1"/>
    <xf borderId="4" fillId="4" fontId="12" numFmtId="9" xfId="0" applyAlignment="1" applyBorder="1" applyFont="1" applyNumberFormat="1">
      <alignment readingOrder="0"/>
    </xf>
    <xf borderId="4" fillId="0" fontId="12" numFmtId="9" xfId="0" applyAlignment="1" applyBorder="1" applyFont="1" applyNumberFormat="1">
      <alignment readingOrder="0"/>
    </xf>
    <xf borderId="4" fillId="0" fontId="12" numFmtId="164" xfId="0" applyBorder="1" applyFont="1" applyNumberFormat="1"/>
    <xf borderId="4" fillId="0" fontId="12" numFmtId="164" xfId="0" applyAlignment="1" applyBorder="1" applyFont="1" applyNumberFormat="1">
      <alignment readingOrder="0"/>
    </xf>
    <xf borderId="6" fillId="4" fontId="12" numFmtId="9" xfId="0" applyAlignment="1" applyBorder="1" applyFont="1" applyNumberFormat="1">
      <alignment readingOrder="0"/>
    </xf>
    <xf borderId="4" fillId="0" fontId="2" numFmtId="9" xfId="0" applyAlignment="1" applyBorder="1" applyFont="1" applyNumberFormat="1">
      <alignment readingOrder="0"/>
    </xf>
    <xf borderId="5" fillId="3" fontId="12" numFmtId="0" xfId="0" applyBorder="1" applyFont="1"/>
    <xf borderId="0" fillId="0" fontId="14" numFmtId="164" xfId="0" applyAlignment="1" applyFont="1" applyNumberFormat="1">
      <alignment horizontal="right"/>
    </xf>
    <xf borderId="7" fillId="0" fontId="12" numFmtId="164" xfId="0" applyBorder="1" applyFont="1" applyNumberFormat="1"/>
    <xf borderId="0" fillId="0" fontId="8" numFmtId="0" xfId="0" applyFont="1"/>
    <xf borderId="5" fillId="3" fontId="2" numFmtId="0" xfId="0" applyBorder="1" applyFont="1"/>
    <xf borderId="5" fillId="6" fontId="2" numFmtId="164" xfId="0" applyBorder="1" applyFill="1" applyFont="1" applyNumberFormat="1"/>
  </cellXfs>
  <cellStyles count="1">
    <cellStyle xfId="0" name="Normal" builtinId="0"/>
  </cellStyles>
  <dxfs count="2">
    <dxf>
      <font>
        <color rgb="FFFF0000"/>
      </font>
      <fill>
        <patternFill patternType="none"/>
      </fill>
      <border/>
    </dxf>
    <dxf>
      <font>
        <color rgb="FF00650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a:defRPr>
            </a:pPr>
            <a:r>
              <a:rPr b="0">
                <a:solidFill>
                  <a:schemeClr val="dk1"/>
                </a:solidFill>
                <a:latin typeface="Arial"/>
              </a:rPr>
              <a:t>Earned Value Management SI RBTC</a:t>
            </a:r>
          </a:p>
        </c:rich>
      </c:tx>
      <c:overlay val="0"/>
    </c:title>
    <c:plotArea>
      <c:layout/>
      <c:lineChart>
        <c:ser>
          <c:idx val="0"/>
          <c:order val="0"/>
          <c:tx>
            <c:v>Planned Value (PV)</c:v>
          </c:tx>
          <c:spPr>
            <a:ln cmpd="sng" w="38100">
              <a:solidFill>
                <a:srgbClr val="000080">
                  <a:alpha val="100000"/>
                </a:srgbClr>
              </a:solidFill>
              <a:prstDash val="solid"/>
            </a:ln>
          </c:spPr>
          <c:marker>
            <c:symbol val="circle"/>
            <c:size val="6"/>
            <c:spPr>
              <a:solidFill>
                <a:srgbClr val="000080">
                  <a:alpha val="100000"/>
                </a:srgbClr>
              </a:solidFill>
              <a:ln cmpd="sng">
                <a:solidFill>
                  <a:srgbClr val="000080">
                    <a:alpha val="100000"/>
                  </a:srgbClr>
                </a:solidFill>
              </a:ln>
            </c:spPr>
          </c:marker>
          <c:cat>
            <c:strRef>
              <c:f>Report!$D$21:$R$21</c:f>
            </c:strRef>
          </c:cat>
          <c:val>
            <c:numRef>
              <c:f>Report!$D$50:$R$50</c:f>
              <c:numCache/>
            </c:numRef>
          </c:val>
          <c:smooth val="0"/>
        </c:ser>
        <c:ser>
          <c:idx val="1"/>
          <c:order val="1"/>
          <c:tx>
            <c:v>Earned Value (EV)</c:v>
          </c:tx>
          <c:spPr>
            <a:ln cmpd="sng" w="19050">
              <a:solidFill>
                <a:srgbClr val="006500">
                  <a:alpha val="100000"/>
                </a:srgbClr>
              </a:solidFill>
              <a:prstDash val="solid"/>
            </a:ln>
          </c:spPr>
          <c:marker>
            <c:symbol val="circle"/>
            <c:size val="5"/>
            <c:spPr>
              <a:solidFill>
                <a:srgbClr val="006500">
                  <a:alpha val="100000"/>
                </a:srgbClr>
              </a:solidFill>
              <a:ln cmpd="sng">
                <a:solidFill>
                  <a:srgbClr val="006500">
                    <a:alpha val="100000"/>
                  </a:srgbClr>
                </a:solidFill>
              </a:ln>
            </c:spPr>
          </c:marker>
          <c:cat>
            <c:strRef>
              <c:f>Report!$D$21:$R$21</c:f>
            </c:strRef>
          </c:cat>
          <c:val>
            <c:numRef>
              <c:f>Report!$D$53:$R$53</c:f>
              <c:numCache/>
            </c:numRef>
          </c:val>
          <c:smooth val="0"/>
        </c:ser>
        <c:ser>
          <c:idx val="2"/>
          <c:order val="2"/>
          <c:tx>
            <c:v>Actual Cost (AC)</c:v>
          </c:tx>
          <c:spPr>
            <a:ln cmpd="sng" w="19050">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Report!$D$21:$R$21</c:f>
            </c:strRef>
          </c:cat>
          <c:val>
            <c:numRef>
              <c:f>Report!$D$54:$R$54</c:f>
              <c:numCache/>
            </c:numRef>
          </c:val>
          <c:smooth val="0"/>
        </c:ser>
        <c:axId val="1705415152"/>
        <c:axId val="1664796731"/>
      </c:lineChart>
      <c:catAx>
        <c:axId val="1705415152"/>
        <c:scaling>
          <c:orientation val="minMax"/>
        </c:scaling>
        <c:delete val="0"/>
        <c:axPos val="b"/>
        <c:title>
          <c:tx>
            <c:rich>
              <a:bodyPr/>
              <a:lstStyle/>
              <a:p>
                <a:pPr lvl="0">
                  <a:defRPr b="1" i="0" sz="1000">
                    <a:solidFill>
                      <a:srgbClr val="000000"/>
                    </a:solidFill>
                    <a:latin typeface="Arial"/>
                  </a:defRPr>
                </a:pPr>
                <a:r>
                  <a:rPr b="1" i="0" sz="1000">
                    <a:solidFill>
                      <a:srgbClr val="000000"/>
                    </a:solidFill>
                    <a:latin typeface="Arial"/>
                  </a:rPr>
                  <a:t>Periode</a:t>
                </a:r>
              </a:p>
            </c:rich>
          </c:tx>
          <c:layout>
            <c:manualLayout>
              <c:xMode val="edge"/>
              <c:yMode val="edge"/>
              <c:x val="0.36228842905157865"/>
              <c:y val="0.9445654100311421"/>
            </c:manualLayout>
          </c:layout>
          <c:overlay val="0"/>
        </c:title>
        <c:numFmt formatCode="General" sourceLinked="1"/>
        <c:majorTickMark val="out"/>
        <c:minorTickMark val="none"/>
        <c:spPr/>
        <c:txPr>
          <a:bodyPr rot="0"/>
          <a:lstStyle/>
          <a:p>
            <a:pPr lvl="0">
              <a:defRPr b="0" i="0" sz="1000">
                <a:solidFill>
                  <a:srgbClr val="000000"/>
                </a:solidFill>
                <a:latin typeface="Arial"/>
              </a:defRPr>
            </a:pPr>
          </a:p>
        </c:txPr>
        <c:crossAx val="1664796731"/>
      </c:catAx>
      <c:valAx>
        <c:axId val="1664796731"/>
        <c:scaling>
          <c:orientation val="minMax"/>
          <c:max val="3.5E7"/>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Biaya</a:t>
                </a:r>
              </a:p>
            </c:rich>
          </c:tx>
          <c:overlay val="0"/>
        </c:title>
        <c:numFmt formatCode="[$Rp]#,##0" sourceLinked="0"/>
        <c:majorTickMark val="none"/>
        <c:minorTickMark val="cross"/>
        <c:tickLblPos val="nextTo"/>
        <c:spPr>
          <a:ln/>
        </c:spPr>
        <c:txPr>
          <a:bodyPr rot="0"/>
          <a:lstStyle/>
          <a:p>
            <a:pPr lvl="0">
              <a:defRPr b="0" i="0" sz="1000">
                <a:solidFill>
                  <a:srgbClr val="000000"/>
                </a:solidFill>
                <a:latin typeface="Arial"/>
              </a:defRPr>
            </a:pPr>
          </a:p>
        </c:txPr>
        <c:crossAx val="1705415152"/>
      </c:valAx>
    </c:plotArea>
    <c:legend>
      <c:legendPos val="r"/>
      <c:overlay val="0"/>
      <c:txPr>
        <a:bodyPr/>
        <a:lstStyle/>
        <a:p>
          <a:pPr lvl="0">
            <a:defRPr b="0" i="0" sz="1000">
              <a:solidFill>
                <a:srgbClr val="000000"/>
              </a:solidFill>
              <a:latin typeface="Arial"/>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447675</xdr:colOff>
      <xdr:row>0</xdr:row>
      <xdr:rowOff>47625</xdr:rowOff>
    </xdr:from>
    <xdr:ext cx="6000750" cy="3209925"/>
    <xdr:graphicFrame>
      <xdr:nvGraphicFramePr>
        <xdr:cNvPr id="184012641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vertex42.com/ExcelTemplates/earned-value-management.html"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sheetViews>
  <sheetFormatPr customHeight="1" defaultColWidth="14.43" defaultRowHeight="15.0"/>
  <cols>
    <col customWidth="1" min="1" max="1" width="6.57"/>
    <col customWidth="1" min="2" max="2" width="40.86"/>
    <col customWidth="1" min="3" max="3" width="13.71"/>
    <col customWidth="1" min="4" max="18" width="14.14"/>
    <col customWidth="1" min="19" max="19" width="2.29"/>
    <col customWidth="1" min="20" max="20" width="77.0"/>
    <col customWidth="1" min="21" max="29" width="8.71"/>
  </cols>
  <sheetData>
    <row r="1" ht="12.75" customHeight="1">
      <c r="A1" s="1" t="s">
        <v>0</v>
      </c>
      <c r="B1" s="2"/>
      <c r="C1" s="2"/>
      <c r="D1" s="2"/>
      <c r="E1" s="2"/>
      <c r="G1" s="2"/>
      <c r="O1" s="3"/>
      <c r="P1" s="3"/>
      <c r="Q1" s="3"/>
      <c r="R1" s="3" t="s">
        <v>1</v>
      </c>
      <c r="T1" s="4"/>
    </row>
    <row r="2" ht="12.75" customHeight="1">
      <c r="A2" s="5" t="s">
        <v>2</v>
      </c>
      <c r="B2" s="2"/>
      <c r="C2" s="2"/>
      <c r="D2" s="2"/>
      <c r="E2" s="2"/>
      <c r="F2" s="2"/>
      <c r="G2" s="2"/>
      <c r="T2" s="4"/>
    </row>
    <row r="3" ht="12.75" customHeight="1">
      <c r="A3" s="2"/>
      <c r="B3" s="2"/>
      <c r="C3" s="2"/>
      <c r="D3" s="2"/>
      <c r="E3" s="2"/>
      <c r="F3" s="2"/>
      <c r="G3" s="2"/>
      <c r="T3" s="6" t="s">
        <v>3</v>
      </c>
    </row>
    <row r="4" ht="12.75" customHeight="1">
      <c r="A4" s="2"/>
      <c r="B4" s="7" t="s">
        <v>4</v>
      </c>
      <c r="C4" s="8" t="s">
        <v>5</v>
      </c>
      <c r="D4" s="9"/>
      <c r="E4" s="9"/>
      <c r="F4" s="2"/>
      <c r="G4" s="2"/>
      <c r="T4" s="10" t="s">
        <v>6</v>
      </c>
    </row>
    <row r="5" ht="12.75" customHeight="1">
      <c r="A5" s="2"/>
      <c r="B5" s="7" t="s">
        <v>7</v>
      </c>
      <c r="C5" s="11" t="s">
        <v>8</v>
      </c>
      <c r="D5" s="12"/>
      <c r="E5" s="2"/>
      <c r="F5" s="2"/>
      <c r="G5" s="2"/>
      <c r="T5" s="4"/>
    </row>
    <row r="6" ht="12.75" customHeight="1">
      <c r="A6" s="2"/>
      <c r="B6" s="2"/>
      <c r="C6" s="13" t="s">
        <v>9</v>
      </c>
      <c r="D6" s="2"/>
      <c r="E6" s="2"/>
      <c r="F6" s="2"/>
      <c r="G6" s="2"/>
      <c r="T6" s="4"/>
    </row>
    <row r="7" ht="12.75" customHeight="1">
      <c r="A7" s="2"/>
      <c r="B7" s="7" t="s">
        <v>10</v>
      </c>
      <c r="C7" s="14" t="s">
        <v>11</v>
      </c>
      <c r="D7" s="15"/>
      <c r="E7" s="2"/>
      <c r="F7" s="2"/>
      <c r="G7" s="2"/>
      <c r="T7" s="4"/>
    </row>
    <row r="8" ht="12.75" customHeight="1">
      <c r="A8" s="2"/>
      <c r="B8" s="2"/>
      <c r="C8" s="13"/>
      <c r="D8" s="2"/>
      <c r="E8" s="2"/>
      <c r="F8" s="2"/>
      <c r="G8" s="2"/>
      <c r="T8" s="4"/>
    </row>
    <row r="9" ht="12.75" customHeight="1">
      <c r="A9" s="2" t="s">
        <v>12</v>
      </c>
      <c r="B9" s="7"/>
      <c r="C9" s="13"/>
      <c r="D9" s="2"/>
      <c r="E9" s="2"/>
      <c r="F9" s="2"/>
      <c r="G9" s="2"/>
      <c r="T9" s="4"/>
    </row>
    <row r="10" ht="12.75" customHeight="1">
      <c r="A10" s="2"/>
      <c r="B10" s="16" t="s">
        <v>13</v>
      </c>
      <c r="F10" s="2"/>
      <c r="G10" s="2"/>
      <c r="T10" s="4"/>
    </row>
    <row r="11" ht="12.75" customHeight="1">
      <c r="A11" s="2"/>
      <c r="F11" s="2"/>
      <c r="G11" s="2"/>
      <c r="T11" s="4"/>
    </row>
    <row r="12" ht="12.75" customHeight="1">
      <c r="A12" s="2"/>
      <c r="F12" s="2"/>
      <c r="G12" s="2"/>
      <c r="T12" s="4"/>
    </row>
    <row r="13" ht="12.75" customHeight="1">
      <c r="A13" s="2"/>
      <c r="F13" s="2"/>
      <c r="G13" s="2"/>
      <c r="T13" s="4"/>
    </row>
    <row r="14" ht="12.75" customHeight="1">
      <c r="A14" s="2"/>
      <c r="F14" s="2"/>
      <c r="G14" s="2"/>
      <c r="T14" s="4"/>
    </row>
    <row r="15" ht="12.75" customHeight="1">
      <c r="A15" s="2"/>
      <c r="F15" s="2"/>
      <c r="G15" s="2"/>
      <c r="T15" s="4"/>
    </row>
    <row r="16" ht="12.75" customHeight="1">
      <c r="A16" s="2"/>
      <c r="F16" s="2"/>
      <c r="G16" s="2"/>
      <c r="T16" s="4"/>
    </row>
    <row r="17" ht="12.75" customHeight="1">
      <c r="A17" s="2"/>
      <c r="F17" s="2"/>
      <c r="G17" s="2"/>
      <c r="T17" s="4"/>
    </row>
    <row r="18" ht="12.75" customHeight="1">
      <c r="A18" s="2"/>
      <c r="F18" s="2"/>
      <c r="G18" s="2"/>
      <c r="T18" s="4"/>
    </row>
    <row r="19" ht="12.75" customHeight="1">
      <c r="A19" s="2"/>
      <c r="B19" s="2"/>
      <c r="C19" s="13"/>
      <c r="D19" s="2"/>
      <c r="E19" s="2"/>
      <c r="F19" s="2"/>
      <c r="G19" s="2"/>
      <c r="T19" s="4"/>
    </row>
    <row r="20" ht="12.75" customHeight="1">
      <c r="A20" s="5" t="s">
        <v>14</v>
      </c>
      <c r="B20" s="2"/>
      <c r="C20" s="2"/>
      <c r="D20" s="17"/>
      <c r="E20" s="2"/>
      <c r="F20" s="2"/>
      <c r="T20" s="4"/>
    </row>
    <row r="21" ht="12.75" customHeight="1">
      <c r="A21" s="18" t="s">
        <v>15</v>
      </c>
      <c r="B21" s="19" t="s">
        <v>16</v>
      </c>
      <c r="C21" s="20" t="s">
        <v>17</v>
      </c>
      <c r="D21" s="21">
        <v>1.0</v>
      </c>
      <c r="E21" s="21">
        <v>2.0</v>
      </c>
      <c r="F21" s="21">
        <v>3.0</v>
      </c>
      <c r="G21" s="21">
        <v>4.0</v>
      </c>
      <c r="H21" s="21">
        <v>5.0</v>
      </c>
      <c r="I21" s="21">
        <v>6.0</v>
      </c>
      <c r="J21" s="21">
        <v>7.0</v>
      </c>
      <c r="K21" s="21">
        <v>8.0</v>
      </c>
      <c r="L21" s="21">
        <v>9.0</v>
      </c>
      <c r="M21" s="21">
        <v>10.0</v>
      </c>
      <c r="N21" s="21">
        <v>11.0</v>
      </c>
      <c r="O21" s="22">
        <v>12.0</v>
      </c>
      <c r="P21" s="22">
        <v>13.0</v>
      </c>
      <c r="Q21" s="22">
        <v>14.0</v>
      </c>
      <c r="R21" s="22">
        <v>15.0</v>
      </c>
      <c r="T21" s="23" t="s">
        <v>18</v>
      </c>
    </row>
    <row r="22" ht="12.75" customHeight="1">
      <c r="A22" s="24">
        <v>1.1</v>
      </c>
      <c r="B22" s="25" t="s">
        <v>19</v>
      </c>
      <c r="C22" s="26">
        <f t="shared" ref="C22:C47" si="1">SUM(D22:R22)</f>
        <v>275000</v>
      </c>
      <c r="D22" s="27">
        <v>275000.0</v>
      </c>
      <c r="E22" s="28"/>
      <c r="F22" s="28"/>
      <c r="G22" s="28"/>
      <c r="H22" s="28"/>
      <c r="I22" s="28"/>
      <c r="J22" s="28"/>
      <c r="K22" s="28"/>
      <c r="L22" s="28"/>
      <c r="M22" s="28"/>
      <c r="N22" s="28"/>
      <c r="O22" s="29"/>
      <c r="P22" s="29"/>
      <c r="Q22" s="29"/>
      <c r="R22" s="28"/>
      <c r="S22" s="2"/>
      <c r="T22" s="23" t="s">
        <v>20</v>
      </c>
    </row>
    <row r="23" ht="12.75" customHeight="1">
      <c r="A23" s="30">
        <v>1.2</v>
      </c>
      <c r="B23" s="31" t="s">
        <v>21</v>
      </c>
      <c r="C23" s="26">
        <f t="shared" si="1"/>
        <v>1135200</v>
      </c>
      <c r="D23" s="32">
        <v>1135200.0</v>
      </c>
      <c r="E23" s="33"/>
      <c r="F23" s="34"/>
      <c r="G23" s="34"/>
      <c r="H23" s="34"/>
      <c r="I23" s="34"/>
      <c r="J23" s="34"/>
      <c r="K23" s="34"/>
      <c r="L23" s="34"/>
      <c r="M23" s="34"/>
      <c r="N23" s="34"/>
      <c r="O23" s="34"/>
      <c r="P23" s="34"/>
      <c r="Q23" s="34"/>
      <c r="R23" s="34"/>
      <c r="S23" s="2"/>
      <c r="T23" s="4"/>
    </row>
    <row r="24" ht="12.75" customHeight="1">
      <c r="A24" s="35">
        <v>2.1</v>
      </c>
      <c r="B24" s="31" t="s">
        <v>22</v>
      </c>
      <c r="C24" s="26">
        <f t="shared" si="1"/>
        <v>3575000</v>
      </c>
      <c r="D24" s="32">
        <v>825000.0</v>
      </c>
      <c r="E24" s="32">
        <v>1375000.0</v>
      </c>
      <c r="F24" s="32">
        <v>1375000.0</v>
      </c>
      <c r="G24" s="36"/>
      <c r="H24" s="34"/>
      <c r="I24" s="34"/>
      <c r="J24" s="34"/>
      <c r="K24" s="34"/>
      <c r="L24" s="34"/>
      <c r="M24" s="34"/>
      <c r="N24" s="34"/>
      <c r="O24" s="34"/>
      <c r="P24" s="34"/>
      <c r="Q24" s="34"/>
      <c r="R24" s="34"/>
      <c r="S24" s="2"/>
      <c r="T24" s="4"/>
    </row>
    <row r="25" ht="12.75" customHeight="1">
      <c r="A25" s="35">
        <v>2.2</v>
      </c>
      <c r="B25" s="31" t="s">
        <v>23</v>
      </c>
      <c r="C25" s="26">
        <f t="shared" si="1"/>
        <v>550000</v>
      </c>
      <c r="D25" s="32">
        <v>550000.0</v>
      </c>
      <c r="E25" s="34"/>
      <c r="F25" s="33"/>
      <c r="G25" s="34"/>
      <c r="H25" s="34"/>
      <c r="I25" s="34"/>
      <c r="J25" s="34"/>
      <c r="K25" s="34"/>
      <c r="L25" s="34"/>
      <c r="M25" s="34"/>
      <c r="N25" s="34"/>
      <c r="O25" s="34"/>
      <c r="P25" s="34"/>
      <c r="Q25" s="34"/>
      <c r="R25" s="34"/>
      <c r="S25" s="2"/>
      <c r="T25" s="4"/>
    </row>
    <row r="26" ht="12.75" customHeight="1">
      <c r="A26" s="35">
        <v>2.3</v>
      </c>
      <c r="B26" s="31" t="s">
        <v>24</v>
      </c>
      <c r="C26" s="26">
        <f t="shared" si="1"/>
        <v>825000</v>
      </c>
      <c r="D26" s="32">
        <v>275000.0</v>
      </c>
      <c r="E26" s="32">
        <v>550000.0</v>
      </c>
      <c r="F26" s="34"/>
      <c r="G26" s="37"/>
      <c r="H26" s="37"/>
      <c r="I26" s="34"/>
      <c r="J26" s="34"/>
      <c r="K26" s="34"/>
      <c r="L26" s="34"/>
      <c r="M26" s="34"/>
      <c r="N26" s="34"/>
      <c r="O26" s="34"/>
      <c r="P26" s="34"/>
      <c r="Q26" s="34"/>
      <c r="R26" s="34"/>
      <c r="S26" s="2"/>
      <c r="T26" s="4"/>
    </row>
    <row r="27" ht="12.75" customHeight="1">
      <c r="A27" s="35">
        <v>2.4</v>
      </c>
      <c r="B27" s="31" t="s">
        <v>25</v>
      </c>
      <c r="C27" s="26">
        <f t="shared" si="1"/>
        <v>550000</v>
      </c>
      <c r="D27" s="32">
        <v>275000.0</v>
      </c>
      <c r="E27" s="32">
        <v>275000.0</v>
      </c>
      <c r="F27" s="34"/>
      <c r="G27" s="38"/>
      <c r="H27" s="39"/>
      <c r="I27" s="34"/>
      <c r="J27" s="34"/>
      <c r="K27" s="34"/>
      <c r="L27" s="34"/>
      <c r="M27" s="34"/>
      <c r="N27" s="34"/>
      <c r="O27" s="34"/>
      <c r="P27" s="34"/>
      <c r="Q27" s="34"/>
      <c r="R27" s="34"/>
      <c r="S27" s="2"/>
      <c r="T27" s="4"/>
    </row>
    <row r="28" ht="12.75" customHeight="1">
      <c r="A28" s="40">
        <v>2.5</v>
      </c>
      <c r="B28" s="31" t="s">
        <v>26</v>
      </c>
      <c r="C28" s="26">
        <f t="shared" si="1"/>
        <v>275000</v>
      </c>
      <c r="D28" s="34"/>
      <c r="E28" s="32">
        <v>275000.0</v>
      </c>
      <c r="F28" s="34"/>
      <c r="G28" s="38"/>
      <c r="H28" s="37"/>
      <c r="I28" s="34"/>
      <c r="J28" s="34"/>
      <c r="K28" s="34"/>
      <c r="L28" s="34"/>
      <c r="M28" s="34"/>
      <c r="N28" s="34"/>
      <c r="O28" s="34"/>
      <c r="P28" s="34"/>
      <c r="Q28" s="34"/>
      <c r="R28" s="34"/>
      <c r="S28" s="2"/>
      <c r="T28" s="4"/>
    </row>
    <row r="29" ht="12.75" customHeight="1">
      <c r="A29" s="40">
        <v>2.6</v>
      </c>
      <c r="B29" s="31" t="s">
        <v>27</v>
      </c>
      <c r="C29" s="26">
        <f t="shared" si="1"/>
        <v>550000</v>
      </c>
      <c r="D29" s="34"/>
      <c r="E29" s="32">
        <v>550000.0</v>
      </c>
      <c r="F29" s="34"/>
      <c r="G29" s="34"/>
      <c r="H29" s="34"/>
      <c r="I29" s="37"/>
      <c r="J29" s="37"/>
      <c r="K29" s="38"/>
      <c r="L29" s="38"/>
      <c r="M29" s="38"/>
      <c r="N29" s="38"/>
      <c r="O29" s="38"/>
      <c r="P29" s="38"/>
      <c r="Q29" s="38"/>
      <c r="R29" s="34"/>
      <c r="S29" s="2"/>
      <c r="T29" s="4"/>
    </row>
    <row r="30" ht="12.75" customHeight="1">
      <c r="A30" s="40">
        <v>2.7</v>
      </c>
      <c r="B30" s="31" t="s">
        <v>28</v>
      </c>
      <c r="C30" s="26">
        <f t="shared" si="1"/>
        <v>550000</v>
      </c>
      <c r="D30" s="34"/>
      <c r="E30" s="32">
        <v>550000.0</v>
      </c>
      <c r="F30" s="34"/>
      <c r="G30" s="34"/>
      <c r="H30" s="34"/>
      <c r="I30" s="38"/>
      <c r="J30" s="37"/>
      <c r="K30" s="38"/>
      <c r="L30" s="38"/>
      <c r="M30" s="38"/>
      <c r="N30" s="38"/>
      <c r="O30" s="38"/>
      <c r="P30" s="38"/>
      <c r="Q30" s="38"/>
      <c r="R30" s="34"/>
      <c r="S30" s="2"/>
      <c r="T30" s="4"/>
    </row>
    <row r="31" ht="12.75" customHeight="1">
      <c r="A31" s="40">
        <v>2.8</v>
      </c>
      <c r="B31" s="31" t="s">
        <v>29</v>
      </c>
      <c r="C31" s="26">
        <f t="shared" si="1"/>
        <v>825000</v>
      </c>
      <c r="D31" s="34"/>
      <c r="E31" s="34"/>
      <c r="F31" s="32">
        <v>825000.0</v>
      </c>
      <c r="G31" s="34"/>
      <c r="H31" s="34"/>
      <c r="I31" s="38"/>
      <c r="J31" s="37"/>
      <c r="K31" s="38"/>
      <c r="L31" s="38"/>
      <c r="M31" s="38"/>
      <c r="N31" s="38"/>
      <c r="O31" s="38"/>
      <c r="P31" s="38"/>
      <c r="Q31" s="38"/>
      <c r="R31" s="34"/>
      <c r="S31" s="2"/>
      <c r="T31" s="4"/>
    </row>
    <row r="32" ht="12.75" customHeight="1">
      <c r="A32" s="40">
        <v>2.9</v>
      </c>
      <c r="B32" s="31" t="s">
        <v>30</v>
      </c>
      <c r="C32" s="26">
        <f t="shared" si="1"/>
        <v>550000</v>
      </c>
      <c r="D32" s="34"/>
      <c r="E32" s="38"/>
      <c r="F32" s="32">
        <v>550000.0</v>
      </c>
      <c r="G32" s="34"/>
      <c r="H32" s="34"/>
      <c r="I32" s="38"/>
      <c r="J32" s="37"/>
      <c r="K32" s="38"/>
      <c r="L32" s="38"/>
      <c r="M32" s="38"/>
      <c r="N32" s="38"/>
      <c r="O32" s="38"/>
      <c r="P32" s="38"/>
      <c r="Q32" s="38"/>
      <c r="R32" s="34"/>
      <c r="S32" s="2"/>
      <c r="T32" s="4"/>
    </row>
    <row r="33" ht="12.75" customHeight="1">
      <c r="A33" s="40">
        <v>3.1</v>
      </c>
      <c r="B33" s="31" t="s">
        <v>31</v>
      </c>
      <c r="C33" s="26">
        <f t="shared" si="1"/>
        <v>1750000</v>
      </c>
      <c r="D33" s="34"/>
      <c r="E33" s="34"/>
      <c r="F33" s="34"/>
      <c r="G33" s="32">
        <v>1750000.0</v>
      </c>
      <c r="H33" s="34"/>
      <c r="I33" s="38"/>
      <c r="J33" s="37"/>
      <c r="K33" s="37"/>
      <c r="L33" s="38"/>
      <c r="M33" s="38"/>
      <c r="N33" s="38"/>
      <c r="O33" s="38"/>
      <c r="P33" s="38"/>
      <c r="Q33" s="38"/>
      <c r="R33" s="34"/>
      <c r="S33" s="2"/>
      <c r="T33" s="4"/>
    </row>
    <row r="34" ht="12.75" customHeight="1">
      <c r="A34" s="40">
        <v>3.2</v>
      </c>
      <c r="B34" s="31" t="s">
        <v>32</v>
      </c>
      <c r="C34" s="26">
        <f t="shared" si="1"/>
        <v>26823041</v>
      </c>
      <c r="D34" s="34"/>
      <c r="E34" s="34"/>
      <c r="F34" s="34"/>
      <c r="G34" s="32">
        <v>5043041.0</v>
      </c>
      <c r="H34" s="32">
        <v>1.472E7</v>
      </c>
      <c r="I34" s="32">
        <v>7060000.0</v>
      </c>
      <c r="J34" s="38"/>
      <c r="K34" s="37"/>
      <c r="L34" s="38"/>
      <c r="M34" s="38"/>
      <c r="N34" s="38"/>
      <c r="O34" s="38"/>
      <c r="P34" s="38"/>
      <c r="Q34" s="38"/>
      <c r="R34" s="34"/>
      <c r="S34" s="2"/>
      <c r="T34" s="4"/>
    </row>
    <row r="35" ht="12.75" customHeight="1">
      <c r="A35" s="40">
        <v>3.3</v>
      </c>
      <c r="B35" s="31" t="s">
        <v>33</v>
      </c>
      <c r="C35" s="26">
        <f t="shared" si="1"/>
        <v>5880000</v>
      </c>
      <c r="D35" s="34"/>
      <c r="E35" s="34"/>
      <c r="F35" s="34"/>
      <c r="G35" s="34"/>
      <c r="H35" s="34"/>
      <c r="I35" s="32">
        <v>630000.0</v>
      </c>
      <c r="J35" s="32">
        <v>1050000.0</v>
      </c>
      <c r="K35" s="32">
        <v>1050000.0</v>
      </c>
      <c r="L35" s="32">
        <v>1050000.0</v>
      </c>
      <c r="M35" s="32">
        <v>1050000.0</v>
      </c>
      <c r="N35" s="32">
        <v>1050000.0</v>
      </c>
      <c r="O35" s="37"/>
      <c r="P35" s="38"/>
      <c r="Q35" s="38"/>
      <c r="R35" s="34"/>
      <c r="S35" s="2"/>
      <c r="T35" s="4"/>
    </row>
    <row r="36" ht="12.75" customHeight="1">
      <c r="A36" s="40">
        <v>3.4</v>
      </c>
      <c r="B36" s="31" t="s">
        <v>34</v>
      </c>
      <c r="C36" s="26">
        <f t="shared" si="1"/>
        <v>10320000</v>
      </c>
      <c r="D36" s="34"/>
      <c r="E36" s="34"/>
      <c r="F36" s="34"/>
      <c r="G36" s="34"/>
      <c r="H36" s="34"/>
      <c r="I36" s="38"/>
      <c r="J36" s="38"/>
      <c r="K36" s="37"/>
      <c r="L36" s="38"/>
      <c r="M36" s="38"/>
      <c r="N36" s="38"/>
      <c r="O36" s="32">
        <v>9270000.0</v>
      </c>
      <c r="P36" s="32">
        <v>1050000.0</v>
      </c>
      <c r="Q36" s="38"/>
      <c r="R36" s="34"/>
      <c r="S36" s="2"/>
      <c r="T36" s="4"/>
    </row>
    <row r="37" ht="12.75" customHeight="1">
      <c r="A37" s="40">
        <v>3.5</v>
      </c>
      <c r="B37" s="31" t="s">
        <v>35</v>
      </c>
      <c r="C37" s="26">
        <f t="shared" si="1"/>
        <v>2940000</v>
      </c>
      <c r="D37" s="34"/>
      <c r="E37" s="34"/>
      <c r="F37" s="34"/>
      <c r="G37" s="34"/>
      <c r="H37" s="34"/>
      <c r="I37" s="38"/>
      <c r="J37" s="38"/>
      <c r="K37" s="37"/>
      <c r="L37" s="38"/>
      <c r="M37" s="38"/>
      <c r="N37" s="38"/>
      <c r="O37" s="38"/>
      <c r="P37" s="38"/>
      <c r="Q37" s="32">
        <v>2100000.0</v>
      </c>
      <c r="R37" s="32">
        <v>840000.0</v>
      </c>
      <c r="S37" s="2"/>
      <c r="T37" s="4"/>
    </row>
    <row r="38" ht="12.75" customHeight="1">
      <c r="A38" s="40">
        <v>4.1</v>
      </c>
      <c r="B38" s="31" t="s">
        <v>36</v>
      </c>
      <c r="C38" s="26">
        <f t="shared" si="1"/>
        <v>0</v>
      </c>
      <c r="D38" s="34"/>
      <c r="E38" s="34"/>
      <c r="F38" s="34"/>
      <c r="G38" s="41"/>
      <c r="H38" s="41"/>
      <c r="I38" s="41"/>
      <c r="J38" s="41"/>
      <c r="K38" s="32"/>
      <c r="L38" s="41"/>
      <c r="M38" s="41"/>
      <c r="N38" s="41"/>
      <c r="O38" s="41"/>
      <c r="P38" s="41"/>
      <c r="Q38" s="41"/>
      <c r="R38" s="41"/>
      <c r="S38" s="2"/>
      <c r="T38" s="4"/>
    </row>
    <row r="39" ht="12.75" customHeight="1">
      <c r="A39" s="40">
        <v>4.2</v>
      </c>
      <c r="B39" s="31" t="s">
        <v>37</v>
      </c>
      <c r="C39" s="26">
        <f t="shared" si="1"/>
        <v>0</v>
      </c>
      <c r="D39" s="34"/>
      <c r="E39" s="34"/>
      <c r="F39" s="34"/>
      <c r="G39" s="34"/>
      <c r="H39" s="34"/>
      <c r="I39" s="41"/>
      <c r="J39" s="41"/>
      <c r="K39" s="32"/>
      <c r="L39" s="38"/>
      <c r="M39" s="38"/>
      <c r="N39" s="38"/>
      <c r="O39" s="38"/>
      <c r="P39" s="38"/>
      <c r="Q39" s="38"/>
      <c r="R39" s="34"/>
      <c r="S39" s="2"/>
      <c r="T39" s="4"/>
    </row>
    <row r="40" ht="12.75" customHeight="1">
      <c r="A40" s="40">
        <v>4.3</v>
      </c>
      <c r="B40" s="31" t="s">
        <v>38</v>
      </c>
      <c r="C40" s="26">
        <f t="shared" si="1"/>
        <v>0</v>
      </c>
      <c r="D40" s="34"/>
      <c r="E40" s="34"/>
      <c r="F40" s="34"/>
      <c r="G40" s="34"/>
      <c r="H40" s="34"/>
      <c r="I40" s="38"/>
      <c r="J40" s="38"/>
      <c r="K40" s="32"/>
      <c r="L40" s="41"/>
      <c r="M40" s="41"/>
      <c r="N40" s="41"/>
      <c r="O40" s="41"/>
      <c r="P40" s="41"/>
      <c r="Q40" s="41"/>
      <c r="R40" s="41"/>
      <c r="S40" s="2"/>
      <c r="T40" s="4"/>
    </row>
    <row r="41" ht="12.75" customHeight="1">
      <c r="A41" s="40">
        <v>4.4</v>
      </c>
      <c r="B41" s="31" t="s">
        <v>39</v>
      </c>
      <c r="C41" s="26">
        <f t="shared" si="1"/>
        <v>0</v>
      </c>
      <c r="D41" s="34"/>
      <c r="E41" s="34"/>
      <c r="F41" s="34"/>
      <c r="G41" s="34"/>
      <c r="H41" s="34"/>
      <c r="I41" s="38"/>
      <c r="J41" s="38"/>
      <c r="K41" s="37"/>
      <c r="L41" s="38"/>
      <c r="M41" s="38"/>
      <c r="N41" s="38"/>
      <c r="O41" s="38"/>
      <c r="P41" s="38"/>
      <c r="Q41" s="41"/>
      <c r="R41" s="34"/>
      <c r="S41" s="2"/>
      <c r="T41" s="4"/>
    </row>
    <row r="42" ht="12.75" customHeight="1">
      <c r="A42" s="40">
        <v>4.5</v>
      </c>
      <c r="B42" s="31" t="s">
        <v>40</v>
      </c>
      <c r="C42" s="26">
        <f t="shared" si="1"/>
        <v>0</v>
      </c>
      <c r="D42" s="34"/>
      <c r="E42" s="34"/>
      <c r="F42" s="34"/>
      <c r="G42" s="34"/>
      <c r="H42" s="34"/>
      <c r="I42" s="38"/>
      <c r="J42" s="38"/>
      <c r="K42" s="38"/>
      <c r="L42" s="37"/>
      <c r="M42" s="38"/>
      <c r="N42" s="38"/>
      <c r="O42" s="38"/>
      <c r="P42" s="38"/>
      <c r="Q42" s="41"/>
      <c r="R42" s="34"/>
      <c r="S42" s="2"/>
      <c r="T42" s="4"/>
    </row>
    <row r="43" ht="12.75" customHeight="1">
      <c r="A43" s="40">
        <v>4.6</v>
      </c>
      <c r="B43" s="31" t="s">
        <v>41</v>
      </c>
      <c r="C43" s="26">
        <f t="shared" si="1"/>
        <v>0</v>
      </c>
      <c r="D43" s="34"/>
      <c r="E43" s="34"/>
      <c r="F43" s="34"/>
      <c r="G43" s="41"/>
      <c r="H43" s="41"/>
      <c r="I43" s="41"/>
      <c r="J43" s="41"/>
      <c r="K43" s="41"/>
      <c r="L43" s="32"/>
      <c r="M43" s="32"/>
      <c r="N43" s="32"/>
      <c r="O43" s="32"/>
      <c r="P43" s="32"/>
      <c r="Q43" s="41"/>
      <c r="R43" s="41"/>
      <c r="S43" s="2"/>
      <c r="T43" s="4"/>
    </row>
    <row r="44" ht="12.75" customHeight="1">
      <c r="A44" s="40">
        <v>4.7</v>
      </c>
      <c r="B44" s="31" t="s">
        <v>42</v>
      </c>
      <c r="C44" s="26">
        <f t="shared" si="1"/>
        <v>0</v>
      </c>
      <c r="D44" s="34"/>
      <c r="E44" s="34"/>
      <c r="F44" s="34"/>
      <c r="G44" s="34"/>
      <c r="H44" s="34"/>
      <c r="I44" s="38"/>
      <c r="J44" s="38"/>
      <c r="K44" s="38"/>
      <c r="L44" s="38"/>
      <c r="M44" s="38"/>
      <c r="N44" s="38"/>
      <c r="O44" s="41"/>
      <c r="P44" s="32"/>
      <c r="Q44" s="37"/>
      <c r="R44" s="34"/>
      <c r="S44" s="2"/>
      <c r="T44" s="4"/>
    </row>
    <row r="45" ht="12.75" customHeight="1">
      <c r="A45" s="40">
        <v>4.8</v>
      </c>
      <c r="B45" s="31" t="s">
        <v>43</v>
      </c>
      <c r="C45" s="26">
        <f t="shared" si="1"/>
        <v>0</v>
      </c>
      <c r="D45" s="34"/>
      <c r="E45" s="34"/>
      <c r="F45" s="34"/>
      <c r="G45" s="34"/>
      <c r="H45" s="34"/>
      <c r="I45" s="38"/>
      <c r="J45" s="38"/>
      <c r="K45" s="38"/>
      <c r="L45" s="38"/>
      <c r="M45" s="38"/>
      <c r="N45" s="38"/>
      <c r="O45" s="38"/>
      <c r="P45" s="41"/>
      <c r="Q45" s="32"/>
      <c r="R45" s="34"/>
      <c r="S45" s="2"/>
      <c r="T45" s="4"/>
    </row>
    <row r="46" ht="12.75" customHeight="1">
      <c r="A46" s="40">
        <v>5.1</v>
      </c>
      <c r="B46" s="31" t="s">
        <v>44</v>
      </c>
      <c r="C46" s="26">
        <f t="shared" si="1"/>
        <v>275000</v>
      </c>
      <c r="D46" s="34"/>
      <c r="E46" s="34"/>
      <c r="F46" s="34"/>
      <c r="G46" s="34"/>
      <c r="H46" s="34"/>
      <c r="I46" s="38"/>
      <c r="J46" s="38"/>
      <c r="K46" s="38"/>
      <c r="L46" s="38"/>
      <c r="M46" s="38"/>
      <c r="N46" s="38"/>
      <c r="O46" s="38"/>
      <c r="P46" s="38"/>
      <c r="Q46" s="38"/>
      <c r="R46" s="32">
        <v>275000.0</v>
      </c>
      <c r="S46" s="2"/>
      <c r="T46" s="4"/>
    </row>
    <row r="47" ht="12.75" customHeight="1">
      <c r="A47" s="40">
        <v>5.2</v>
      </c>
      <c r="B47" s="42" t="s">
        <v>45</v>
      </c>
      <c r="C47" s="26">
        <f t="shared" si="1"/>
        <v>275000</v>
      </c>
      <c r="D47" s="34"/>
      <c r="E47" s="34"/>
      <c r="F47" s="34"/>
      <c r="G47" s="34"/>
      <c r="H47" s="34"/>
      <c r="I47" s="38"/>
      <c r="J47" s="38"/>
      <c r="K47" s="38"/>
      <c r="L47" s="38"/>
      <c r="M47" s="38"/>
      <c r="N47" s="38"/>
      <c r="O47" s="38"/>
      <c r="P47" s="38"/>
      <c r="Q47" s="38"/>
      <c r="R47" s="32">
        <v>275000.0</v>
      </c>
      <c r="S47" s="2"/>
      <c r="T47" s="4"/>
    </row>
    <row r="48" ht="12.75" customHeight="1">
      <c r="A48" s="43" t="s">
        <v>46</v>
      </c>
      <c r="B48" s="44"/>
      <c r="C48" s="44"/>
      <c r="D48" s="44"/>
      <c r="E48" s="44"/>
      <c r="F48" s="44"/>
      <c r="G48" s="44"/>
      <c r="H48" s="44"/>
      <c r="I48" s="44"/>
      <c r="J48" s="44"/>
      <c r="K48" s="44"/>
      <c r="L48" s="44"/>
      <c r="M48" s="44"/>
      <c r="N48" s="44"/>
      <c r="O48" s="44"/>
      <c r="P48" s="44"/>
      <c r="Q48" s="44"/>
      <c r="R48" s="44"/>
      <c r="S48" s="2"/>
      <c r="T48" s="23" t="s">
        <v>47</v>
      </c>
    </row>
    <row r="49" ht="12.75" customHeight="1">
      <c r="A49" s="2"/>
      <c r="B49" s="45" t="s">
        <v>48</v>
      </c>
      <c r="C49" s="46">
        <f>SUM(C22:C47)</f>
        <v>57923241</v>
      </c>
      <c r="D49" s="47">
        <f t="shared" ref="D49:R49" si="2">SUM(D22:D48)</f>
        <v>3335200</v>
      </c>
      <c r="E49" s="47">
        <f t="shared" si="2"/>
        <v>3575000</v>
      </c>
      <c r="F49" s="47">
        <f t="shared" si="2"/>
        <v>2750000</v>
      </c>
      <c r="G49" s="47">
        <f t="shared" si="2"/>
        <v>6793041</v>
      </c>
      <c r="H49" s="47">
        <f t="shared" si="2"/>
        <v>14720000</v>
      </c>
      <c r="I49" s="47">
        <f t="shared" si="2"/>
        <v>7690000</v>
      </c>
      <c r="J49" s="47">
        <f t="shared" si="2"/>
        <v>1050000</v>
      </c>
      <c r="K49" s="47">
        <f t="shared" si="2"/>
        <v>1050000</v>
      </c>
      <c r="L49" s="47">
        <f t="shared" si="2"/>
        <v>1050000</v>
      </c>
      <c r="M49" s="47">
        <f t="shared" si="2"/>
        <v>1050000</v>
      </c>
      <c r="N49" s="47">
        <f t="shared" si="2"/>
        <v>1050000</v>
      </c>
      <c r="O49" s="47">
        <f t="shared" si="2"/>
        <v>9270000</v>
      </c>
      <c r="P49" s="47">
        <f t="shared" si="2"/>
        <v>1050000</v>
      </c>
      <c r="Q49" s="47">
        <f t="shared" si="2"/>
        <v>2100000</v>
      </c>
      <c r="R49" s="47">
        <f t="shared" si="2"/>
        <v>1390000</v>
      </c>
      <c r="S49" s="2"/>
      <c r="T49" s="4"/>
    </row>
    <row r="50" ht="12.75" customHeight="1">
      <c r="A50" s="2"/>
      <c r="B50" s="45"/>
      <c r="C50" s="7" t="s">
        <v>49</v>
      </c>
      <c r="D50" s="48">
        <f t="shared" ref="D50:R50" si="3">IF(ISBLANK(D21),NA(),SUM($D49:D49))</f>
        <v>3335200</v>
      </c>
      <c r="E50" s="48">
        <f t="shared" si="3"/>
        <v>6910200</v>
      </c>
      <c r="F50" s="48">
        <f t="shared" si="3"/>
        <v>9660200</v>
      </c>
      <c r="G50" s="48">
        <f t="shared" si="3"/>
        <v>16453241</v>
      </c>
      <c r="H50" s="48">
        <f t="shared" si="3"/>
        <v>31173241</v>
      </c>
      <c r="I50" s="48">
        <f t="shared" si="3"/>
        <v>38863241</v>
      </c>
      <c r="J50" s="48">
        <f t="shared" si="3"/>
        <v>39913241</v>
      </c>
      <c r="K50" s="48">
        <f t="shared" si="3"/>
        <v>40963241</v>
      </c>
      <c r="L50" s="48">
        <f t="shared" si="3"/>
        <v>42013241</v>
      </c>
      <c r="M50" s="48">
        <f t="shared" si="3"/>
        <v>43063241</v>
      </c>
      <c r="N50" s="48">
        <f t="shared" si="3"/>
        <v>44113241</v>
      </c>
      <c r="O50" s="48">
        <f t="shared" si="3"/>
        <v>53383241</v>
      </c>
      <c r="P50" s="48">
        <f t="shared" si="3"/>
        <v>54433241</v>
      </c>
      <c r="Q50" s="48">
        <f t="shared" si="3"/>
        <v>56533241</v>
      </c>
      <c r="R50" s="48">
        <f t="shared" si="3"/>
        <v>57923241</v>
      </c>
      <c r="S50" s="2"/>
      <c r="T50" s="4"/>
    </row>
    <row r="51" ht="12.75" customHeight="1">
      <c r="A51" s="2"/>
      <c r="B51" s="2"/>
      <c r="C51" s="2"/>
      <c r="D51" s="2"/>
      <c r="E51" s="2"/>
      <c r="F51" s="2"/>
      <c r="G51" s="2"/>
      <c r="H51" s="2"/>
      <c r="I51" s="2"/>
      <c r="J51" s="2"/>
      <c r="K51" s="2"/>
      <c r="L51" s="2"/>
      <c r="M51" s="2"/>
      <c r="N51" s="2"/>
      <c r="O51" s="2"/>
      <c r="P51" s="2"/>
      <c r="Q51" s="2"/>
      <c r="R51" s="2"/>
      <c r="S51" s="2"/>
      <c r="T51" s="4"/>
    </row>
    <row r="52" ht="12.75" customHeight="1">
      <c r="A52" s="5" t="s">
        <v>50</v>
      </c>
      <c r="T52" s="4"/>
    </row>
    <row r="53" ht="12.75" customHeight="1">
      <c r="A53" s="2"/>
      <c r="B53" s="2"/>
      <c r="C53" s="7" t="s">
        <v>51</v>
      </c>
      <c r="D53" s="34">
        <f>AC!D38</f>
        <v>3335200</v>
      </c>
      <c r="E53" s="34">
        <f>AC!E38</f>
        <v>6910200</v>
      </c>
      <c r="F53" s="34">
        <f>AC!F38</f>
        <v>9660200</v>
      </c>
      <c r="G53" s="34">
        <f>AC!G38</f>
        <v>16453241</v>
      </c>
      <c r="H53" s="34">
        <f>AC!H38</f>
        <v>31173241</v>
      </c>
      <c r="I53" s="34">
        <f>AC!I38</f>
        <v>38863241</v>
      </c>
      <c r="J53" s="34">
        <f>AC!J38</f>
        <v>39913241</v>
      </c>
      <c r="K53" s="34">
        <f>AC!K38</f>
        <v>40963241</v>
      </c>
      <c r="L53" s="34">
        <f>AC!L38</f>
        <v>41593241</v>
      </c>
      <c r="M53" s="34">
        <f>AC!M38</f>
        <v>41593241</v>
      </c>
      <c r="N53" s="34">
        <f>AC!N38</f>
        <v>41593241</v>
      </c>
      <c r="O53" s="34">
        <f>AC!O38</f>
        <v>41593241</v>
      </c>
      <c r="P53" s="34">
        <f>AC!P38</f>
        <v>41593241</v>
      </c>
      <c r="Q53" s="34">
        <f>AC!Q38</f>
        <v>41593241</v>
      </c>
      <c r="R53" s="49" t="str">
        <f t="shared" ref="R53:R54" si="4">#REF!</f>
        <v>#REF!</v>
      </c>
      <c r="S53" s="2"/>
      <c r="T53" s="23" t="s">
        <v>52</v>
      </c>
    </row>
    <row r="54" ht="12.75" customHeight="1">
      <c r="A54" s="2"/>
      <c r="B54" s="2"/>
      <c r="C54" s="7" t="s">
        <v>53</v>
      </c>
      <c r="D54" s="34">
        <f>EV!D36</f>
        <v>4435200</v>
      </c>
      <c r="E54" s="34">
        <f>EV!E36</f>
        <v>7212700</v>
      </c>
      <c r="F54" s="34">
        <f>EV!F36</f>
        <v>9660200</v>
      </c>
      <c r="G54" s="34">
        <f>EV!G36</f>
        <v>22139416.4</v>
      </c>
      <c r="H54" s="34">
        <f>EV!H36</f>
        <v>30186328.7</v>
      </c>
      <c r="I54" s="34">
        <f>EV!I36</f>
        <v>39409241</v>
      </c>
      <c r="J54" s="34">
        <f>EV!J36</f>
        <v>39997241</v>
      </c>
      <c r="K54" s="34" t="str">
        <f>EV!K36</f>
        <v/>
      </c>
      <c r="L54" s="34" t="str">
        <f>EV!L36</f>
        <v/>
      </c>
      <c r="M54" s="34" t="str">
        <f>EV!M36</f>
        <v/>
      </c>
      <c r="N54" s="34" t="str">
        <f>EV!N36</f>
        <v/>
      </c>
      <c r="O54" s="34" t="str">
        <f>EV!O36</f>
        <v/>
      </c>
      <c r="P54" s="34" t="str">
        <f>EV!P36</f>
        <v/>
      </c>
      <c r="Q54" s="34" t="str">
        <f>EV!Q36</f>
        <v/>
      </c>
      <c r="R54" s="49" t="str">
        <f t="shared" si="4"/>
        <v>#REF!</v>
      </c>
      <c r="S54" s="2"/>
      <c r="T54" s="23" t="s">
        <v>54</v>
      </c>
    </row>
    <row r="55" ht="12.75" customHeight="1">
      <c r="A55" s="2"/>
      <c r="B55" s="2"/>
      <c r="C55" s="2"/>
      <c r="D55" s="50"/>
      <c r="E55" s="50"/>
      <c r="F55" s="50"/>
      <c r="G55" s="50"/>
      <c r="H55" s="50"/>
      <c r="I55" s="50"/>
      <c r="J55" s="50"/>
      <c r="K55" s="50"/>
      <c r="L55" s="50"/>
      <c r="M55" s="50"/>
      <c r="N55" s="50"/>
      <c r="O55" s="2"/>
      <c r="P55" s="2"/>
      <c r="Q55" s="2"/>
      <c r="R55" s="2"/>
      <c r="S55" s="2"/>
      <c r="T55" s="4"/>
    </row>
    <row r="56" ht="12.75" customHeight="1">
      <c r="A56" s="5" t="s">
        <v>55</v>
      </c>
      <c r="D56" s="51"/>
      <c r="E56" s="51"/>
      <c r="F56" s="51"/>
      <c r="G56" s="51"/>
      <c r="H56" s="51"/>
      <c r="I56" s="51"/>
      <c r="J56" s="51"/>
      <c r="K56" s="51"/>
      <c r="L56" s="51"/>
      <c r="M56" s="51"/>
      <c r="N56" s="51"/>
      <c r="T56" s="4"/>
    </row>
    <row r="57" ht="12.75" customHeight="1">
      <c r="B57" s="52"/>
      <c r="C57" s="7" t="s">
        <v>56</v>
      </c>
      <c r="D57" s="53">
        <f t="shared" ref="D57:R57" si="5">IF(OR(ISBLANK(D53),ISBLANK(D54))," - ",D54-D53)</f>
        <v>1100000</v>
      </c>
      <c r="E57" s="53">
        <f t="shared" si="5"/>
        <v>302500</v>
      </c>
      <c r="F57" s="53">
        <f t="shared" si="5"/>
        <v>0</v>
      </c>
      <c r="G57" s="53">
        <f t="shared" si="5"/>
        <v>5686175.4</v>
      </c>
      <c r="H57" s="54">
        <f t="shared" si="5"/>
        <v>-986912.3</v>
      </c>
      <c r="I57" s="55">
        <f t="shared" si="5"/>
        <v>546000</v>
      </c>
      <c r="J57" s="56">
        <f t="shared" si="5"/>
        <v>84000</v>
      </c>
      <c r="K57" s="57" t="str">
        <f t="shared" si="5"/>
        <v> - </v>
      </c>
      <c r="L57" s="57" t="str">
        <f t="shared" si="5"/>
        <v> - </v>
      </c>
      <c r="M57" s="57" t="str">
        <f t="shared" si="5"/>
        <v> - </v>
      </c>
      <c r="N57" s="57" t="str">
        <f t="shared" si="5"/>
        <v> - </v>
      </c>
      <c r="O57" s="57" t="str">
        <f t="shared" si="5"/>
        <v> - </v>
      </c>
      <c r="P57" s="57" t="str">
        <f t="shared" si="5"/>
        <v> - </v>
      </c>
      <c r="Q57" s="57" t="str">
        <f t="shared" si="5"/>
        <v> - </v>
      </c>
      <c r="R57" s="57" t="str">
        <f t="shared" si="5"/>
        <v>#REF!</v>
      </c>
      <c r="T57" s="4"/>
    </row>
    <row r="58" ht="12.75" customHeight="1">
      <c r="B58" s="52"/>
      <c r="C58" s="7" t="s">
        <v>57</v>
      </c>
      <c r="D58" s="53">
        <f t="shared" ref="D58:R58" si="6">IF(OR(ISBLANK(D53),ISBLANK(D54))," - ",D54-D50)</f>
        <v>1100000</v>
      </c>
      <c r="E58" s="53">
        <f t="shared" si="6"/>
        <v>302500</v>
      </c>
      <c r="F58" s="53">
        <f t="shared" si="6"/>
        <v>0</v>
      </c>
      <c r="G58" s="53">
        <f t="shared" si="6"/>
        <v>5686175.4</v>
      </c>
      <c r="H58" s="58">
        <f t="shared" si="6"/>
        <v>-986912.3</v>
      </c>
      <c r="I58" s="53">
        <f t="shared" si="6"/>
        <v>546000</v>
      </c>
      <c r="J58" s="59">
        <f t="shared" si="6"/>
        <v>84000</v>
      </c>
      <c r="K58" s="57" t="str">
        <f t="shared" si="6"/>
        <v> - </v>
      </c>
      <c r="L58" s="57" t="str">
        <f t="shared" si="6"/>
        <v> - </v>
      </c>
      <c r="M58" s="57" t="str">
        <f t="shared" si="6"/>
        <v> - </v>
      </c>
      <c r="N58" s="57" t="str">
        <f t="shared" si="6"/>
        <v> - </v>
      </c>
      <c r="O58" s="57" t="str">
        <f t="shared" si="6"/>
        <v> - </v>
      </c>
      <c r="P58" s="57" t="str">
        <f t="shared" si="6"/>
        <v> - </v>
      </c>
      <c r="Q58" s="57" t="str">
        <f t="shared" si="6"/>
        <v> - </v>
      </c>
      <c r="R58" s="57" t="str">
        <f t="shared" si="6"/>
        <v>#REF!</v>
      </c>
      <c r="T58" s="4"/>
    </row>
    <row r="59" ht="12.75" customHeight="1">
      <c r="B59" s="52"/>
      <c r="C59" s="7" t="s">
        <v>58</v>
      </c>
      <c r="D59" s="57">
        <f t="shared" ref="D59:R59" si="7">IF(OR(ISBLANK(D53),ISBLANK(D54))," - ",D54/D53)</f>
        <v>1.329815303</v>
      </c>
      <c r="E59" s="57">
        <f t="shared" si="7"/>
        <v>1.043775868</v>
      </c>
      <c r="F59" s="57">
        <f t="shared" si="7"/>
        <v>1</v>
      </c>
      <c r="G59" s="57">
        <f t="shared" si="7"/>
        <v>1.345596068</v>
      </c>
      <c r="H59" s="60">
        <f t="shared" si="7"/>
        <v>0.9683410429</v>
      </c>
      <c r="I59" s="57">
        <f t="shared" si="7"/>
        <v>1.014049266</v>
      </c>
      <c r="J59" s="61">
        <f t="shared" si="7"/>
        <v>1.002104565</v>
      </c>
      <c r="K59" s="57" t="str">
        <f t="shared" si="7"/>
        <v> - </v>
      </c>
      <c r="L59" s="57" t="str">
        <f t="shared" si="7"/>
        <v> - </v>
      </c>
      <c r="M59" s="57" t="str">
        <f t="shared" si="7"/>
        <v> - </v>
      </c>
      <c r="N59" s="57" t="str">
        <f t="shared" si="7"/>
        <v> - </v>
      </c>
      <c r="O59" s="57" t="str">
        <f t="shared" si="7"/>
        <v> - </v>
      </c>
      <c r="P59" s="57" t="str">
        <f t="shared" si="7"/>
        <v> - </v>
      </c>
      <c r="Q59" s="57" t="str">
        <f t="shared" si="7"/>
        <v> - </v>
      </c>
      <c r="R59" s="57" t="str">
        <f t="shared" si="7"/>
        <v>#REF!</v>
      </c>
      <c r="T59" s="4"/>
    </row>
    <row r="60" ht="12.75" customHeight="1">
      <c r="B60" s="52"/>
      <c r="C60" s="7" t="s">
        <v>59</v>
      </c>
      <c r="D60" s="57">
        <f t="shared" ref="D60:R60" si="8">IF(OR(ISBLANK(D53),ISBLANK(D54))," - ",D54/D50)</f>
        <v>1.329815303</v>
      </c>
      <c r="E60" s="57">
        <f t="shared" si="8"/>
        <v>1.043775868</v>
      </c>
      <c r="F60" s="57">
        <f t="shared" si="8"/>
        <v>1</v>
      </c>
      <c r="G60" s="57">
        <f t="shared" si="8"/>
        <v>1.345596068</v>
      </c>
      <c r="H60" s="60">
        <f t="shared" si="8"/>
        <v>0.9683410429</v>
      </c>
      <c r="I60" s="57">
        <f t="shared" si="8"/>
        <v>1.014049266</v>
      </c>
      <c r="J60" s="61">
        <f t="shared" si="8"/>
        <v>1.002104565</v>
      </c>
      <c r="K60" s="57" t="str">
        <f t="shared" si="8"/>
        <v> - </v>
      </c>
      <c r="L60" s="57" t="str">
        <f t="shared" si="8"/>
        <v> - </v>
      </c>
      <c r="M60" s="57" t="str">
        <f t="shared" si="8"/>
        <v> - </v>
      </c>
      <c r="N60" s="57" t="str">
        <f t="shared" si="8"/>
        <v> - </v>
      </c>
      <c r="O60" s="57" t="str">
        <f t="shared" si="8"/>
        <v> - </v>
      </c>
      <c r="P60" s="57" t="str">
        <f t="shared" si="8"/>
        <v> - </v>
      </c>
      <c r="Q60" s="57" t="str">
        <f t="shared" si="8"/>
        <v> - </v>
      </c>
      <c r="R60" s="57" t="str">
        <f t="shared" si="8"/>
        <v>#REF!</v>
      </c>
      <c r="T60" s="4"/>
    </row>
    <row r="61" ht="15.0" customHeight="1">
      <c r="B61" s="52"/>
      <c r="C61" s="7" t="s">
        <v>60</v>
      </c>
      <c r="D61" s="53">
        <f t="shared" ref="D61:R61" si="9">IF(OR(ISBLANK(D53),ISBLANK(D54))," - ",$C$49/D59)</f>
        <v>43557357.82</v>
      </c>
      <c r="E61" s="53">
        <f t="shared" si="9"/>
        <v>55493945.4</v>
      </c>
      <c r="F61" s="53">
        <f t="shared" si="9"/>
        <v>57923241</v>
      </c>
      <c r="G61" s="53">
        <f t="shared" si="9"/>
        <v>43046529.61</v>
      </c>
      <c r="H61" s="62">
        <f t="shared" si="9"/>
        <v>59816984.34</v>
      </c>
      <c r="I61" s="63">
        <f t="shared" si="9"/>
        <v>57120736.59</v>
      </c>
      <c r="J61" s="64">
        <f t="shared" si="9"/>
        <v>57801593.8</v>
      </c>
      <c r="K61" s="57" t="str">
        <f t="shared" si="9"/>
        <v> - </v>
      </c>
      <c r="L61" s="57" t="str">
        <f t="shared" si="9"/>
        <v> - </v>
      </c>
      <c r="M61" s="57" t="str">
        <f t="shared" si="9"/>
        <v> - </v>
      </c>
      <c r="N61" s="57" t="str">
        <f t="shared" si="9"/>
        <v> - </v>
      </c>
      <c r="O61" s="57" t="str">
        <f t="shared" si="9"/>
        <v> - </v>
      </c>
      <c r="P61" s="57" t="str">
        <f t="shared" si="9"/>
        <v> - </v>
      </c>
      <c r="Q61" s="57" t="str">
        <f t="shared" si="9"/>
        <v> - </v>
      </c>
      <c r="R61" s="57" t="str">
        <f t="shared" si="9"/>
        <v>#REF!</v>
      </c>
      <c r="T61" s="4"/>
    </row>
    <row r="62" ht="12.75" customHeight="1">
      <c r="T62" s="4"/>
    </row>
    <row r="63" ht="12.75" customHeight="1">
      <c r="T63" s="4"/>
    </row>
    <row r="64" ht="12.75" customHeight="1">
      <c r="T64" s="4"/>
    </row>
    <row r="65" ht="12.75" customHeight="1">
      <c r="T65" s="4"/>
    </row>
    <row r="66" ht="12.75" customHeight="1">
      <c r="T66" s="4"/>
    </row>
    <row r="67" ht="12.75" customHeight="1">
      <c r="T67" s="4"/>
    </row>
    <row r="68" ht="12.75" customHeight="1">
      <c r="T68" s="4"/>
    </row>
    <row r="69" ht="12.75" customHeight="1">
      <c r="T69" s="4"/>
    </row>
    <row r="70" ht="12.75" customHeight="1">
      <c r="T70" s="4"/>
    </row>
    <row r="71" ht="12.75" customHeight="1">
      <c r="T71" s="4"/>
    </row>
    <row r="72" ht="12.75" customHeight="1">
      <c r="T72" s="4"/>
    </row>
    <row r="73" ht="12.75" customHeight="1">
      <c r="T73" s="4"/>
    </row>
    <row r="74" ht="12.75" customHeight="1">
      <c r="T74" s="4"/>
    </row>
    <row r="75" ht="12.75" customHeight="1">
      <c r="T75" s="4"/>
    </row>
    <row r="76" ht="12.75" customHeight="1">
      <c r="T76" s="4"/>
    </row>
    <row r="77" ht="12.75" customHeight="1">
      <c r="T77" s="4"/>
    </row>
    <row r="78" ht="12.75" customHeight="1">
      <c r="T78" s="4"/>
    </row>
    <row r="79" ht="12.75" customHeight="1">
      <c r="T79" s="4"/>
    </row>
    <row r="80" ht="12.75" customHeight="1">
      <c r="T80" s="4"/>
    </row>
    <row r="81" ht="12.75" customHeight="1">
      <c r="T81" s="4"/>
    </row>
    <row r="82" ht="12.75" customHeight="1">
      <c r="T82" s="4"/>
    </row>
    <row r="83" ht="12.75" customHeight="1">
      <c r="T83" s="4"/>
    </row>
    <row r="84" ht="12.75" customHeight="1">
      <c r="T84" s="4"/>
    </row>
    <row r="85" ht="12.75" customHeight="1">
      <c r="T85" s="4"/>
    </row>
    <row r="86" ht="12.75" customHeight="1">
      <c r="T86" s="4"/>
    </row>
    <row r="87" ht="12.75" customHeight="1">
      <c r="T87" s="4"/>
    </row>
    <row r="88" ht="12.75" customHeight="1">
      <c r="T88" s="4"/>
    </row>
    <row r="89" ht="12.75" customHeight="1">
      <c r="T89" s="4"/>
    </row>
    <row r="90" ht="12.75" customHeight="1">
      <c r="T90" s="4"/>
    </row>
    <row r="91" ht="12.75" customHeight="1">
      <c r="T91" s="4"/>
    </row>
    <row r="92" ht="12.75" customHeight="1">
      <c r="T92" s="4"/>
    </row>
    <row r="93" ht="12.75" customHeight="1">
      <c r="T93" s="4"/>
    </row>
    <row r="94" ht="12.75" customHeight="1">
      <c r="T94" s="4"/>
    </row>
    <row r="95" ht="12.75" customHeight="1">
      <c r="T95" s="4"/>
    </row>
    <row r="96" ht="12.75" customHeight="1">
      <c r="T96" s="4"/>
    </row>
    <row r="97" ht="12.75" customHeight="1">
      <c r="T97" s="4"/>
    </row>
    <row r="98" ht="12.75" customHeight="1">
      <c r="T98" s="4"/>
    </row>
    <row r="99" ht="12.75" customHeight="1">
      <c r="T99" s="4"/>
    </row>
    <row r="100" ht="12.75" customHeight="1">
      <c r="T100" s="4"/>
    </row>
    <row r="101" ht="12.75" customHeight="1">
      <c r="T101" s="4"/>
    </row>
    <row r="102" ht="12.75" customHeight="1">
      <c r="T102" s="4"/>
    </row>
    <row r="103" ht="12.75" customHeight="1">
      <c r="T103" s="4"/>
    </row>
    <row r="104" ht="12.75" customHeight="1">
      <c r="T104" s="4"/>
    </row>
    <row r="105" ht="12.75" customHeight="1">
      <c r="T105" s="4"/>
    </row>
    <row r="106" ht="12.75" customHeight="1">
      <c r="T106" s="4"/>
    </row>
    <row r="107" ht="12.75" customHeight="1">
      <c r="T107" s="4"/>
    </row>
    <row r="108" ht="12.75" customHeight="1">
      <c r="T108" s="4"/>
    </row>
    <row r="109" ht="12.75" customHeight="1">
      <c r="T109" s="4"/>
    </row>
    <row r="110" ht="12.75" customHeight="1">
      <c r="T110" s="4"/>
    </row>
    <row r="111" ht="12.75" customHeight="1">
      <c r="T111" s="4"/>
    </row>
    <row r="112" ht="12.75" customHeight="1">
      <c r="T112" s="4"/>
    </row>
    <row r="113" ht="12.75" customHeight="1">
      <c r="T113" s="4"/>
    </row>
    <row r="114" ht="12.75" customHeight="1">
      <c r="T114" s="4"/>
    </row>
    <row r="115" ht="12.75" customHeight="1">
      <c r="T115" s="4"/>
    </row>
    <row r="116" ht="12.75" customHeight="1">
      <c r="T116" s="4"/>
    </row>
    <row r="117" ht="12.75" customHeight="1">
      <c r="T117" s="4"/>
    </row>
    <row r="118" ht="12.75" customHeight="1">
      <c r="T118" s="4"/>
    </row>
    <row r="119" ht="12.75" customHeight="1">
      <c r="T119" s="4"/>
    </row>
    <row r="120" ht="12.75" customHeight="1">
      <c r="T120" s="4"/>
    </row>
    <row r="121" ht="12.75" customHeight="1">
      <c r="T121" s="4"/>
    </row>
    <row r="122" ht="12.75" customHeight="1">
      <c r="T122" s="4"/>
    </row>
    <row r="123" ht="12.75" customHeight="1">
      <c r="T123" s="4"/>
    </row>
    <row r="124" ht="12.75" customHeight="1">
      <c r="T124" s="4"/>
    </row>
    <row r="125" ht="12.75" customHeight="1">
      <c r="T125" s="4"/>
    </row>
    <row r="126" ht="12.75" customHeight="1">
      <c r="T126" s="4"/>
    </row>
    <row r="127" ht="12.75" customHeight="1">
      <c r="T127" s="4"/>
    </row>
    <row r="128" ht="12.75" customHeight="1">
      <c r="T128" s="4"/>
    </row>
    <row r="129" ht="12.75" customHeight="1">
      <c r="T129" s="4"/>
    </row>
    <row r="130" ht="12.75" customHeight="1">
      <c r="T130" s="4"/>
    </row>
    <row r="131" ht="12.75" customHeight="1">
      <c r="T131" s="4"/>
    </row>
    <row r="132" ht="12.75" customHeight="1">
      <c r="T132" s="4"/>
    </row>
    <row r="133" ht="12.75" customHeight="1">
      <c r="T133" s="4"/>
    </row>
    <row r="134" ht="12.75" customHeight="1">
      <c r="T134" s="4"/>
    </row>
    <row r="135" ht="12.75" customHeight="1">
      <c r="T135" s="4"/>
    </row>
    <row r="136" ht="12.75" customHeight="1">
      <c r="T136" s="4"/>
    </row>
    <row r="137" ht="12.75" customHeight="1">
      <c r="T137" s="4"/>
    </row>
    <row r="138" ht="12.75" customHeight="1">
      <c r="T138" s="4"/>
    </row>
    <row r="139" ht="12.75" customHeight="1">
      <c r="T139" s="4"/>
    </row>
    <row r="140" ht="12.75" customHeight="1">
      <c r="T140" s="4"/>
    </row>
    <row r="141" ht="12.75" customHeight="1">
      <c r="T141" s="4"/>
    </row>
    <row r="142" ht="12.75" customHeight="1">
      <c r="T142" s="4"/>
    </row>
    <row r="143" ht="12.75" customHeight="1">
      <c r="T143" s="4"/>
    </row>
    <row r="144" ht="12.75" customHeight="1">
      <c r="T144" s="4"/>
    </row>
    <row r="145" ht="12.75" customHeight="1">
      <c r="T145" s="4"/>
    </row>
    <row r="146" ht="12.75" customHeight="1">
      <c r="T146" s="4"/>
    </row>
    <row r="147" ht="12.75" customHeight="1">
      <c r="T147" s="4"/>
    </row>
    <row r="148" ht="12.75" customHeight="1">
      <c r="T148" s="4"/>
    </row>
    <row r="149" ht="12.75" customHeight="1">
      <c r="T149" s="4"/>
    </row>
    <row r="150" ht="12.75" customHeight="1">
      <c r="T150" s="4"/>
    </row>
    <row r="151" ht="12.75" customHeight="1">
      <c r="T151" s="4"/>
    </row>
    <row r="152" ht="12.75" customHeight="1">
      <c r="T152" s="4"/>
    </row>
    <row r="153" ht="12.75" customHeight="1">
      <c r="T153" s="4"/>
    </row>
    <row r="154" ht="12.75" customHeight="1">
      <c r="T154" s="4"/>
    </row>
    <row r="155" ht="12.75" customHeight="1">
      <c r="T155" s="4"/>
    </row>
    <row r="156" ht="12.75" customHeight="1">
      <c r="T156" s="4"/>
    </row>
    <row r="157" ht="12.75" customHeight="1">
      <c r="T157" s="4"/>
    </row>
    <row r="158" ht="12.75" customHeight="1">
      <c r="T158" s="4"/>
    </row>
    <row r="159" ht="12.75" customHeight="1">
      <c r="T159" s="4"/>
    </row>
    <row r="160" ht="12.75" customHeight="1">
      <c r="T160" s="4"/>
    </row>
    <row r="161" ht="12.75" customHeight="1">
      <c r="T161" s="4"/>
    </row>
    <row r="162" ht="12.75" customHeight="1">
      <c r="T162" s="4"/>
    </row>
    <row r="163" ht="12.75" customHeight="1">
      <c r="T163" s="4"/>
    </row>
    <row r="164" ht="12.75" customHeight="1">
      <c r="T164" s="4"/>
    </row>
    <row r="165" ht="12.75" customHeight="1">
      <c r="T165" s="4"/>
    </row>
    <row r="166" ht="12.75" customHeight="1">
      <c r="T166" s="4"/>
    </row>
    <row r="167" ht="12.75" customHeight="1">
      <c r="T167" s="4"/>
    </row>
    <row r="168" ht="12.75" customHeight="1">
      <c r="T168" s="4"/>
    </row>
    <row r="169" ht="12.75" customHeight="1">
      <c r="T169" s="4"/>
    </row>
    <row r="170" ht="12.75" customHeight="1">
      <c r="T170" s="4"/>
    </row>
    <row r="171" ht="12.75" customHeight="1">
      <c r="T171" s="4"/>
    </row>
    <row r="172" ht="12.75" customHeight="1">
      <c r="T172" s="4"/>
    </row>
    <row r="173" ht="12.75" customHeight="1">
      <c r="T173" s="4"/>
    </row>
    <row r="174" ht="12.75" customHeight="1">
      <c r="T174" s="4"/>
    </row>
    <row r="175" ht="12.75" customHeight="1">
      <c r="T175" s="4"/>
    </row>
    <row r="176" ht="12.75" customHeight="1">
      <c r="T176" s="4"/>
    </row>
    <row r="177" ht="12.75" customHeight="1">
      <c r="T177" s="4"/>
    </row>
    <row r="178" ht="12.75" customHeight="1">
      <c r="T178" s="4"/>
    </row>
    <row r="179" ht="12.75" customHeight="1">
      <c r="T179" s="4"/>
    </row>
    <row r="180" ht="12.75" customHeight="1">
      <c r="T180" s="4"/>
    </row>
    <row r="181" ht="12.75" customHeight="1">
      <c r="T181" s="4"/>
    </row>
    <row r="182" ht="12.75" customHeight="1">
      <c r="T182" s="4"/>
    </row>
    <row r="183" ht="12.75" customHeight="1">
      <c r="T183" s="4"/>
    </row>
    <row r="184" ht="12.75" customHeight="1">
      <c r="T184" s="4"/>
    </row>
    <row r="185" ht="12.75" customHeight="1">
      <c r="T185" s="4"/>
    </row>
    <row r="186" ht="12.75" customHeight="1">
      <c r="T186" s="4"/>
    </row>
    <row r="187" ht="12.75" customHeight="1">
      <c r="T187" s="4"/>
    </row>
    <row r="188" ht="12.75" customHeight="1">
      <c r="T188" s="4"/>
    </row>
    <row r="189" ht="12.75" customHeight="1">
      <c r="T189" s="4"/>
    </row>
    <row r="190" ht="12.75" customHeight="1">
      <c r="T190" s="4"/>
    </row>
    <row r="191" ht="12.75" customHeight="1">
      <c r="T191" s="4"/>
    </row>
    <row r="192" ht="12.75" customHeight="1">
      <c r="T192" s="4"/>
    </row>
    <row r="193" ht="12.75" customHeight="1">
      <c r="T193" s="4"/>
    </row>
    <row r="194" ht="12.75" customHeight="1">
      <c r="T194" s="4"/>
    </row>
    <row r="195" ht="12.75" customHeight="1">
      <c r="T195" s="4"/>
    </row>
    <row r="196" ht="12.75" customHeight="1">
      <c r="T196" s="4"/>
    </row>
    <row r="197" ht="12.75" customHeight="1">
      <c r="T197" s="4"/>
    </row>
    <row r="198" ht="12.75" customHeight="1">
      <c r="T198" s="4"/>
    </row>
    <row r="199" ht="12.75" customHeight="1">
      <c r="T199" s="4"/>
    </row>
    <row r="200" ht="12.75" customHeight="1">
      <c r="T200" s="4"/>
    </row>
    <row r="201" ht="12.75" customHeight="1">
      <c r="T201" s="4"/>
    </row>
    <row r="202" ht="12.75" customHeight="1">
      <c r="T202" s="4"/>
    </row>
    <row r="203" ht="12.75" customHeight="1">
      <c r="T203" s="4"/>
    </row>
    <row r="204" ht="12.75" customHeight="1">
      <c r="T204" s="4"/>
    </row>
    <row r="205" ht="12.75" customHeight="1">
      <c r="T205" s="4"/>
    </row>
    <row r="206" ht="12.75" customHeight="1">
      <c r="T206" s="4"/>
    </row>
    <row r="207" ht="12.75" customHeight="1">
      <c r="T207" s="4"/>
    </row>
    <row r="208" ht="12.75" customHeight="1">
      <c r="T208" s="4"/>
    </row>
    <row r="209" ht="12.75" customHeight="1">
      <c r="T209" s="4"/>
    </row>
    <row r="210" ht="12.75" customHeight="1">
      <c r="T210" s="4"/>
    </row>
    <row r="211" ht="12.75" customHeight="1">
      <c r="T211" s="4"/>
    </row>
    <row r="212" ht="12.75" customHeight="1">
      <c r="T212" s="4"/>
    </row>
    <row r="213" ht="12.75" customHeight="1">
      <c r="T213" s="4"/>
    </row>
    <row r="214" ht="12.75" customHeight="1">
      <c r="T214" s="4"/>
    </row>
    <row r="215" ht="12.75" customHeight="1">
      <c r="T215" s="4"/>
    </row>
    <row r="216" ht="12.75" customHeight="1">
      <c r="T216" s="4"/>
    </row>
    <row r="217" ht="12.75" customHeight="1">
      <c r="T217" s="4"/>
    </row>
    <row r="218" ht="12.75" customHeight="1">
      <c r="T218" s="4"/>
    </row>
    <row r="219" ht="12.75" customHeight="1">
      <c r="T219" s="4"/>
    </row>
    <row r="220" ht="12.75" customHeight="1">
      <c r="T220" s="4"/>
    </row>
    <row r="221" ht="12.75" customHeight="1">
      <c r="T221" s="4"/>
    </row>
    <row r="222" ht="12.75" customHeight="1">
      <c r="T222" s="4"/>
    </row>
    <row r="223" ht="12.75" customHeight="1">
      <c r="T223" s="4"/>
    </row>
    <row r="224" ht="12.75" customHeight="1">
      <c r="T224" s="4"/>
    </row>
    <row r="225" ht="12.75" customHeight="1">
      <c r="T225" s="4"/>
    </row>
    <row r="226" ht="12.75" customHeight="1">
      <c r="T226" s="4"/>
    </row>
    <row r="227" ht="12.75" customHeight="1">
      <c r="T227" s="4"/>
    </row>
    <row r="228" ht="12.75" customHeight="1">
      <c r="T228" s="4"/>
    </row>
    <row r="229" ht="12.75" customHeight="1">
      <c r="T229" s="4"/>
    </row>
    <row r="230" ht="12.75" customHeight="1">
      <c r="T230" s="4"/>
    </row>
    <row r="231" ht="12.75" customHeight="1">
      <c r="T231" s="4"/>
    </row>
    <row r="232" ht="12.75" customHeight="1">
      <c r="T232" s="4"/>
    </row>
    <row r="233" ht="12.75" customHeight="1">
      <c r="T233" s="4"/>
    </row>
    <row r="234" ht="12.75" customHeight="1">
      <c r="T234" s="4"/>
    </row>
    <row r="235" ht="12.75" customHeight="1">
      <c r="T235" s="4"/>
    </row>
    <row r="236" ht="12.75" customHeight="1">
      <c r="T236" s="4"/>
    </row>
    <row r="237" ht="12.75" customHeight="1">
      <c r="T237" s="4"/>
    </row>
    <row r="238" ht="12.75" customHeight="1">
      <c r="T238" s="4"/>
    </row>
    <row r="239" ht="12.75" customHeight="1">
      <c r="T239" s="4"/>
    </row>
    <row r="240" ht="12.75" customHeight="1">
      <c r="T240" s="4"/>
    </row>
    <row r="241" ht="12.75" customHeight="1">
      <c r="T241" s="4"/>
    </row>
    <row r="242" ht="12.75" customHeight="1">
      <c r="T242" s="4"/>
    </row>
    <row r="243" ht="12.75" customHeight="1">
      <c r="T243" s="4"/>
    </row>
    <row r="244" ht="12.75" customHeight="1">
      <c r="T244" s="4"/>
    </row>
    <row r="245" ht="12.75" customHeight="1">
      <c r="T245" s="4"/>
    </row>
    <row r="246" ht="12.75" customHeight="1">
      <c r="T246" s="4"/>
    </row>
    <row r="247" ht="12.75" customHeight="1">
      <c r="T247" s="4"/>
    </row>
    <row r="248" ht="12.75" customHeight="1">
      <c r="T248" s="4"/>
    </row>
    <row r="249" ht="12.75" customHeight="1">
      <c r="T249" s="4"/>
    </row>
    <row r="250" ht="12.75" customHeight="1">
      <c r="T250" s="4"/>
    </row>
    <row r="251" ht="12.75" customHeight="1">
      <c r="T251" s="4"/>
    </row>
    <row r="252" ht="12.75" customHeight="1">
      <c r="T252" s="4"/>
    </row>
    <row r="253" ht="12.75" customHeight="1">
      <c r="T253" s="4"/>
    </row>
    <row r="254" ht="12.75" customHeight="1">
      <c r="T254" s="4"/>
    </row>
    <row r="255" ht="12.75" customHeight="1">
      <c r="T255" s="4"/>
    </row>
    <row r="256" ht="12.75" customHeight="1">
      <c r="T256" s="4"/>
    </row>
    <row r="257" ht="12.75" customHeight="1">
      <c r="T257" s="4"/>
    </row>
    <row r="258" ht="12.75" customHeight="1">
      <c r="T258" s="4"/>
    </row>
    <row r="259" ht="12.75" customHeight="1">
      <c r="T259" s="4"/>
    </row>
    <row r="260" ht="12.75" customHeight="1">
      <c r="T260" s="4"/>
    </row>
    <row r="261" ht="12.75" customHeight="1">
      <c r="T261" s="4"/>
    </row>
    <row r="262" ht="12.75" customHeight="1">
      <c r="T262" s="4"/>
    </row>
    <row r="263" ht="12.75" customHeight="1">
      <c r="T263" s="4"/>
    </row>
    <row r="264" ht="12.75" customHeight="1">
      <c r="T264" s="4"/>
    </row>
    <row r="265" ht="12.75" customHeight="1">
      <c r="T265" s="4"/>
    </row>
    <row r="266" ht="12.75" customHeight="1">
      <c r="T266" s="4"/>
    </row>
    <row r="267" ht="12.75" customHeight="1">
      <c r="T267" s="4"/>
    </row>
    <row r="268" ht="12.75" customHeight="1">
      <c r="T268" s="4"/>
    </row>
    <row r="269" ht="12.75" customHeight="1">
      <c r="T269" s="4"/>
    </row>
    <row r="270" ht="12.75" customHeight="1">
      <c r="T270" s="4"/>
    </row>
    <row r="271" ht="12.75" customHeight="1">
      <c r="T271" s="4"/>
    </row>
    <row r="272" ht="12.75" customHeight="1">
      <c r="T272" s="4"/>
    </row>
    <row r="273" ht="12.75" customHeight="1">
      <c r="T273" s="4"/>
    </row>
    <row r="274" ht="12.75" customHeight="1">
      <c r="T274" s="4"/>
    </row>
    <row r="275" ht="12.75" customHeight="1">
      <c r="T275" s="4"/>
    </row>
    <row r="276" ht="12.75" customHeight="1">
      <c r="T276" s="4"/>
    </row>
    <row r="277" ht="12.75" customHeight="1">
      <c r="T277" s="4"/>
    </row>
    <row r="278" ht="12.75" customHeight="1">
      <c r="T278" s="4"/>
    </row>
    <row r="279" ht="12.75" customHeight="1">
      <c r="T279" s="4"/>
    </row>
    <row r="280" ht="12.75" customHeight="1">
      <c r="T280" s="4"/>
    </row>
    <row r="281" ht="12.75" customHeight="1">
      <c r="T281" s="4"/>
    </row>
    <row r="282" ht="12.75" customHeight="1">
      <c r="T282" s="4"/>
    </row>
    <row r="283" ht="12.75" customHeight="1">
      <c r="T283" s="4"/>
    </row>
    <row r="284" ht="12.75" customHeight="1">
      <c r="T284" s="4"/>
    </row>
    <row r="285" ht="12.75" customHeight="1">
      <c r="T285" s="4"/>
    </row>
    <row r="286" ht="12.75" customHeight="1">
      <c r="T286" s="4"/>
    </row>
    <row r="287" ht="12.75" customHeight="1">
      <c r="T287" s="4"/>
    </row>
    <row r="288" ht="12.75" customHeight="1">
      <c r="T288" s="4"/>
    </row>
    <row r="289" ht="12.75" customHeight="1">
      <c r="T289" s="4"/>
    </row>
    <row r="290" ht="12.75" customHeight="1">
      <c r="T290" s="4"/>
    </row>
    <row r="291" ht="12.75" customHeight="1">
      <c r="T291" s="4"/>
    </row>
    <row r="292" ht="12.75" customHeight="1">
      <c r="T292" s="4"/>
    </row>
    <row r="293" ht="12.75" customHeight="1">
      <c r="T293" s="4"/>
    </row>
    <row r="294" ht="12.75" customHeight="1">
      <c r="T294" s="4"/>
    </row>
    <row r="295" ht="12.75" customHeight="1">
      <c r="T295" s="4"/>
    </row>
    <row r="296" ht="12.75" customHeight="1">
      <c r="T296" s="4"/>
    </row>
    <row r="297" ht="12.75" customHeight="1">
      <c r="T297" s="4"/>
    </row>
    <row r="298" ht="12.75" customHeight="1">
      <c r="T298" s="4"/>
    </row>
    <row r="299" ht="12.75" customHeight="1">
      <c r="T299" s="4"/>
    </row>
    <row r="300" ht="12.75" customHeight="1">
      <c r="T300" s="4"/>
    </row>
    <row r="301" ht="12.75" customHeight="1">
      <c r="T301" s="4"/>
    </row>
    <row r="302" ht="12.75" customHeight="1">
      <c r="T302" s="4"/>
    </row>
    <row r="303" ht="12.75" customHeight="1">
      <c r="T303" s="4"/>
    </row>
    <row r="304" ht="12.75" customHeight="1">
      <c r="T304" s="4"/>
    </row>
    <row r="305" ht="12.75" customHeight="1">
      <c r="T305" s="4"/>
    </row>
    <row r="306" ht="12.75" customHeight="1">
      <c r="T306" s="4"/>
    </row>
    <row r="307" ht="12.75" customHeight="1">
      <c r="T307" s="4"/>
    </row>
    <row r="308" ht="12.75" customHeight="1">
      <c r="T308" s="4"/>
    </row>
    <row r="309" ht="12.75" customHeight="1">
      <c r="T309" s="4"/>
    </row>
    <row r="310" ht="12.75" customHeight="1">
      <c r="T310" s="4"/>
    </row>
    <row r="311" ht="12.75" customHeight="1">
      <c r="T311" s="4"/>
    </row>
    <row r="312" ht="12.75" customHeight="1">
      <c r="T312" s="4"/>
    </row>
    <row r="313" ht="12.75" customHeight="1">
      <c r="T313" s="4"/>
    </row>
    <row r="314" ht="12.75" customHeight="1">
      <c r="T314" s="4"/>
    </row>
    <row r="315" ht="12.75" customHeight="1">
      <c r="T315" s="4"/>
    </row>
    <row r="316" ht="12.75" customHeight="1">
      <c r="T316" s="4"/>
    </row>
    <row r="317" ht="12.75" customHeight="1">
      <c r="T317" s="4"/>
    </row>
    <row r="318" ht="12.75" customHeight="1">
      <c r="T318" s="4"/>
    </row>
    <row r="319" ht="12.75" customHeight="1">
      <c r="T319" s="4"/>
    </row>
    <row r="320" ht="12.75" customHeight="1">
      <c r="T320" s="4"/>
    </row>
    <row r="321" ht="12.75" customHeight="1">
      <c r="T321" s="4"/>
    </row>
    <row r="322" ht="12.75" customHeight="1">
      <c r="T322" s="4"/>
    </row>
    <row r="323" ht="12.75" customHeight="1">
      <c r="T323" s="4"/>
    </row>
    <row r="324" ht="12.75" customHeight="1">
      <c r="T324" s="4"/>
    </row>
    <row r="325" ht="12.75" customHeight="1">
      <c r="T325" s="4"/>
    </row>
    <row r="326" ht="12.75" customHeight="1">
      <c r="T326" s="4"/>
    </row>
    <row r="327" ht="12.75" customHeight="1">
      <c r="T327" s="4"/>
    </row>
    <row r="328" ht="12.75" customHeight="1">
      <c r="T328" s="4"/>
    </row>
    <row r="329" ht="12.75" customHeight="1">
      <c r="T329" s="4"/>
    </row>
    <row r="330" ht="12.75" customHeight="1">
      <c r="T330" s="4"/>
    </row>
    <row r="331" ht="12.75" customHeight="1">
      <c r="T331" s="4"/>
    </row>
    <row r="332" ht="12.75" customHeight="1">
      <c r="T332" s="4"/>
    </row>
    <row r="333" ht="12.75" customHeight="1">
      <c r="T333" s="4"/>
    </row>
    <row r="334" ht="12.75" customHeight="1">
      <c r="T334" s="4"/>
    </row>
    <row r="335" ht="12.75" customHeight="1">
      <c r="T335" s="4"/>
    </row>
    <row r="336" ht="12.75" customHeight="1">
      <c r="T336" s="4"/>
    </row>
    <row r="337" ht="12.75" customHeight="1">
      <c r="T337" s="4"/>
    </row>
    <row r="338" ht="12.75" customHeight="1">
      <c r="T338" s="4"/>
    </row>
    <row r="339" ht="12.75" customHeight="1">
      <c r="T339" s="4"/>
    </row>
    <row r="340" ht="12.75" customHeight="1">
      <c r="T340" s="4"/>
    </row>
    <row r="341" ht="12.75" customHeight="1">
      <c r="T341" s="4"/>
    </row>
    <row r="342" ht="12.75" customHeight="1">
      <c r="T342" s="4"/>
    </row>
    <row r="343" ht="12.75" customHeight="1">
      <c r="T343" s="4"/>
    </row>
    <row r="344" ht="12.75" customHeight="1">
      <c r="T344" s="4"/>
    </row>
    <row r="345" ht="12.75" customHeight="1">
      <c r="T345" s="4"/>
    </row>
    <row r="346" ht="12.75" customHeight="1">
      <c r="T346" s="4"/>
    </row>
    <row r="347" ht="12.75" customHeight="1">
      <c r="T347" s="4"/>
    </row>
    <row r="348" ht="12.75" customHeight="1">
      <c r="T348" s="4"/>
    </row>
    <row r="349" ht="12.75" customHeight="1">
      <c r="T349" s="4"/>
    </row>
    <row r="350" ht="12.75" customHeight="1">
      <c r="T350" s="4"/>
    </row>
    <row r="351" ht="12.75" customHeight="1">
      <c r="T351" s="4"/>
    </row>
    <row r="352" ht="12.75" customHeight="1">
      <c r="T352" s="4"/>
    </row>
    <row r="353" ht="12.75" customHeight="1">
      <c r="T353" s="4"/>
    </row>
    <row r="354" ht="12.75" customHeight="1">
      <c r="T354" s="4"/>
    </row>
    <row r="355" ht="12.75" customHeight="1">
      <c r="T355" s="4"/>
    </row>
    <row r="356" ht="12.75" customHeight="1">
      <c r="T356" s="4"/>
    </row>
    <row r="357" ht="12.75" customHeight="1">
      <c r="T357" s="4"/>
    </row>
    <row r="358" ht="12.75" customHeight="1">
      <c r="T358" s="4"/>
    </row>
    <row r="359" ht="12.75" customHeight="1">
      <c r="T359" s="4"/>
    </row>
    <row r="360" ht="12.75" customHeight="1">
      <c r="T360" s="4"/>
    </row>
    <row r="361" ht="12.75" customHeight="1">
      <c r="T361" s="4"/>
    </row>
    <row r="362" ht="12.75" customHeight="1">
      <c r="T362" s="4"/>
    </row>
    <row r="363" ht="12.75" customHeight="1">
      <c r="T363" s="4"/>
    </row>
    <row r="364" ht="12.75" customHeight="1">
      <c r="T364" s="4"/>
    </row>
    <row r="365" ht="12.75" customHeight="1">
      <c r="T365" s="4"/>
    </row>
    <row r="366" ht="12.75" customHeight="1">
      <c r="T366" s="4"/>
    </row>
    <row r="367" ht="12.75" customHeight="1">
      <c r="T367" s="4"/>
    </row>
    <row r="368" ht="12.75" customHeight="1">
      <c r="T368" s="4"/>
    </row>
    <row r="369" ht="12.75" customHeight="1">
      <c r="T369" s="4"/>
    </row>
    <row r="370" ht="12.75" customHeight="1">
      <c r="T370" s="4"/>
    </row>
    <row r="371" ht="12.75" customHeight="1">
      <c r="T371" s="4"/>
    </row>
    <row r="372" ht="12.75" customHeight="1">
      <c r="T372" s="4"/>
    </row>
    <row r="373" ht="12.75" customHeight="1">
      <c r="T373" s="4"/>
    </row>
    <row r="374" ht="12.75" customHeight="1">
      <c r="T374" s="4"/>
    </row>
    <row r="375" ht="12.75" customHeight="1">
      <c r="T375" s="4"/>
    </row>
    <row r="376" ht="12.75" customHeight="1">
      <c r="T376" s="4"/>
    </row>
    <row r="377" ht="12.75" customHeight="1">
      <c r="T377" s="4"/>
    </row>
    <row r="378" ht="12.75" customHeight="1">
      <c r="T378" s="4"/>
    </row>
    <row r="379" ht="12.75" customHeight="1">
      <c r="T379" s="4"/>
    </row>
    <row r="380" ht="12.75" customHeight="1">
      <c r="T380" s="4"/>
    </row>
    <row r="381" ht="12.75" customHeight="1">
      <c r="T381" s="4"/>
    </row>
    <row r="382" ht="12.75" customHeight="1">
      <c r="T382" s="4"/>
    </row>
    <row r="383" ht="12.75" customHeight="1">
      <c r="T383" s="4"/>
    </row>
    <row r="384" ht="12.75" customHeight="1">
      <c r="T384" s="4"/>
    </row>
    <row r="385" ht="12.75" customHeight="1">
      <c r="T385" s="4"/>
    </row>
    <row r="386" ht="12.75" customHeight="1">
      <c r="T386" s="4"/>
    </row>
    <row r="387" ht="12.75" customHeight="1">
      <c r="T387" s="4"/>
    </row>
    <row r="388" ht="12.75" customHeight="1">
      <c r="T388" s="4"/>
    </row>
    <row r="389" ht="12.75" customHeight="1">
      <c r="T389" s="4"/>
    </row>
    <row r="390" ht="12.75" customHeight="1">
      <c r="T390" s="4"/>
    </row>
    <row r="391" ht="12.75" customHeight="1">
      <c r="T391" s="4"/>
    </row>
    <row r="392" ht="12.75" customHeight="1">
      <c r="T392" s="4"/>
    </row>
    <row r="393" ht="12.75" customHeight="1">
      <c r="T393" s="4"/>
    </row>
    <row r="394" ht="12.75" customHeight="1">
      <c r="T394" s="4"/>
    </row>
    <row r="395" ht="12.75" customHeight="1">
      <c r="T395" s="4"/>
    </row>
    <row r="396" ht="12.75" customHeight="1">
      <c r="T396" s="4"/>
    </row>
    <row r="397" ht="12.75" customHeight="1">
      <c r="T397" s="4"/>
    </row>
    <row r="398" ht="12.75" customHeight="1">
      <c r="T398" s="4"/>
    </row>
    <row r="399" ht="12.75" customHeight="1">
      <c r="T399" s="4"/>
    </row>
    <row r="400" ht="12.75" customHeight="1">
      <c r="T400" s="4"/>
    </row>
    <row r="401" ht="12.75" customHeight="1">
      <c r="T401" s="4"/>
    </row>
    <row r="402" ht="12.75" customHeight="1">
      <c r="T402" s="4"/>
    </row>
    <row r="403" ht="12.75" customHeight="1">
      <c r="T403" s="4"/>
    </row>
    <row r="404" ht="12.75" customHeight="1">
      <c r="T404" s="4"/>
    </row>
    <row r="405" ht="12.75" customHeight="1">
      <c r="T405" s="4"/>
    </row>
    <row r="406" ht="12.75" customHeight="1">
      <c r="T406" s="4"/>
    </row>
    <row r="407" ht="12.75" customHeight="1">
      <c r="T407" s="4"/>
    </row>
    <row r="408" ht="12.75" customHeight="1">
      <c r="T408" s="4"/>
    </row>
    <row r="409" ht="12.75" customHeight="1">
      <c r="T409" s="4"/>
    </row>
    <row r="410" ht="12.75" customHeight="1">
      <c r="T410" s="4"/>
    </row>
    <row r="411" ht="12.75" customHeight="1">
      <c r="T411" s="4"/>
    </row>
    <row r="412" ht="12.75" customHeight="1">
      <c r="T412" s="4"/>
    </row>
    <row r="413" ht="12.75" customHeight="1">
      <c r="T413" s="4"/>
    </row>
    <row r="414" ht="12.75" customHeight="1">
      <c r="T414" s="4"/>
    </row>
    <row r="415" ht="12.75" customHeight="1">
      <c r="T415" s="4"/>
    </row>
    <row r="416" ht="12.75" customHeight="1">
      <c r="T416" s="4"/>
    </row>
    <row r="417" ht="12.75" customHeight="1">
      <c r="T417" s="4"/>
    </row>
    <row r="418" ht="12.75" customHeight="1">
      <c r="T418" s="4"/>
    </row>
    <row r="419" ht="12.75" customHeight="1">
      <c r="T419" s="4"/>
    </row>
    <row r="420" ht="12.75" customHeight="1">
      <c r="T420" s="4"/>
    </row>
    <row r="421" ht="12.75" customHeight="1">
      <c r="T421" s="4"/>
    </row>
    <row r="422" ht="12.75" customHeight="1">
      <c r="T422" s="4"/>
    </row>
    <row r="423" ht="12.75" customHeight="1">
      <c r="T423" s="4"/>
    </row>
    <row r="424" ht="12.75" customHeight="1">
      <c r="T424" s="4"/>
    </row>
    <row r="425" ht="12.75" customHeight="1">
      <c r="T425" s="4"/>
    </row>
    <row r="426" ht="12.75" customHeight="1">
      <c r="T426" s="4"/>
    </row>
    <row r="427" ht="12.75" customHeight="1">
      <c r="T427" s="4"/>
    </row>
    <row r="428" ht="12.75" customHeight="1">
      <c r="T428" s="4"/>
    </row>
    <row r="429" ht="12.75" customHeight="1">
      <c r="T429" s="4"/>
    </row>
    <row r="430" ht="12.75" customHeight="1">
      <c r="T430" s="4"/>
    </row>
    <row r="431" ht="12.75" customHeight="1">
      <c r="T431" s="4"/>
    </row>
    <row r="432" ht="12.75" customHeight="1">
      <c r="T432" s="4"/>
    </row>
    <row r="433" ht="12.75" customHeight="1">
      <c r="T433" s="4"/>
    </row>
    <row r="434" ht="12.75" customHeight="1">
      <c r="T434" s="4"/>
    </row>
    <row r="435" ht="12.75" customHeight="1">
      <c r="T435" s="4"/>
    </row>
    <row r="436" ht="12.75" customHeight="1">
      <c r="T436" s="4"/>
    </row>
    <row r="437" ht="12.75" customHeight="1">
      <c r="T437" s="4"/>
    </row>
    <row r="438" ht="12.75" customHeight="1">
      <c r="T438" s="4"/>
    </row>
    <row r="439" ht="12.75" customHeight="1">
      <c r="T439" s="4"/>
    </row>
    <row r="440" ht="12.75" customHeight="1">
      <c r="T440" s="4"/>
    </row>
    <row r="441" ht="12.75" customHeight="1">
      <c r="T441" s="4"/>
    </row>
    <row r="442" ht="12.75" customHeight="1">
      <c r="T442" s="4"/>
    </row>
    <row r="443" ht="12.75" customHeight="1">
      <c r="T443" s="4"/>
    </row>
    <row r="444" ht="12.75" customHeight="1">
      <c r="T444" s="4"/>
    </row>
    <row r="445" ht="12.75" customHeight="1">
      <c r="T445" s="4"/>
    </row>
    <row r="446" ht="12.75" customHeight="1">
      <c r="T446" s="4"/>
    </row>
    <row r="447" ht="12.75" customHeight="1">
      <c r="T447" s="4"/>
    </row>
    <row r="448" ht="12.75" customHeight="1">
      <c r="T448" s="4"/>
    </row>
    <row r="449" ht="12.75" customHeight="1">
      <c r="T449" s="4"/>
    </row>
    <row r="450" ht="12.75" customHeight="1">
      <c r="T450" s="4"/>
    </row>
    <row r="451" ht="12.75" customHeight="1">
      <c r="T451" s="4"/>
    </row>
    <row r="452" ht="12.75" customHeight="1">
      <c r="T452" s="4"/>
    </row>
    <row r="453" ht="12.75" customHeight="1">
      <c r="T453" s="4"/>
    </row>
    <row r="454" ht="12.75" customHeight="1">
      <c r="T454" s="4"/>
    </row>
    <row r="455" ht="12.75" customHeight="1">
      <c r="T455" s="4"/>
    </row>
    <row r="456" ht="12.75" customHeight="1">
      <c r="T456" s="4"/>
    </row>
    <row r="457" ht="12.75" customHeight="1">
      <c r="T457" s="4"/>
    </row>
    <row r="458" ht="12.75" customHeight="1">
      <c r="T458" s="4"/>
    </row>
    <row r="459" ht="12.75" customHeight="1">
      <c r="T459" s="4"/>
    </row>
    <row r="460" ht="12.75" customHeight="1">
      <c r="T460" s="4"/>
    </row>
    <row r="461" ht="12.75" customHeight="1">
      <c r="T461" s="4"/>
    </row>
    <row r="462" ht="12.75" customHeight="1">
      <c r="T462" s="4"/>
    </row>
    <row r="463" ht="12.75" customHeight="1">
      <c r="T463" s="4"/>
    </row>
    <row r="464" ht="12.75" customHeight="1">
      <c r="T464" s="4"/>
    </row>
    <row r="465" ht="12.75" customHeight="1">
      <c r="T465" s="4"/>
    </row>
    <row r="466" ht="12.75" customHeight="1">
      <c r="T466" s="4"/>
    </row>
    <row r="467" ht="12.75" customHeight="1">
      <c r="T467" s="4"/>
    </row>
    <row r="468" ht="12.75" customHeight="1">
      <c r="T468" s="4"/>
    </row>
    <row r="469" ht="12.75" customHeight="1">
      <c r="T469" s="4"/>
    </row>
    <row r="470" ht="12.75" customHeight="1">
      <c r="T470" s="4"/>
    </row>
    <row r="471" ht="12.75" customHeight="1">
      <c r="T471" s="4"/>
    </row>
    <row r="472" ht="12.75" customHeight="1">
      <c r="T472" s="4"/>
    </row>
    <row r="473" ht="12.75" customHeight="1">
      <c r="T473" s="4"/>
    </row>
    <row r="474" ht="12.75" customHeight="1">
      <c r="T474" s="4"/>
    </row>
    <row r="475" ht="12.75" customHeight="1">
      <c r="T475" s="4"/>
    </row>
    <row r="476" ht="12.75" customHeight="1">
      <c r="T476" s="4"/>
    </row>
    <row r="477" ht="12.75" customHeight="1">
      <c r="T477" s="4"/>
    </row>
    <row r="478" ht="12.75" customHeight="1">
      <c r="T478" s="4"/>
    </row>
    <row r="479" ht="12.75" customHeight="1">
      <c r="T479" s="4"/>
    </row>
    <row r="480" ht="12.75" customHeight="1">
      <c r="T480" s="4"/>
    </row>
    <row r="481" ht="12.75" customHeight="1">
      <c r="T481" s="4"/>
    </row>
    <row r="482" ht="12.75" customHeight="1">
      <c r="T482" s="4"/>
    </row>
    <row r="483" ht="12.75" customHeight="1">
      <c r="T483" s="4"/>
    </row>
    <row r="484" ht="12.75" customHeight="1">
      <c r="T484" s="4"/>
    </row>
    <row r="485" ht="12.75" customHeight="1">
      <c r="T485" s="4"/>
    </row>
    <row r="486" ht="12.75" customHeight="1">
      <c r="T486" s="4"/>
    </row>
    <row r="487" ht="12.75" customHeight="1">
      <c r="T487" s="4"/>
    </row>
    <row r="488" ht="12.75" customHeight="1">
      <c r="T488" s="4"/>
    </row>
    <row r="489" ht="12.75" customHeight="1">
      <c r="T489" s="4"/>
    </row>
    <row r="490" ht="12.75" customHeight="1">
      <c r="T490" s="4"/>
    </row>
    <row r="491" ht="12.75" customHeight="1">
      <c r="T491" s="4"/>
    </row>
    <row r="492" ht="12.75" customHeight="1">
      <c r="T492" s="4"/>
    </row>
    <row r="493" ht="12.75" customHeight="1">
      <c r="T493" s="4"/>
    </row>
    <row r="494" ht="12.75" customHeight="1">
      <c r="T494" s="4"/>
    </row>
    <row r="495" ht="12.75" customHeight="1">
      <c r="T495" s="4"/>
    </row>
    <row r="496" ht="12.75" customHeight="1">
      <c r="T496" s="4"/>
    </row>
    <row r="497" ht="12.75" customHeight="1">
      <c r="T497" s="4"/>
    </row>
    <row r="498" ht="12.75" customHeight="1">
      <c r="T498" s="4"/>
    </row>
    <row r="499" ht="12.75" customHeight="1">
      <c r="T499" s="4"/>
    </row>
    <row r="500" ht="12.75" customHeight="1">
      <c r="T500" s="4"/>
    </row>
    <row r="501" ht="12.75" customHeight="1">
      <c r="T501" s="4"/>
    </row>
    <row r="502" ht="12.75" customHeight="1">
      <c r="T502" s="4"/>
    </row>
    <row r="503" ht="12.75" customHeight="1">
      <c r="T503" s="4"/>
    </row>
    <row r="504" ht="12.75" customHeight="1">
      <c r="T504" s="4"/>
    </row>
    <row r="505" ht="12.75" customHeight="1">
      <c r="T505" s="4"/>
    </row>
    <row r="506" ht="12.75" customHeight="1">
      <c r="T506" s="4"/>
    </row>
    <row r="507" ht="12.75" customHeight="1">
      <c r="T507" s="4"/>
    </row>
    <row r="508" ht="12.75" customHeight="1">
      <c r="T508" s="4"/>
    </row>
    <row r="509" ht="12.75" customHeight="1">
      <c r="T509" s="4"/>
    </row>
    <row r="510" ht="12.75" customHeight="1">
      <c r="T510" s="4"/>
    </row>
    <row r="511" ht="12.75" customHeight="1">
      <c r="T511" s="4"/>
    </row>
    <row r="512" ht="12.75" customHeight="1">
      <c r="T512" s="4"/>
    </row>
    <row r="513" ht="12.75" customHeight="1">
      <c r="T513" s="4"/>
    </row>
    <row r="514" ht="12.75" customHeight="1">
      <c r="T514" s="4"/>
    </row>
    <row r="515" ht="12.75" customHeight="1">
      <c r="T515" s="4"/>
    </row>
    <row r="516" ht="12.75" customHeight="1">
      <c r="T516" s="4"/>
    </row>
    <row r="517" ht="12.75" customHeight="1">
      <c r="T517" s="4"/>
    </row>
    <row r="518" ht="12.75" customHeight="1">
      <c r="T518" s="4"/>
    </row>
    <row r="519" ht="12.75" customHeight="1">
      <c r="T519" s="4"/>
    </row>
    <row r="520" ht="12.75" customHeight="1">
      <c r="T520" s="4"/>
    </row>
    <row r="521" ht="12.75" customHeight="1">
      <c r="T521" s="4"/>
    </row>
    <row r="522" ht="12.75" customHeight="1">
      <c r="T522" s="4"/>
    </row>
    <row r="523" ht="12.75" customHeight="1">
      <c r="T523" s="4"/>
    </row>
    <row r="524" ht="12.75" customHeight="1">
      <c r="T524" s="4"/>
    </row>
    <row r="525" ht="12.75" customHeight="1">
      <c r="T525" s="4"/>
    </row>
    <row r="526" ht="12.75" customHeight="1">
      <c r="T526" s="4"/>
    </row>
    <row r="527" ht="12.75" customHeight="1">
      <c r="T527" s="4"/>
    </row>
    <row r="528" ht="12.75" customHeight="1">
      <c r="T528" s="4"/>
    </row>
    <row r="529" ht="12.75" customHeight="1">
      <c r="T529" s="4"/>
    </row>
    <row r="530" ht="12.75" customHeight="1">
      <c r="T530" s="4"/>
    </row>
    <row r="531" ht="12.75" customHeight="1">
      <c r="T531" s="4"/>
    </row>
    <row r="532" ht="12.75" customHeight="1">
      <c r="T532" s="4"/>
    </row>
    <row r="533" ht="12.75" customHeight="1">
      <c r="T533" s="4"/>
    </row>
    <row r="534" ht="12.75" customHeight="1">
      <c r="T534" s="4"/>
    </row>
    <row r="535" ht="12.75" customHeight="1">
      <c r="T535" s="4"/>
    </row>
    <row r="536" ht="12.75" customHeight="1">
      <c r="T536" s="4"/>
    </row>
    <row r="537" ht="12.75" customHeight="1">
      <c r="T537" s="4"/>
    </row>
    <row r="538" ht="12.75" customHeight="1">
      <c r="T538" s="4"/>
    </row>
    <row r="539" ht="12.75" customHeight="1">
      <c r="T539" s="4"/>
    </row>
    <row r="540" ht="12.75" customHeight="1">
      <c r="T540" s="4"/>
    </row>
    <row r="541" ht="12.75" customHeight="1">
      <c r="T541" s="4"/>
    </row>
    <row r="542" ht="12.75" customHeight="1">
      <c r="T542" s="4"/>
    </row>
    <row r="543" ht="12.75" customHeight="1">
      <c r="T543" s="4"/>
    </row>
    <row r="544" ht="12.75" customHeight="1">
      <c r="T544" s="4"/>
    </row>
    <row r="545" ht="12.75" customHeight="1">
      <c r="T545" s="4"/>
    </row>
    <row r="546" ht="12.75" customHeight="1">
      <c r="T546" s="4"/>
    </row>
    <row r="547" ht="12.75" customHeight="1">
      <c r="T547" s="4"/>
    </row>
    <row r="548" ht="12.75" customHeight="1">
      <c r="T548" s="4"/>
    </row>
    <row r="549" ht="12.75" customHeight="1">
      <c r="T549" s="4"/>
    </row>
    <row r="550" ht="12.75" customHeight="1">
      <c r="T550" s="4"/>
    </row>
    <row r="551" ht="12.75" customHeight="1">
      <c r="T551" s="4"/>
    </row>
    <row r="552" ht="12.75" customHeight="1">
      <c r="T552" s="4"/>
    </row>
    <row r="553" ht="12.75" customHeight="1">
      <c r="T553" s="4"/>
    </row>
    <row r="554" ht="12.75" customHeight="1">
      <c r="T554" s="4"/>
    </row>
    <row r="555" ht="12.75" customHeight="1">
      <c r="T555" s="4"/>
    </row>
    <row r="556" ht="12.75" customHeight="1">
      <c r="T556" s="4"/>
    </row>
    <row r="557" ht="12.75" customHeight="1">
      <c r="T557" s="4"/>
    </row>
    <row r="558" ht="12.75" customHeight="1">
      <c r="T558" s="4"/>
    </row>
    <row r="559" ht="12.75" customHeight="1">
      <c r="T559" s="4"/>
    </row>
    <row r="560" ht="12.75" customHeight="1">
      <c r="T560" s="4"/>
    </row>
    <row r="561" ht="12.75" customHeight="1">
      <c r="T561" s="4"/>
    </row>
    <row r="562" ht="12.75" customHeight="1">
      <c r="T562" s="4"/>
    </row>
    <row r="563" ht="12.75" customHeight="1">
      <c r="T563" s="4"/>
    </row>
    <row r="564" ht="12.75" customHeight="1">
      <c r="T564" s="4"/>
    </row>
    <row r="565" ht="12.75" customHeight="1">
      <c r="T565" s="4"/>
    </row>
    <row r="566" ht="12.75" customHeight="1">
      <c r="T566" s="4"/>
    </row>
    <row r="567" ht="12.75" customHeight="1">
      <c r="T567" s="4"/>
    </row>
    <row r="568" ht="12.75" customHeight="1">
      <c r="T568" s="4"/>
    </row>
    <row r="569" ht="12.75" customHeight="1">
      <c r="T569" s="4"/>
    </row>
    <row r="570" ht="12.75" customHeight="1">
      <c r="T570" s="4"/>
    </row>
    <row r="571" ht="12.75" customHeight="1">
      <c r="T571" s="4"/>
    </row>
    <row r="572" ht="12.75" customHeight="1">
      <c r="T572" s="4"/>
    </row>
    <row r="573" ht="12.75" customHeight="1">
      <c r="T573" s="4"/>
    </row>
    <row r="574" ht="12.75" customHeight="1">
      <c r="T574" s="4"/>
    </row>
    <row r="575" ht="12.75" customHeight="1">
      <c r="T575" s="4"/>
    </row>
    <row r="576" ht="12.75" customHeight="1">
      <c r="T576" s="4"/>
    </row>
    <row r="577" ht="12.75" customHeight="1">
      <c r="T577" s="4"/>
    </row>
    <row r="578" ht="12.75" customHeight="1">
      <c r="T578" s="4"/>
    </row>
    <row r="579" ht="12.75" customHeight="1">
      <c r="T579" s="4"/>
    </row>
    <row r="580" ht="12.75" customHeight="1">
      <c r="T580" s="4"/>
    </row>
    <row r="581" ht="12.75" customHeight="1">
      <c r="T581" s="4"/>
    </row>
    <row r="582" ht="12.75" customHeight="1">
      <c r="T582" s="4"/>
    </row>
    <row r="583" ht="12.75" customHeight="1">
      <c r="T583" s="4"/>
    </row>
    <row r="584" ht="12.75" customHeight="1">
      <c r="T584" s="4"/>
    </row>
    <row r="585" ht="12.75" customHeight="1">
      <c r="T585" s="4"/>
    </row>
    <row r="586" ht="12.75" customHeight="1">
      <c r="T586" s="4"/>
    </row>
    <row r="587" ht="12.75" customHeight="1">
      <c r="T587" s="4"/>
    </row>
    <row r="588" ht="12.75" customHeight="1">
      <c r="T588" s="4"/>
    </row>
    <row r="589" ht="12.75" customHeight="1">
      <c r="T589" s="4"/>
    </row>
    <row r="590" ht="12.75" customHeight="1">
      <c r="T590" s="4"/>
    </row>
    <row r="591" ht="12.75" customHeight="1">
      <c r="T591" s="4"/>
    </row>
    <row r="592" ht="12.75" customHeight="1">
      <c r="T592" s="4"/>
    </row>
    <row r="593" ht="12.75" customHeight="1">
      <c r="T593" s="4"/>
    </row>
    <row r="594" ht="12.75" customHeight="1">
      <c r="T594" s="4"/>
    </row>
    <row r="595" ht="12.75" customHeight="1">
      <c r="T595" s="4"/>
    </row>
    <row r="596" ht="12.75" customHeight="1">
      <c r="T596" s="4"/>
    </row>
    <row r="597" ht="12.75" customHeight="1">
      <c r="T597" s="4"/>
    </row>
    <row r="598" ht="12.75" customHeight="1">
      <c r="T598" s="4"/>
    </row>
    <row r="599" ht="12.75" customHeight="1">
      <c r="T599" s="4"/>
    </row>
    <row r="600" ht="12.75" customHeight="1">
      <c r="T600" s="4"/>
    </row>
    <row r="601" ht="12.75" customHeight="1">
      <c r="T601" s="4"/>
    </row>
    <row r="602" ht="12.75" customHeight="1">
      <c r="T602" s="4"/>
    </row>
    <row r="603" ht="12.75" customHeight="1">
      <c r="T603" s="4"/>
    </row>
    <row r="604" ht="12.75" customHeight="1">
      <c r="T604" s="4"/>
    </row>
    <row r="605" ht="12.75" customHeight="1">
      <c r="T605" s="4"/>
    </row>
    <row r="606" ht="12.75" customHeight="1">
      <c r="T606" s="4"/>
    </row>
    <row r="607" ht="12.75" customHeight="1">
      <c r="T607" s="4"/>
    </row>
    <row r="608" ht="12.75" customHeight="1">
      <c r="T608" s="4"/>
    </row>
    <row r="609" ht="12.75" customHeight="1">
      <c r="T609" s="4"/>
    </row>
    <row r="610" ht="12.75" customHeight="1">
      <c r="T610" s="4"/>
    </row>
    <row r="611" ht="12.75" customHeight="1">
      <c r="T611" s="4"/>
    </row>
    <row r="612" ht="12.75" customHeight="1">
      <c r="T612" s="4"/>
    </row>
    <row r="613" ht="12.75" customHeight="1">
      <c r="T613" s="4"/>
    </row>
    <row r="614" ht="12.75" customHeight="1">
      <c r="T614" s="4"/>
    </row>
    <row r="615" ht="12.75" customHeight="1">
      <c r="T615" s="4"/>
    </row>
    <row r="616" ht="12.75" customHeight="1">
      <c r="T616" s="4"/>
    </row>
    <row r="617" ht="12.75" customHeight="1">
      <c r="T617" s="4"/>
    </row>
    <row r="618" ht="12.75" customHeight="1">
      <c r="T618" s="4"/>
    </row>
    <row r="619" ht="12.75" customHeight="1">
      <c r="T619" s="4"/>
    </row>
    <row r="620" ht="12.75" customHeight="1">
      <c r="T620" s="4"/>
    </row>
    <row r="621" ht="12.75" customHeight="1">
      <c r="T621" s="4"/>
    </row>
    <row r="622" ht="12.75" customHeight="1">
      <c r="T622" s="4"/>
    </row>
    <row r="623" ht="12.75" customHeight="1">
      <c r="T623" s="4"/>
    </row>
    <row r="624" ht="12.75" customHeight="1">
      <c r="T624" s="4"/>
    </row>
    <row r="625" ht="12.75" customHeight="1">
      <c r="T625" s="4"/>
    </row>
    <row r="626" ht="12.75" customHeight="1">
      <c r="T626" s="4"/>
    </row>
    <row r="627" ht="12.75" customHeight="1">
      <c r="T627" s="4"/>
    </row>
    <row r="628" ht="12.75" customHeight="1">
      <c r="T628" s="4"/>
    </row>
    <row r="629" ht="12.75" customHeight="1">
      <c r="T629" s="4"/>
    </row>
    <row r="630" ht="12.75" customHeight="1">
      <c r="T630" s="4"/>
    </row>
    <row r="631" ht="12.75" customHeight="1">
      <c r="T631" s="4"/>
    </row>
    <row r="632" ht="12.75" customHeight="1">
      <c r="T632" s="4"/>
    </row>
    <row r="633" ht="12.75" customHeight="1">
      <c r="T633" s="4"/>
    </row>
    <row r="634" ht="12.75" customHeight="1">
      <c r="T634" s="4"/>
    </row>
    <row r="635" ht="12.75" customHeight="1">
      <c r="T635" s="4"/>
    </row>
    <row r="636" ht="12.75" customHeight="1">
      <c r="T636" s="4"/>
    </row>
    <row r="637" ht="12.75" customHeight="1">
      <c r="T637" s="4"/>
    </row>
    <row r="638" ht="12.75" customHeight="1">
      <c r="T638" s="4"/>
    </row>
    <row r="639" ht="12.75" customHeight="1">
      <c r="T639" s="4"/>
    </row>
    <row r="640" ht="12.75" customHeight="1">
      <c r="T640" s="4"/>
    </row>
    <row r="641" ht="12.75" customHeight="1">
      <c r="T641" s="4"/>
    </row>
    <row r="642" ht="12.75" customHeight="1">
      <c r="T642" s="4"/>
    </row>
    <row r="643" ht="12.75" customHeight="1">
      <c r="T643" s="4"/>
    </row>
    <row r="644" ht="12.75" customHeight="1">
      <c r="T644" s="4"/>
    </row>
    <row r="645" ht="12.75" customHeight="1">
      <c r="T645" s="4"/>
    </row>
    <row r="646" ht="12.75" customHeight="1">
      <c r="T646" s="4"/>
    </row>
    <row r="647" ht="12.75" customHeight="1">
      <c r="T647" s="4"/>
    </row>
    <row r="648" ht="12.75" customHeight="1">
      <c r="T648" s="4"/>
    </row>
    <row r="649" ht="12.75" customHeight="1">
      <c r="T649" s="4"/>
    </row>
    <row r="650" ht="12.75" customHeight="1">
      <c r="T650" s="4"/>
    </row>
    <row r="651" ht="12.75" customHeight="1">
      <c r="T651" s="4"/>
    </row>
    <row r="652" ht="12.75" customHeight="1">
      <c r="T652" s="4"/>
    </row>
    <row r="653" ht="12.75" customHeight="1">
      <c r="T653" s="4"/>
    </row>
    <row r="654" ht="12.75" customHeight="1">
      <c r="T654" s="4"/>
    </row>
    <row r="655" ht="12.75" customHeight="1">
      <c r="T655" s="4"/>
    </row>
    <row r="656" ht="12.75" customHeight="1">
      <c r="T656" s="4"/>
    </row>
    <row r="657" ht="12.75" customHeight="1">
      <c r="T657" s="4"/>
    </row>
    <row r="658" ht="12.75" customHeight="1">
      <c r="T658" s="4"/>
    </row>
    <row r="659" ht="12.75" customHeight="1">
      <c r="T659" s="4"/>
    </row>
    <row r="660" ht="12.75" customHeight="1">
      <c r="T660" s="4"/>
    </row>
    <row r="661" ht="12.75" customHeight="1">
      <c r="T661" s="4"/>
    </row>
    <row r="662" ht="12.75" customHeight="1">
      <c r="T662" s="4"/>
    </row>
    <row r="663" ht="12.75" customHeight="1">
      <c r="T663" s="4"/>
    </row>
    <row r="664" ht="12.75" customHeight="1">
      <c r="T664" s="4"/>
    </row>
    <row r="665" ht="12.75" customHeight="1">
      <c r="T665" s="4"/>
    </row>
    <row r="666" ht="12.75" customHeight="1">
      <c r="T666" s="4"/>
    </row>
    <row r="667" ht="12.75" customHeight="1">
      <c r="T667" s="4"/>
    </row>
    <row r="668" ht="12.75" customHeight="1">
      <c r="T668" s="4"/>
    </row>
    <row r="669" ht="12.75" customHeight="1">
      <c r="T669" s="4"/>
    </row>
    <row r="670" ht="12.75" customHeight="1">
      <c r="T670" s="4"/>
    </row>
    <row r="671" ht="12.75" customHeight="1">
      <c r="T671" s="4"/>
    </row>
    <row r="672" ht="12.75" customHeight="1">
      <c r="T672" s="4"/>
    </row>
    <row r="673" ht="12.75" customHeight="1">
      <c r="T673" s="4"/>
    </row>
    <row r="674" ht="12.75" customHeight="1">
      <c r="T674" s="4"/>
    </row>
    <row r="675" ht="12.75" customHeight="1">
      <c r="T675" s="4"/>
    </row>
    <row r="676" ht="12.75" customHeight="1">
      <c r="T676" s="4"/>
    </row>
    <row r="677" ht="12.75" customHeight="1">
      <c r="T677" s="4"/>
    </row>
    <row r="678" ht="12.75" customHeight="1">
      <c r="T678" s="4"/>
    </row>
    <row r="679" ht="12.75" customHeight="1">
      <c r="T679" s="4"/>
    </row>
    <row r="680" ht="12.75" customHeight="1">
      <c r="T680" s="4"/>
    </row>
    <row r="681" ht="12.75" customHeight="1">
      <c r="T681" s="4"/>
    </row>
    <row r="682" ht="12.75" customHeight="1">
      <c r="T682" s="4"/>
    </row>
    <row r="683" ht="12.75" customHeight="1">
      <c r="T683" s="4"/>
    </row>
    <row r="684" ht="12.75" customHeight="1">
      <c r="T684" s="4"/>
    </row>
    <row r="685" ht="12.75" customHeight="1">
      <c r="T685" s="4"/>
    </row>
    <row r="686" ht="12.75" customHeight="1">
      <c r="T686" s="4"/>
    </row>
    <row r="687" ht="12.75" customHeight="1">
      <c r="T687" s="4"/>
    </row>
    <row r="688" ht="12.75" customHeight="1">
      <c r="T688" s="4"/>
    </row>
    <row r="689" ht="12.75" customHeight="1">
      <c r="T689" s="4"/>
    </row>
    <row r="690" ht="12.75" customHeight="1">
      <c r="T690" s="4"/>
    </row>
    <row r="691" ht="12.75" customHeight="1">
      <c r="T691" s="4"/>
    </row>
    <row r="692" ht="12.75" customHeight="1">
      <c r="T692" s="4"/>
    </row>
    <row r="693" ht="12.75" customHeight="1">
      <c r="T693" s="4"/>
    </row>
    <row r="694" ht="12.75" customHeight="1">
      <c r="T694" s="4"/>
    </row>
    <row r="695" ht="12.75" customHeight="1">
      <c r="T695" s="4"/>
    </row>
    <row r="696" ht="12.75" customHeight="1">
      <c r="T696" s="4"/>
    </row>
    <row r="697" ht="12.75" customHeight="1">
      <c r="T697" s="4"/>
    </row>
    <row r="698" ht="12.75" customHeight="1">
      <c r="T698" s="4"/>
    </row>
    <row r="699" ht="12.75" customHeight="1">
      <c r="T699" s="4"/>
    </row>
    <row r="700" ht="12.75" customHeight="1">
      <c r="T700" s="4"/>
    </row>
    <row r="701" ht="12.75" customHeight="1">
      <c r="T701" s="4"/>
    </row>
    <row r="702" ht="12.75" customHeight="1">
      <c r="T702" s="4"/>
    </row>
    <row r="703" ht="12.75" customHeight="1">
      <c r="T703" s="4"/>
    </row>
    <row r="704" ht="12.75" customHeight="1">
      <c r="T704" s="4"/>
    </row>
    <row r="705" ht="12.75" customHeight="1">
      <c r="T705" s="4"/>
    </row>
    <row r="706" ht="12.75" customHeight="1">
      <c r="T706" s="4"/>
    </row>
    <row r="707" ht="12.75" customHeight="1">
      <c r="T707" s="4"/>
    </row>
    <row r="708" ht="12.75" customHeight="1">
      <c r="T708" s="4"/>
    </row>
    <row r="709" ht="12.75" customHeight="1">
      <c r="T709" s="4"/>
    </row>
    <row r="710" ht="12.75" customHeight="1">
      <c r="T710" s="4"/>
    </row>
    <row r="711" ht="12.75" customHeight="1">
      <c r="T711" s="4"/>
    </row>
    <row r="712" ht="12.75" customHeight="1">
      <c r="T712" s="4"/>
    </row>
    <row r="713" ht="12.75" customHeight="1">
      <c r="T713" s="4"/>
    </row>
    <row r="714" ht="12.75" customHeight="1">
      <c r="T714" s="4"/>
    </row>
    <row r="715" ht="12.75" customHeight="1">
      <c r="T715" s="4"/>
    </row>
    <row r="716" ht="12.75" customHeight="1">
      <c r="T716" s="4"/>
    </row>
    <row r="717" ht="12.75" customHeight="1">
      <c r="T717" s="4"/>
    </row>
    <row r="718" ht="12.75" customHeight="1">
      <c r="T718" s="4"/>
    </row>
    <row r="719" ht="12.75" customHeight="1">
      <c r="T719" s="4"/>
    </row>
    <row r="720" ht="12.75" customHeight="1">
      <c r="T720" s="4"/>
    </row>
    <row r="721" ht="12.75" customHeight="1">
      <c r="T721" s="4"/>
    </row>
    <row r="722" ht="12.75" customHeight="1">
      <c r="T722" s="4"/>
    </row>
    <row r="723" ht="12.75" customHeight="1">
      <c r="T723" s="4"/>
    </row>
    <row r="724" ht="12.75" customHeight="1">
      <c r="T724" s="4"/>
    </row>
    <row r="725" ht="12.75" customHeight="1">
      <c r="T725" s="4"/>
    </row>
    <row r="726" ht="12.75" customHeight="1">
      <c r="T726" s="4"/>
    </row>
    <row r="727" ht="12.75" customHeight="1">
      <c r="T727" s="4"/>
    </row>
    <row r="728" ht="12.75" customHeight="1">
      <c r="T728" s="4"/>
    </row>
    <row r="729" ht="12.75" customHeight="1">
      <c r="T729" s="4"/>
    </row>
    <row r="730" ht="12.75" customHeight="1">
      <c r="T730" s="4"/>
    </row>
    <row r="731" ht="12.75" customHeight="1">
      <c r="T731" s="4"/>
    </row>
    <row r="732" ht="12.75" customHeight="1">
      <c r="T732" s="4"/>
    </row>
    <row r="733" ht="12.75" customHeight="1">
      <c r="T733" s="4"/>
    </row>
    <row r="734" ht="12.75" customHeight="1">
      <c r="T734" s="4"/>
    </row>
    <row r="735" ht="12.75" customHeight="1">
      <c r="T735" s="4"/>
    </row>
    <row r="736" ht="12.75" customHeight="1">
      <c r="T736" s="4"/>
    </row>
    <row r="737" ht="12.75" customHeight="1">
      <c r="T737" s="4"/>
    </row>
    <row r="738" ht="12.75" customHeight="1">
      <c r="T738" s="4"/>
    </row>
    <row r="739" ht="12.75" customHeight="1">
      <c r="T739" s="4"/>
    </row>
    <row r="740" ht="12.75" customHeight="1">
      <c r="T740" s="4"/>
    </row>
    <row r="741" ht="12.75" customHeight="1">
      <c r="T741" s="4"/>
    </row>
    <row r="742" ht="12.75" customHeight="1">
      <c r="T742" s="4"/>
    </row>
    <row r="743" ht="12.75" customHeight="1">
      <c r="T743" s="4"/>
    </row>
    <row r="744" ht="12.75" customHeight="1">
      <c r="T744" s="4"/>
    </row>
    <row r="745" ht="12.75" customHeight="1">
      <c r="T745" s="4"/>
    </row>
    <row r="746" ht="12.75" customHeight="1">
      <c r="T746" s="4"/>
    </row>
    <row r="747" ht="12.75" customHeight="1">
      <c r="T747" s="4"/>
    </row>
    <row r="748" ht="12.75" customHeight="1">
      <c r="T748" s="4"/>
    </row>
    <row r="749" ht="12.75" customHeight="1">
      <c r="T749" s="4"/>
    </row>
    <row r="750" ht="12.75" customHeight="1">
      <c r="T750" s="4"/>
    </row>
    <row r="751" ht="12.75" customHeight="1">
      <c r="T751" s="4"/>
    </row>
    <row r="752" ht="12.75" customHeight="1">
      <c r="T752" s="4"/>
    </row>
    <row r="753" ht="12.75" customHeight="1">
      <c r="T753" s="4"/>
    </row>
    <row r="754" ht="12.75" customHeight="1">
      <c r="T754" s="4"/>
    </row>
    <row r="755" ht="12.75" customHeight="1">
      <c r="T755" s="4"/>
    </row>
    <row r="756" ht="12.75" customHeight="1">
      <c r="T756" s="4"/>
    </row>
    <row r="757" ht="12.75" customHeight="1">
      <c r="T757" s="4"/>
    </row>
    <row r="758" ht="12.75" customHeight="1">
      <c r="T758" s="4"/>
    </row>
    <row r="759" ht="12.75" customHeight="1">
      <c r="T759" s="4"/>
    </row>
    <row r="760" ht="12.75" customHeight="1">
      <c r="T760" s="4"/>
    </row>
    <row r="761" ht="12.75" customHeight="1">
      <c r="T761" s="4"/>
    </row>
    <row r="762" ht="12.75" customHeight="1">
      <c r="T762" s="4"/>
    </row>
    <row r="763" ht="12.75" customHeight="1">
      <c r="T763" s="4"/>
    </row>
    <row r="764" ht="12.75" customHeight="1">
      <c r="T764" s="4"/>
    </row>
    <row r="765" ht="12.75" customHeight="1">
      <c r="T765" s="4"/>
    </row>
    <row r="766" ht="12.75" customHeight="1">
      <c r="T766" s="4"/>
    </row>
    <row r="767" ht="12.75" customHeight="1">
      <c r="T767" s="4"/>
    </row>
    <row r="768" ht="12.75" customHeight="1">
      <c r="T768" s="4"/>
    </row>
    <row r="769" ht="12.75" customHeight="1">
      <c r="T769" s="4"/>
    </row>
    <row r="770" ht="12.75" customHeight="1">
      <c r="T770" s="4"/>
    </row>
    <row r="771" ht="12.75" customHeight="1">
      <c r="T771" s="4"/>
    </row>
    <row r="772" ht="12.75" customHeight="1">
      <c r="T772" s="4"/>
    </row>
    <row r="773" ht="12.75" customHeight="1">
      <c r="T773" s="4"/>
    </row>
    <row r="774" ht="12.75" customHeight="1">
      <c r="T774" s="4"/>
    </row>
    <row r="775" ht="12.75" customHeight="1">
      <c r="T775" s="4"/>
    </row>
    <row r="776" ht="12.75" customHeight="1">
      <c r="T776" s="4"/>
    </row>
    <row r="777" ht="12.75" customHeight="1">
      <c r="T777" s="4"/>
    </row>
    <row r="778" ht="12.75" customHeight="1">
      <c r="T778" s="4"/>
    </row>
    <row r="779" ht="12.75" customHeight="1">
      <c r="T779" s="4"/>
    </row>
    <row r="780" ht="12.75" customHeight="1">
      <c r="T780" s="4"/>
    </row>
    <row r="781" ht="12.75" customHeight="1">
      <c r="T781" s="4"/>
    </row>
    <row r="782" ht="12.75" customHeight="1">
      <c r="T782" s="4"/>
    </row>
    <row r="783" ht="12.75" customHeight="1">
      <c r="T783" s="4"/>
    </row>
    <row r="784" ht="12.75" customHeight="1">
      <c r="T784" s="4"/>
    </row>
    <row r="785" ht="12.75" customHeight="1">
      <c r="T785" s="4"/>
    </row>
    <row r="786" ht="12.75" customHeight="1">
      <c r="T786" s="4"/>
    </row>
    <row r="787" ht="12.75" customHeight="1">
      <c r="T787" s="4"/>
    </row>
    <row r="788" ht="12.75" customHeight="1">
      <c r="T788" s="4"/>
    </row>
    <row r="789" ht="12.75" customHeight="1">
      <c r="T789" s="4"/>
    </row>
    <row r="790" ht="12.75" customHeight="1">
      <c r="T790" s="4"/>
    </row>
    <row r="791" ht="12.75" customHeight="1">
      <c r="T791" s="4"/>
    </row>
    <row r="792" ht="12.75" customHeight="1">
      <c r="T792" s="4"/>
    </row>
    <row r="793" ht="12.75" customHeight="1">
      <c r="T793" s="4"/>
    </row>
    <row r="794" ht="12.75" customHeight="1">
      <c r="T794" s="4"/>
    </row>
    <row r="795" ht="12.75" customHeight="1">
      <c r="T795" s="4"/>
    </row>
    <row r="796" ht="12.75" customHeight="1">
      <c r="T796" s="4"/>
    </row>
    <row r="797" ht="12.75" customHeight="1">
      <c r="T797" s="4"/>
    </row>
    <row r="798" ht="12.75" customHeight="1">
      <c r="T798" s="4"/>
    </row>
    <row r="799" ht="12.75" customHeight="1">
      <c r="T799" s="4"/>
    </row>
    <row r="800" ht="12.75" customHeight="1">
      <c r="T800" s="4"/>
    </row>
    <row r="801" ht="12.75" customHeight="1">
      <c r="T801" s="4"/>
    </row>
    <row r="802" ht="12.75" customHeight="1">
      <c r="T802" s="4"/>
    </row>
    <row r="803" ht="12.75" customHeight="1">
      <c r="T803" s="4"/>
    </row>
    <row r="804" ht="12.75" customHeight="1">
      <c r="T804" s="4"/>
    </row>
    <row r="805" ht="12.75" customHeight="1">
      <c r="T805" s="4"/>
    </row>
    <row r="806" ht="12.75" customHeight="1">
      <c r="T806" s="4"/>
    </row>
    <row r="807" ht="12.75" customHeight="1">
      <c r="T807" s="4"/>
    </row>
    <row r="808" ht="12.75" customHeight="1">
      <c r="T808" s="4"/>
    </row>
    <row r="809" ht="12.75" customHeight="1">
      <c r="T809" s="4"/>
    </row>
    <row r="810" ht="12.75" customHeight="1">
      <c r="T810" s="4"/>
    </row>
    <row r="811" ht="12.75" customHeight="1">
      <c r="T811" s="4"/>
    </row>
    <row r="812" ht="12.75" customHeight="1">
      <c r="T812" s="4"/>
    </row>
    <row r="813" ht="12.75" customHeight="1">
      <c r="T813" s="4"/>
    </row>
    <row r="814" ht="12.75" customHeight="1">
      <c r="T814" s="4"/>
    </row>
    <row r="815" ht="12.75" customHeight="1">
      <c r="T815" s="4"/>
    </row>
    <row r="816" ht="12.75" customHeight="1">
      <c r="T816" s="4"/>
    </row>
    <row r="817" ht="12.75" customHeight="1">
      <c r="T817" s="4"/>
    </row>
    <row r="818" ht="12.75" customHeight="1">
      <c r="T818" s="4"/>
    </row>
    <row r="819" ht="12.75" customHeight="1">
      <c r="T819" s="4"/>
    </row>
    <row r="820" ht="12.75" customHeight="1">
      <c r="T820" s="4"/>
    </row>
    <row r="821" ht="12.75" customHeight="1">
      <c r="T821" s="4"/>
    </row>
    <row r="822" ht="12.75" customHeight="1">
      <c r="T822" s="4"/>
    </row>
    <row r="823" ht="12.75" customHeight="1">
      <c r="T823" s="4"/>
    </row>
    <row r="824" ht="12.75" customHeight="1">
      <c r="T824" s="4"/>
    </row>
    <row r="825" ht="12.75" customHeight="1">
      <c r="T825" s="4"/>
    </row>
    <row r="826" ht="12.75" customHeight="1">
      <c r="T826" s="4"/>
    </row>
    <row r="827" ht="12.75" customHeight="1">
      <c r="T827" s="4"/>
    </row>
    <row r="828" ht="12.75" customHeight="1">
      <c r="T828" s="4"/>
    </row>
    <row r="829" ht="12.75" customHeight="1">
      <c r="T829" s="4"/>
    </row>
    <row r="830" ht="12.75" customHeight="1">
      <c r="T830" s="4"/>
    </row>
    <row r="831" ht="12.75" customHeight="1">
      <c r="T831" s="4"/>
    </row>
    <row r="832" ht="12.75" customHeight="1">
      <c r="T832" s="4"/>
    </row>
    <row r="833" ht="12.75" customHeight="1">
      <c r="T833" s="4"/>
    </row>
    <row r="834" ht="12.75" customHeight="1">
      <c r="T834" s="4"/>
    </row>
    <row r="835" ht="12.75" customHeight="1">
      <c r="T835" s="4"/>
    </row>
    <row r="836" ht="12.75" customHeight="1">
      <c r="T836" s="4"/>
    </row>
    <row r="837" ht="12.75" customHeight="1">
      <c r="T837" s="4"/>
    </row>
    <row r="838" ht="12.75" customHeight="1">
      <c r="T838" s="4"/>
    </row>
    <row r="839" ht="12.75" customHeight="1">
      <c r="T839" s="4"/>
    </row>
    <row r="840" ht="12.75" customHeight="1">
      <c r="T840" s="4"/>
    </row>
    <row r="841" ht="12.75" customHeight="1">
      <c r="T841" s="4"/>
    </row>
    <row r="842" ht="12.75" customHeight="1">
      <c r="T842" s="4"/>
    </row>
    <row r="843" ht="12.75" customHeight="1">
      <c r="T843" s="4"/>
    </row>
    <row r="844" ht="12.75" customHeight="1">
      <c r="T844" s="4"/>
    </row>
    <row r="845" ht="12.75" customHeight="1">
      <c r="T845" s="4"/>
    </row>
    <row r="846" ht="12.75" customHeight="1">
      <c r="T846" s="4"/>
    </row>
    <row r="847" ht="12.75" customHeight="1">
      <c r="T847" s="4"/>
    </row>
    <row r="848" ht="12.75" customHeight="1">
      <c r="T848" s="4"/>
    </row>
    <row r="849" ht="12.75" customHeight="1">
      <c r="T849" s="4"/>
    </row>
    <row r="850" ht="12.75" customHeight="1">
      <c r="T850" s="4"/>
    </row>
    <row r="851" ht="12.75" customHeight="1">
      <c r="T851" s="4"/>
    </row>
    <row r="852" ht="12.75" customHeight="1">
      <c r="T852" s="4"/>
    </row>
    <row r="853" ht="12.75" customHeight="1">
      <c r="T853" s="4"/>
    </row>
    <row r="854" ht="12.75" customHeight="1">
      <c r="T854" s="4"/>
    </row>
    <row r="855" ht="12.75" customHeight="1">
      <c r="T855" s="4"/>
    </row>
    <row r="856" ht="12.75" customHeight="1">
      <c r="T856" s="4"/>
    </row>
    <row r="857" ht="12.75" customHeight="1">
      <c r="T857" s="4"/>
    </row>
    <row r="858" ht="12.75" customHeight="1">
      <c r="T858" s="4"/>
    </row>
    <row r="859" ht="12.75" customHeight="1">
      <c r="T859" s="4"/>
    </row>
    <row r="860" ht="12.75" customHeight="1">
      <c r="T860" s="4"/>
    </row>
    <row r="861" ht="12.75" customHeight="1">
      <c r="T861" s="4"/>
    </row>
    <row r="862" ht="12.75" customHeight="1">
      <c r="T862" s="4"/>
    </row>
    <row r="863" ht="12.75" customHeight="1">
      <c r="T863" s="4"/>
    </row>
    <row r="864" ht="12.75" customHeight="1">
      <c r="T864" s="4"/>
    </row>
    <row r="865" ht="12.75" customHeight="1">
      <c r="T865" s="4"/>
    </row>
    <row r="866" ht="12.75" customHeight="1">
      <c r="T866" s="4"/>
    </row>
    <row r="867" ht="12.75" customHeight="1">
      <c r="T867" s="4"/>
    </row>
    <row r="868" ht="12.75" customHeight="1">
      <c r="T868" s="4"/>
    </row>
    <row r="869" ht="12.75" customHeight="1">
      <c r="T869" s="4"/>
    </row>
    <row r="870" ht="12.75" customHeight="1">
      <c r="T870" s="4"/>
    </row>
    <row r="871" ht="12.75" customHeight="1">
      <c r="T871" s="4"/>
    </row>
    <row r="872" ht="12.75" customHeight="1">
      <c r="T872" s="4"/>
    </row>
    <row r="873" ht="12.75" customHeight="1">
      <c r="T873" s="4"/>
    </row>
    <row r="874" ht="12.75" customHeight="1">
      <c r="T874" s="4"/>
    </row>
    <row r="875" ht="12.75" customHeight="1">
      <c r="T875" s="4"/>
    </row>
    <row r="876" ht="12.75" customHeight="1">
      <c r="T876" s="4"/>
    </row>
    <row r="877" ht="12.75" customHeight="1">
      <c r="T877" s="4"/>
    </row>
    <row r="878" ht="12.75" customHeight="1">
      <c r="T878" s="4"/>
    </row>
    <row r="879" ht="12.75" customHeight="1">
      <c r="T879" s="4"/>
    </row>
    <row r="880" ht="12.75" customHeight="1">
      <c r="T880" s="4"/>
    </row>
    <row r="881" ht="12.75" customHeight="1">
      <c r="T881" s="4"/>
    </row>
    <row r="882" ht="12.75" customHeight="1">
      <c r="T882" s="4"/>
    </row>
    <row r="883" ht="12.75" customHeight="1">
      <c r="T883" s="4"/>
    </row>
    <row r="884" ht="12.75" customHeight="1">
      <c r="T884" s="4"/>
    </row>
    <row r="885" ht="12.75" customHeight="1">
      <c r="T885" s="4"/>
    </row>
    <row r="886" ht="12.75" customHeight="1">
      <c r="T886" s="4"/>
    </row>
    <row r="887" ht="12.75" customHeight="1">
      <c r="T887" s="4"/>
    </row>
    <row r="888" ht="12.75" customHeight="1">
      <c r="T888" s="4"/>
    </row>
    <row r="889" ht="12.75" customHeight="1">
      <c r="T889" s="4"/>
    </row>
    <row r="890" ht="12.75" customHeight="1">
      <c r="T890" s="4"/>
    </row>
    <row r="891" ht="12.75" customHeight="1">
      <c r="T891" s="4"/>
    </row>
    <row r="892" ht="12.75" customHeight="1">
      <c r="T892" s="4"/>
    </row>
    <row r="893" ht="12.75" customHeight="1">
      <c r="T893" s="4"/>
    </row>
    <row r="894" ht="12.75" customHeight="1">
      <c r="T894" s="4"/>
    </row>
    <row r="895" ht="12.75" customHeight="1">
      <c r="T895" s="4"/>
    </row>
    <row r="896" ht="12.75" customHeight="1">
      <c r="T896" s="4"/>
    </row>
    <row r="897" ht="12.75" customHeight="1">
      <c r="T897" s="4"/>
    </row>
    <row r="898" ht="12.75" customHeight="1">
      <c r="T898" s="4"/>
    </row>
    <row r="899" ht="12.75" customHeight="1">
      <c r="T899" s="4"/>
    </row>
    <row r="900" ht="12.75" customHeight="1">
      <c r="T900" s="4"/>
    </row>
    <row r="901" ht="12.75" customHeight="1">
      <c r="T901" s="4"/>
    </row>
    <row r="902" ht="12.75" customHeight="1">
      <c r="T902" s="4"/>
    </row>
    <row r="903" ht="12.75" customHeight="1">
      <c r="T903" s="4"/>
    </row>
    <row r="904" ht="12.75" customHeight="1">
      <c r="T904" s="4"/>
    </row>
    <row r="905" ht="12.75" customHeight="1">
      <c r="T905" s="4"/>
    </row>
    <row r="906" ht="12.75" customHeight="1">
      <c r="T906" s="4"/>
    </row>
    <row r="907" ht="12.75" customHeight="1">
      <c r="T907" s="4"/>
    </row>
    <row r="908" ht="12.75" customHeight="1">
      <c r="T908" s="4"/>
    </row>
    <row r="909" ht="12.75" customHeight="1">
      <c r="T909" s="4"/>
    </row>
    <row r="910" ht="12.75" customHeight="1">
      <c r="T910" s="4"/>
    </row>
    <row r="911" ht="12.75" customHeight="1">
      <c r="T911" s="4"/>
    </row>
    <row r="912" ht="12.75" customHeight="1">
      <c r="T912" s="4"/>
    </row>
    <row r="913" ht="12.75" customHeight="1">
      <c r="T913" s="4"/>
    </row>
    <row r="914" ht="12.75" customHeight="1">
      <c r="T914" s="4"/>
    </row>
    <row r="915" ht="12.75" customHeight="1">
      <c r="T915" s="4"/>
    </row>
    <row r="916" ht="12.75" customHeight="1">
      <c r="T916" s="4"/>
    </row>
    <row r="917" ht="12.75" customHeight="1">
      <c r="T917" s="4"/>
    </row>
    <row r="918" ht="12.75" customHeight="1">
      <c r="T918" s="4"/>
    </row>
    <row r="919" ht="12.75" customHeight="1">
      <c r="T919" s="4"/>
    </row>
    <row r="920" ht="12.75" customHeight="1">
      <c r="T920" s="4"/>
    </row>
    <row r="921" ht="12.75" customHeight="1">
      <c r="T921" s="4"/>
    </row>
    <row r="922" ht="12.75" customHeight="1">
      <c r="T922" s="4"/>
    </row>
    <row r="923" ht="12.75" customHeight="1">
      <c r="T923" s="4"/>
    </row>
    <row r="924" ht="12.75" customHeight="1">
      <c r="T924" s="4"/>
    </row>
    <row r="925" ht="12.75" customHeight="1">
      <c r="T925" s="4"/>
    </row>
    <row r="926" ht="12.75" customHeight="1">
      <c r="T926" s="4"/>
    </row>
    <row r="927" ht="12.75" customHeight="1">
      <c r="T927" s="4"/>
    </row>
    <row r="928" ht="12.75" customHeight="1">
      <c r="T928" s="4"/>
    </row>
    <row r="929" ht="12.75" customHeight="1">
      <c r="T929" s="4"/>
    </row>
    <row r="930" ht="12.75" customHeight="1">
      <c r="T930" s="4"/>
    </row>
    <row r="931" ht="12.75" customHeight="1">
      <c r="T931" s="4"/>
    </row>
    <row r="932" ht="12.75" customHeight="1">
      <c r="T932" s="4"/>
    </row>
    <row r="933" ht="12.75" customHeight="1">
      <c r="T933" s="4"/>
    </row>
    <row r="934" ht="12.75" customHeight="1">
      <c r="T934" s="4"/>
    </row>
    <row r="935" ht="12.75" customHeight="1">
      <c r="T935" s="4"/>
    </row>
    <row r="936" ht="12.75" customHeight="1">
      <c r="T936" s="4"/>
    </row>
    <row r="937" ht="12.75" customHeight="1">
      <c r="T937" s="4"/>
    </row>
    <row r="938" ht="12.75" customHeight="1">
      <c r="T938" s="4"/>
    </row>
    <row r="939" ht="12.75" customHeight="1">
      <c r="T939" s="4"/>
    </row>
    <row r="940" ht="12.75" customHeight="1">
      <c r="T940" s="4"/>
    </row>
    <row r="941" ht="12.75" customHeight="1">
      <c r="T941" s="4"/>
    </row>
    <row r="942" ht="12.75" customHeight="1">
      <c r="T942" s="4"/>
    </row>
    <row r="943" ht="12.75" customHeight="1">
      <c r="T943" s="4"/>
    </row>
    <row r="944" ht="12.75" customHeight="1">
      <c r="T944" s="4"/>
    </row>
    <row r="945" ht="12.75" customHeight="1">
      <c r="T945" s="4"/>
    </row>
    <row r="946" ht="12.75" customHeight="1">
      <c r="T946" s="4"/>
    </row>
    <row r="947" ht="12.75" customHeight="1">
      <c r="T947" s="4"/>
    </row>
    <row r="948" ht="12.75" customHeight="1">
      <c r="T948" s="4"/>
    </row>
    <row r="949" ht="12.75" customHeight="1">
      <c r="T949" s="4"/>
    </row>
    <row r="950" ht="12.75" customHeight="1">
      <c r="T950" s="4"/>
    </row>
    <row r="951" ht="12.75" customHeight="1">
      <c r="T951" s="4"/>
    </row>
    <row r="952" ht="12.75" customHeight="1">
      <c r="T952" s="4"/>
    </row>
    <row r="953" ht="12.75" customHeight="1">
      <c r="T953" s="4"/>
    </row>
    <row r="954" ht="12.75" customHeight="1">
      <c r="T954" s="4"/>
    </row>
    <row r="955" ht="12.75" customHeight="1">
      <c r="T955" s="4"/>
    </row>
    <row r="956" ht="12.75" customHeight="1">
      <c r="T956" s="4"/>
    </row>
    <row r="957" ht="12.75" customHeight="1">
      <c r="T957" s="4"/>
    </row>
    <row r="958" ht="12.75" customHeight="1">
      <c r="T958" s="4"/>
    </row>
    <row r="959" ht="12.75" customHeight="1">
      <c r="T959" s="4"/>
    </row>
    <row r="960" ht="12.75" customHeight="1">
      <c r="T960" s="4"/>
    </row>
    <row r="961" ht="12.75" customHeight="1">
      <c r="T961" s="4"/>
    </row>
    <row r="962" ht="12.75" customHeight="1">
      <c r="T962" s="4"/>
    </row>
    <row r="963" ht="12.75" customHeight="1">
      <c r="T963" s="4"/>
    </row>
    <row r="964" ht="12.75" customHeight="1">
      <c r="T964" s="4"/>
    </row>
    <row r="965" ht="12.75" customHeight="1">
      <c r="T965" s="4"/>
    </row>
    <row r="966" ht="12.75" customHeight="1">
      <c r="T966" s="4"/>
    </row>
    <row r="967" ht="12.75" customHeight="1">
      <c r="T967" s="4"/>
    </row>
    <row r="968" ht="12.75" customHeight="1">
      <c r="T968" s="4"/>
    </row>
    <row r="969" ht="12.75" customHeight="1">
      <c r="T969" s="4"/>
    </row>
    <row r="970" ht="12.75" customHeight="1">
      <c r="T970" s="4"/>
    </row>
    <row r="971" ht="12.75" customHeight="1">
      <c r="T971" s="4"/>
    </row>
    <row r="972" ht="12.75" customHeight="1">
      <c r="T972" s="4"/>
    </row>
    <row r="973" ht="12.75" customHeight="1">
      <c r="T973" s="4"/>
    </row>
    <row r="974" ht="12.75" customHeight="1">
      <c r="T974" s="4"/>
    </row>
    <row r="975" ht="12.75" customHeight="1">
      <c r="T975" s="4"/>
    </row>
    <row r="976" ht="12.75" customHeight="1">
      <c r="T976" s="4"/>
    </row>
    <row r="977" ht="12.75" customHeight="1">
      <c r="T977" s="4"/>
    </row>
    <row r="978" ht="12.75" customHeight="1">
      <c r="T978" s="4"/>
    </row>
    <row r="979" ht="12.75" customHeight="1">
      <c r="T979" s="4"/>
    </row>
    <row r="980" ht="12.75" customHeight="1">
      <c r="T980" s="4"/>
    </row>
    <row r="981" ht="12.75" customHeight="1">
      <c r="T981" s="4"/>
    </row>
    <row r="982" ht="12.75" customHeight="1">
      <c r="T982" s="4"/>
    </row>
    <row r="983" ht="12.75" customHeight="1">
      <c r="T983" s="4"/>
    </row>
    <row r="984" ht="12.75" customHeight="1">
      <c r="T984" s="4"/>
    </row>
    <row r="985" ht="12.75" customHeight="1">
      <c r="T985" s="4"/>
    </row>
    <row r="986" ht="12.75" customHeight="1">
      <c r="T986" s="4"/>
    </row>
    <row r="987" ht="12.75" customHeight="1">
      <c r="T987" s="4"/>
    </row>
    <row r="988" ht="12.75" customHeight="1">
      <c r="T988" s="4"/>
    </row>
    <row r="989" ht="12.75" customHeight="1">
      <c r="T989" s="4"/>
    </row>
    <row r="990" ht="12.75" customHeight="1">
      <c r="T990" s="4"/>
    </row>
    <row r="991" ht="12.75" customHeight="1">
      <c r="T991" s="4"/>
    </row>
    <row r="992" ht="12.75" customHeight="1">
      <c r="T992" s="4"/>
    </row>
    <row r="993" ht="12.75" customHeight="1">
      <c r="T993" s="4"/>
    </row>
    <row r="994" ht="12.75" customHeight="1">
      <c r="T994" s="4"/>
    </row>
    <row r="995" ht="12.75" customHeight="1">
      <c r="T995" s="4"/>
    </row>
    <row r="996" ht="12.75" customHeight="1">
      <c r="T996" s="4"/>
    </row>
    <row r="997" ht="12.75" customHeight="1">
      <c r="T997" s="4"/>
    </row>
    <row r="998" ht="12.75" customHeight="1">
      <c r="T998" s="4"/>
    </row>
    <row r="999" ht="12.75" customHeight="1">
      <c r="T999" s="4"/>
    </row>
    <row r="1000" ht="12.75" customHeight="1">
      <c r="T1000" s="4"/>
    </row>
    <row r="1001" ht="12.75" customHeight="1">
      <c r="T1001" s="4"/>
    </row>
    <row r="1002" ht="12.75" customHeight="1">
      <c r="T1002" s="4"/>
    </row>
    <row r="1003" ht="12.75" customHeight="1">
      <c r="T1003" s="4"/>
    </row>
    <row r="1004" ht="12.75" customHeight="1">
      <c r="T1004" s="4"/>
    </row>
    <row r="1005" ht="12.75" customHeight="1">
      <c r="T1005" s="4"/>
    </row>
    <row r="1006" ht="12.75" customHeight="1">
      <c r="T1006" s="4"/>
    </row>
    <row r="1007" ht="12.75" customHeight="1">
      <c r="T1007" s="4"/>
    </row>
    <row r="1008" ht="12.75" customHeight="1">
      <c r="T1008" s="4"/>
    </row>
    <row r="1009" ht="12.75" customHeight="1">
      <c r="T1009" s="4"/>
    </row>
    <row r="1010" ht="12.75" customHeight="1">
      <c r="T1010" s="4"/>
    </row>
    <row r="1011" ht="12.75" customHeight="1">
      <c r="T1011" s="4"/>
    </row>
    <row r="1012" ht="12.75" customHeight="1">
      <c r="T1012" s="4"/>
    </row>
    <row r="1013" ht="12.75" customHeight="1">
      <c r="T1013" s="4"/>
    </row>
    <row r="1014" ht="12.75" customHeight="1">
      <c r="T1014" s="4"/>
    </row>
  </sheetData>
  <mergeCells count="3">
    <mergeCell ref="C5:D5"/>
    <mergeCell ref="C7:D7"/>
    <mergeCell ref="B10:E18"/>
  </mergeCells>
  <conditionalFormatting sqref="D59:R60">
    <cfRule type="cellIs" dxfId="0" priority="1" stopIfTrue="1" operator="lessThan">
      <formula>1</formula>
    </cfRule>
  </conditionalFormatting>
  <conditionalFormatting sqref="D59:R60">
    <cfRule type="cellIs" dxfId="1" priority="2" stopIfTrue="1" operator="greaterThanOrEqual">
      <formula>1</formula>
    </cfRule>
  </conditionalFormatting>
  <conditionalFormatting sqref="D57:R58">
    <cfRule type="cellIs" dxfId="1" priority="3" stopIfTrue="1" operator="greaterThanOrEqual">
      <formula>0</formula>
    </cfRule>
  </conditionalFormatting>
  <conditionalFormatting sqref="D57:R58">
    <cfRule type="cellIs" dxfId="0" priority="4" stopIfTrue="1" operator="lessThan">
      <formula>0</formula>
    </cfRule>
  </conditionalFormatting>
  <hyperlinks>
    <hyperlink r:id="rId2" ref="T3"/>
  </hyperlinks>
  <printOptions/>
  <pageMargins bottom="0.25" footer="0.0" header="0.0" left="0.5" right="0.5" top="0.2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sheetViews>
  <sheetFormatPr customHeight="1" defaultColWidth="14.43" defaultRowHeight="15.0"/>
  <cols>
    <col customWidth="1" min="1" max="1" width="6.57"/>
    <col customWidth="1" min="2" max="2" width="33.43"/>
    <col customWidth="1" min="3" max="3" width="14.14"/>
    <col customWidth="1" min="4" max="18" width="13.71"/>
    <col customWidth="1" min="19" max="19" width="8.71"/>
    <col customWidth="1" min="20" max="20" width="17.29"/>
    <col customWidth="1" min="21" max="29" width="8.71"/>
  </cols>
  <sheetData>
    <row r="1" ht="12.75" customHeight="1">
      <c r="A1" s="1" t="s">
        <v>61</v>
      </c>
    </row>
    <row r="2" ht="12.75" customHeight="1">
      <c r="A2" s="5"/>
      <c r="B2" s="2"/>
      <c r="C2" s="2"/>
      <c r="D2" s="2"/>
      <c r="E2" s="2"/>
      <c r="F2" s="2"/>
      <c r="G2" s="2"/>
    </row>
    <row r="3" ht="12.75" customHeight="1">
      <c r="A3" s="17" t="s">
        <v>62</v>
      </c>
      <c r="B3" s="2"/>
      <c r="C3" s="2"/>
      <c r="D3" s="2"/>
      <c r="E3" s="2"/>
      <c r="F3" s="2"/>
      <c r="G3" s="2"/>
      <c r="T3" s="65"/>
    </row>
    <row r="4" ht="12.75" customHeight="1">
      <c r="A4" s="17" t="s">
        <v>63</v>
      </c>
      <c r="T4" s="66"/>
    </row>
    <row r="5" ht="12.75" customHeight="1">
      <c r="A5" s="17" t="s">
        <v>64</v>
      </c>
      <c r="B5" s="2"/>
      <c r="C5" s="2"/>
      <c r="D5" s="17"/>
      <c r="E5" s="2"/>
      <c r="F5" s="2"/>
    </row>
    <row r="6" ht="12.75" customHeight="1"/>
    <row r="7" ht="12.75" customHeight="1">
      <c r="A7" s="5" t="s">
        <v>53</v>
      </c>
      <c r="B7" s="2"/>
      <c r="C7" s="2"/>
      <c r="D7" s="17"/>
      <c r="E7" s="2"/>
      <c r="F7" s="2"/>
      <c r="G7" s="2"/>
    </row>
    <row r="8" ht="12.75" customHeight="1">
      <c r="A8" s="18" t="s">
        <v>15</v>
      </c>
      <c r="B8" s="19" t="s">
        <v>16</v>
      </c>
      <c r="C8" s="20" t="s">
        <v>17</v>
      </c>
      <c r="D8" s="67" t="s">
        <v>65</v>
      </c>
      <c r="E8" s="67" t="s">
        <v>66</v>
      </c>
      <c r="F8" s="67" t="s">
        <v>67</v>
      </c>
      <c r="G8" s="67" t="s">
        <v>68</v>
      </c>
      <c r="H8" s="67" t="s">
        <v>69</v>
      </c>
      <c r="I8" s="67" t="s">
        <v>70</v>
      </c>
      <c r="J8" s="67" t="s">
        <v>71</v>
      </c>
      <c r="K8" s="67" t="s">
        <v>72</v>
      </c>
      <c r="L8" s="67" t="s">
        <v>73</v>
      </c>
      <c r="M8" s="67" t="s">
        <v>74</v>
      </c>
      <c r="N8" s="67" t="s">
        <v>75</v>
      </c>
      <c r="O8" s="67" t="s">
        <v>76</v>
      </c>
      <c r="P8" s="67" t="s">
        <v>77</v>
      </c>
      <c r="Q8" s="67" t="s">
        <v>78</v>
      </c>
      <c r="R8" s="67" t="s">
        <v>79</v>
      </c>
    </row>
    <row r="9" ht="12.75" customHeight="1">
      <c r="A9" s="68">
        <f>IF(ISBLANK(Report!A22)," - ",Report!A22)</f>
        <v>1.1</v>
      </c>
      <c r="B9" s="69" t="str">
        <f>IF(ISBLANK(Report!B22)," - ",Report!B22)</f>
        <v>Penyusunan Staff</v>
      </c>
      <c r="C9" s="70">
        <f>Report!C22</f>
        <v>275000</v>
      </c>
      <c r="D9" s="71">
        <v>1.0</v>
      </c>
      <c r="E9" s="72">
        <v>1.0</v>
      </c>
      <c r="F9" s="72">
        <v>1.0</v>
      </c>
      <c r="G9" s="72">
        <v>1.0</v>
      </c>
      <c r="H9" s="72">
        <v>1.0</v>
      </c>
      <c r="I9" s="72">
        <v>1.0</v>
      </c>
      <c r="J9" s="72">
        <v>1.0</v>
      </c>
      <c r="K9" s="72">
        <v>1.0</v>
      </c>
      <c r="L9" s="72">
        <v>1.0</v>
      </c>
      <c r="M9" s="73"/>
      <c r="N9" s="73"/>
      <c r="O9" s="74"/>
      <c r="P9" s="74"/>
      <c r="Q9" s="74"/>
      <c r="R9" s="73"/>
    </row>
    <row r="10" ht="12.75" customHeight="1">
      <c r="A10" s="68">
        <f>IF(ISBLANK(Report!A23)," - ",Report!A23)</f>
        <v>1.2</v>
      </c>
      <c r="B10" s="69" t="str">
        <f>IF(ISBLANK(Report!B23)," - ",Report!B23)</f>
        <v>Pembuatan Project Charter</v>
      </c>
      <c r="C10" s="70">
        <f>Report!C23</f>
        <v>1135200</v>
      </c>
      <c r="D10" s="75">
        <v>1.0</v>
      </c>
      <c r="E10" s="72">
        <v>1.0</v>
      </c>
      <c r="F10" s="72">
        <v>1.0</v>
      </c>
      <c r="G10" s="72">
        <v>1.0</v>
      </c>
      <c r="H10" s="72">
        <v>1.0</v>
      </c>
      <c r="I10" s="72">
        <v>1.0</v>
      </c>
      <c r="J10" s="72">
        <v>1.0</v>
      </c>
      <c r="K10" s="72">
        <v>1.0</v>
      </c>
      <c r="L10" s="72">
        <v>1.0</v>
      </c>
      <c r="M10" s="38"/>
      <c r="N10" s="38"/>
      <c r="O10" s="38"/>
      <c r="P10" s="38"/>
      <c r="Q10" s="38"/>
      <c r="R10" s="38"/>
    </row>
    <row r="11" ht="12.75" customHeight="1">
      <c r="A11" s="68">
        <f>IF(ISBLANK(Report!A24)," - ",Report!A24)</f>
        <v>2.1</v>
      </c>
      <c r="B11" s="69" t="str">
        <f>IF(ISBLANK(Report!B24)," - ",Report!B24)</f>
        <v>Manajemen Integrasi</v>
      </c>
      <c r="C11" s="70">
        <f>Report!C24</f>
        <v>3575000</v>
      </c>
      <c r="D11" s="75">
        <v>0.5</v>
      </c>
      <c r="E11" s="75">
        <v>0.7</v>
      </c>
      <c r="F11" s="75">
        <v>1.0</v>
      </c>
      <c r="G11" s="76">
        <v>1.0</v>
      </c>
      <c r="H11" s="72">
        <v>1.0</v>
      </c>
      <c r="I11" s="72">
        <v>1.0</v>
      </c>
      <c r="J11" s="72">
        <v>1.0</v>
      </c>
      <c r="K11" s="72">
        <v>1.0</v>
      </c>
      <c r="L11" s="72">
        <v>1.0</v>
      </c>
      <c r="M11" s="38"/>
      <c r="N11" s="38"/>
      <c r="O11" s="38"/>
      <c r="P11" s="38"/>
      <c r="Q11" s="38"/>
      <c r="R11" s="38"/>
    </row>
    <row r="12" ht="12.75" customHeight="1">
      <c r="A12" s="68">
        <f>IF(ISBLANK(Report!A25)," - ",Report!A25)</f>
        <v>2.2</v>
      </c>
      <c r="B12" s="69" t="str">
        <f>IF(ISBLANK(Report!B25)," - ",Report!B25)</f>
        <v>Manajemen Ruang Lingkup</v>
      </c>
      <c r="C12" s="70">
        <f>Report!C25</f>
        <v>550000</v>
      </c>
      <c r="D12" s="75">
        <v>1.0</v>
      </c>
      <c r="E12" s="72">
        <v>1.0</v>
      </c>
      <c r="F12" s="72">
        <v>1.0</v>
      </c>
      <c r="G12" s="76">
        <v>1.0</v>
      </c>
      <c r="H12" s="72">
        <v>1.0</v>
      </c>
      <c r="I12" s="72">
        <v>1.0</v>
      </c>
      <c r="J12" s="72">
        <v>1.0</v>
      </c>
      <c r="K12" s="72">
        <v>1.0</v>
      </c>
      <c r="L12" s="72">
        <v>1.0</v>
      </c>
      <c r="M12" s="38"/>
      <c r="N12" s="38"/>
      <c r="O12" s="38"/>
      <c r="P12" s="38"/>
      <c r="Q12" s="38"/>
      <c r="R12" s="38"/>
    </row>
    <row r="13" ht="12.75" customHeight="1">
      <c r="A13" s="68">
        <f>IF(ISBLANK(Report!A26)," - ",Report!A26)</f>
        <v>2.3</v>
      </c>
      <c r="B13" s="69" t="str">
        <f>IF(ISBLANK(Report!B26)," - ",Report!B26)</f>
        <v>Manajeman Waktu</v>
      </c>
      <c r="C13" s="70">
        <f>Report!C26</f>
        <v>825000</v>
      </c>
      <c r="D13" s="75">
        <v>0.5</v>
      </c>
      <c r="E13" s="75">
        <v>1.0</v>
      </c>
      <c r="F13" s="72">
        <v>1.0</v>
      </c>
      <c r="G13" s="76">
        <v>1.0</v>
      </c>
      <c r="H13" s="72">
        <v>1.0</v>
      </c>
      <c r="I13" s="72">
        <v>1.0</v>
      </c>
      <c r="J13" s="72">
        <v>1.0</v>
      </c>
      <c r="K13" s="72">
        <v>1.0</v>
      </c>
      <c r="L13" s="72">
        <v>1.0</v>
      </c>
      <c r="M13" s="38"/>
      <c r="N13" s="38"/>
      <c r="O13" s="38"/>
      <c r="P13" s="38"/>
      <c r="Q13" s="38"/>
      <c r="R13" s="38"/>
    </row>
    <row r="14" ht="12.75" customHeight="1">
      <c r="A14" s="68">
        <f>IF(ISBLANK(Report!A27)," - ",Report!A27)</f>
        <v>2.4</v>
      </c>
      <c r="B14" s="69" t="str">
        <f>IF(ISBLANK(Report!B27)," - ",Report!B27)</f>
        <v>Manajemen Biaya</v>
      </c>
      <c r="C14" s="70">
        <f>Report!C27</f>
        <v>550000</v>
      </c>
      <c r="D14" s="75">
        <v>0.5</v>
      </c>
      <c r="E14" s="75">
        <v>1.0</v>
      </c>
      <c r="F14" s="72">
        <v>1.0</v>
      </c>
      <c r="G14" s="76">
        <v>1.0</v>
      </c>
      <c r="H14" s="72">
        <v>1.0</v>
      </c>
      <c r="I14" s="72">
        <v>1.0</v>
      </c>
      <c r="J14" s="72">
        <v>1.0</v>
      </c>
      <c r="K14" s="72">
        <v>1.0</v>
      </c>
      <c r="L14" s="72">
        <v>1.0</v>
      </c>
      <c r="M14" s="38"/>
      <c r="N14" s="38"/>
      <c r="O14" s="38"/>
      <c r="P14" s="38"/>
      <c r="Q14" s="38"/>
      <c r="R14" s="38"/>
    </row>
    <row r="15" ht="12.75" customHeight="1">
      <c r="A15" s="68">
        <f>IF(ISBLANK(Report!A28)," - ",Report!A28)</f>
        <v>2.5</v>
      </c>
      <c r="B15" s="69" t="str">
        <f>IF(ISBLANK(Report!B28)," - ",Report!B28)</f>
        <v>Manajemen Kualitas</v>
      </c>
      <c r="C15" s="70">
        <f>Report!C28</f>
        <v>275000</v>
      </c>
      <c r="D15" s="38"/>
      <c r="E15" s="75">
        <v>1.0</v>
      </c>
      <c r="F15" s="72">
        <v>1.0</v>
      </c>
      <c r="G15" s="76">
        <v>1.0</v>
      </c>
      <c r="H15" s="72">
        <v>1.0</v>
      </c>
      <c r="I15" s="72">
        <v>1.0</v>
      </c>
      <c r="J15" s="72">
        <v>1.0</v>
      </c>
      <c r="K15" s="72">
        <v>1.0</v>
      </c>
      <c r="L15" s="72">
        <v>1.0</v>
      </c>
      <c r="M15" s="38"/>
      <c r="N15" s="38"/>
      <c r="O15" s="38"/>
      <c r="P15" s="38"/>
      <c r="Q15" s="38"/>
      <c r="R15" s="38"/>
    </row>
    <row r="16" ht="12.75" customHeight="1">
      <c r="A16" s="68">
        <f>IF(ISBLANK(Report!A29)," - ",Report!A29)</f>
        <v>2.6</v>
      </c>
      <c r="B16" s="69" t="str">
        <f>IF(ISBLANK(Report!B29)," - ",Report!B29)</f>
        <v>Manajemen Sumber Daya</v>
      </c>
      <c r="C16" s="70">
        <f>Report!C29</f>
        <v>550000</v>
      </c>
      <c r="D16" s="38"/>
      <c r="E16" s="75">
        <v>1.0</v>
      </c>
      <c r="F16" s="72">
        <v>1.0</v>
      </c>
      <c r="G16" s="76">
        <v>1.0</v>
      </c>
      <c r="H16" s="72">
        <v>1.0</v>
      </c>
      <c r="I16" s="72">
        <v>1.0</v>
      </c>
      <c r="J16" s="72">
        <v>1.0</v>
      </c>
      <c r="K16" s="72">
        <v>1.0</v>
      </c>
      <c r="L16" s="72">
        <v>1.0</v>
      </c>
      <c r="M16" s="38"/>
      <c r="N16" s="38"/>
      <c r="O16" s="38"/>
      <c r="P16" s="38"/>
      <c r="Q16" s="38"/>
      <c r="R16" s="38"/>
    </row>
    <row r="17" ht="12.75" customHeight="1">
      <c r="A17" s="68">
        <f>IF(ISBLANK(Report!A30)," - ",Report!A30)</f>
        <v>2.7</v>
      </c>
      <c r="B17" s="69" t="str">
        <f>IF(ISBLANK(Report!B30)," - ",Report!B30)</f>
        <v>Manajemen Komunikasi</v>
      </c>
      <c r="C17" s="70">
        <f>Report!C30</f>
        <v>550000</v>
      </c>
      <c r="D17" s="38"/>
      <c r="E17" s="75">
        <v>1.0</v>
      </c>
      <c r="F17" s="72">
        <v>1.0</v>
      </c>
      <c r="G17" s="76">
        <v>1.0</v>
      </c>
      <c r="H17" s="72">
        <v>1.0</v>
      </c>
      <c r="I17" s="72">
        <v>1.0</v>
      </c>
      <c r="J17" s="72">
        <v>1.0</v>
      </c>
      <c r="K17" s="72">
        <v>1.0</v>
      </c>
      <c r="L17" s="72">
        <v>1.0</v>
      </c>
      <c r="M17" s="38"/>
      <c r="N17" s="38"/>
      <c r="O17" s="38"/>
      <c r="P17" s="38"/>
      <c r="Q17" s="38"/>
      <c r="R17" s="38"/>
    </row>
    <row r="18" ht="12.75" customHeight="1">
      <c r="A18" s="68">
        <f>IF(ISBLANK(Report!A31)," - ",Report!A31)</f>
        <v>2.8</v>
      </c>
      <c r="B18" s="69" t="str">
        <f>IF(ISBLANK(Report!B31)," - ",Report!B31)</f>
        <v>Manajemen Risiko</v>
      </c>
      <c r="C18" s="70">
        <f>Report!C31</f>
        <v>825000</v>
      </c>
      <c r="D18" s="38"/>
      <c r="E18" s="38"/>
      <c r="F18" s="75">
        <v>1.0</v>
      </c>
      <c r="G18" s="76">
        <v>1.0</v>
      </c>
      <c r="H18" s="72">
        <v>1.0</v>
      </c>
      <c r="I18" s="72">
        <v>1.0</v>
      </c>
      <c r="J18" s="72">
        <v>1.0</v>
      </c>
      <c r="K18" s="72">
        <v>1.0</v>
      </c>
      <c r="L18" s="72">
        <v>1.0</v>
      </c>
      <c r="M18" s="38"/>
      <c r="N18" s="38"/>
      <c r="O18" s="38"/>
      <c r="P18" s="38"/>
      <c r="Q18" s="38"/>
      <c r="R18" s="38"/>
    </row>
    <row r="19" ht="12.75" customHeight="1">
      <c r="A19" s="68">
        <f>IF(ISBLANK(Report!A32)," - ",Report!A32)</f>
        <v>2.9</v>
      </c>
      <c r="B19" s="69" t="str">
        <f>IF(ISBLANK(Report!B32)," - ",Report!B32)</f>
        <v>Manajemen Pengadaan</v>
      </c>
      <c r="C19" s="70">
        <f>Report!C32</f>
        <v>550000</v>
      </c>
      <c r="D19" s="38"/>
      <c r="E19" s="38"/>
      <c r="F19" s="75">
        <v>1.0</v>
      </c>
      <c r="G19" s="76">
        <v>1.0</v>
      </c>
      <c r="H19" s="72">
        <v>1.0</v>
      </c>
      <c r="I19" s="72">
        <v>1.0</v>
      </c>
      <c r="J19" s="72">
        <v>1.0</v>
      </c>
      <c r="K19" s="72">
        <v>1.0</v>
      </c>
      <c r="L19" s="72">
        <v>1.0</v>
      </c>
      <c r="M19" s="38"/>
      <c r="N19" s="38"/>
      <c r="O19" s="38"/>
      <c r="P19" s="38"/>
      <c r="Q19" s="38"/>
      <c r="R19" s="38"/>
    </row>
    <row r="20" ht="12.75" customHeight="1">
      <c r="A20" s="68">
        <f>IF(ISBLANK(Report!A33)," - ",Report!A33)</f>
        <v>3.1</v>
      </c>
      <c r="B20" s="69" t="str">
        <f>IF(ISBLANK(Report!B33)," - ",Report!B33)</f>
        <v>Perencanaan dan Analisis</v>
      </c>
      <c r="C20" s="70">
        <f>Report!C33</f>
        <v>1750000</v>
      </c>
      <c r="D20" s="38"/>
      <c r="E20" s="38"/>
      <c r="F20" s="38"/>
      <c r="G20" s="75">
        <v>1.0</v>
      </c>
      <c r="H20" s="72">
        <v>1.0</v>
      </c>
      <c r="I20" s="72">
        <v>1.0</v>
      </c>
      <c r="J20" s="72">
        <v>1.0</v>
      </c>
      <c r="K20" s="72">
        <v>1.0</v>
      </c>
      <c r="L20" s="72">
        <v>1.0</v>
      </c>
      <c r="M20" s="38"/>
      <c r="N20" s="38"/>
      <c r="O20" s="38"/>
      <c r="P20" s="38"/>
      <c r="Q20" s="38"/>
      <c r="R20" s="38"/>
    </row>
    <row r="21" ht="12.75" customHeight="1">
      <c r="A21" s="68">
        <f>IF(ISBLANK(Report!A34)," - ",Report!A34)</f>
        <v>3.2</v>
      </c>
      <c r="B21" s="69" t="str">
        <f>IF(ISBLANK(Report!B34)," - ",Report!B34)</f>
        <v>Desain</v>
      </c>
      <c r="C21" s="70">
        <f>Report!C34</f>
        <v>26823041</v>
      </c>
      <c r="D21" s="38"/>
      <c r="E21" s="38"/>
      <c r="F21" s="38"/>
      <c r="G21" s="75">
        <v>0.4</v>
      </c>
      <c r="H21" s="75">
        <v>0.7</v>
      </c>
      <c r="I21" s="75">
        <v>1.0</v>
      </c>
      <c r="J21" s="72">
        <v>1.0</v>
      </c>
      <c r="K21" s="72">
        <v>1.0</v>
      </c>
      <c r="L21" s="72">
        <v>1.0</v>
      </c>
      <c r="M21" s="38"/>
      <c r="N21" s="38"/>
      <c r="O21" s="38"/>
      <c r="P21" s="38"/>
      <c r="Q21" s="38"/>
      <c r="R21" s="38"/>
    </row>
    <row r="22" ht="12.75" customHeight="1">
      <c r="A22" s="68">
        <f>IF(ISBLANK(Report!A35)," - ",Report!A35)</f>
        <v>3.3</v>
      </c>
      <c r="B22" s="69" t="str">
        <f>IF(ISBLANK(Report!B35)," - ",Report!B35)</f>
        <v>Implementasi</v>
      </c>
      <c r="C22" s="70">
        <f>Report!C35</f>
        <v>5880000</v>
      </c>
      <c r="D22" s="38"/>
      <c r="E22" s="38"/>
      <c r="F22" s="38"/>
      <c r="G22" s="38"/>
      <c r="H22" s="38"/>
      <c r="I22" s="75">
        <v>0.2</v>
      </c>
      <c r="J22" s="75">
        <v>0.3</v>
      </c>
      <c r="K22" s="75">
        <v>0.4</v>
      </c>
      <c r="L22" s="75">
        <v>0.5</v>
      </c>
      <c r="M22" s="32"/>
      <c r="N22" s="32"/>
      <c r="O22" s="37"/>
      <c r="P22" s="38"/>
      <c r="Q22" s="38"/>
      <c r="R22" s="38"/>
    </row>
    <row r="23" ht="12.75" customHeight="1">
      <c r="A23" s="68">
        <f>IF(ISBLANK(Report!A36)," - ",Report!A36)</f>
        <v>3.4</v>
      </c>
      <c r="B23" s="69" t="str">
        <f>IF(ISBLANK(Report!B36)," - ",Report!B36)</f>
        <v>Testing dan Deployment</v>
      </c>
      <c r="C23" s="70">
        <f>Report!C36</f>
        <v>10320000</v>
      </c>
      <c r="D23" s="38"/>
      <c r="E23" s="38"/>
      <c r="F23" s="38"/>
      <c r="G23" s="38"/>
      <c r="H23" s="38"/>
      <c r="I23" s="38"/>
      <c r="J23" s="38"/>
      <c r="K23" s="37"/>
      <c r="L23" s="38"/>
      <c r="M23" s="38"/>
      <c r="N23" s="38"/>
      <c r="O23" s="32"/>
      <c r="P23" s="32"/>
      <c r="Q23" s="38"/>
      <c r="R23" s="38"/>
    </row>
    <row r="24" ht="12.75" customHeight="1">
      <c r="A24" s="68">
        <f>IF(ISBLANK(Report!A37)," - ",Report!A37)</f>
        <v>3.5</v>
      </c>
      <c r="B24" s="69" t="str">
        <f>IF(ISBLANK(Report!B37)," - ",Report!B37)</f>
        <v>Maintenance</v>
      </c>
      <c r="C24" s="70">
        <f>Report!C37</f>
        <v>2940000</v>
      </c>
      <c r="D24" s="38"/>
      <c r="E24" s="38"/>
      <c r="F24" s="38"/>
      <c r="G24" s="38"/>
      <c r="H24" s="38"/>
      <c r="I24" s="38"/>
      <c r="J24" s="38"/>
      <c r="K24" s="37"/>
      <c r="L24" s="38"/>
      <c r="M24" s="38"/>
      <c r="N24" s="38"/>
      <c r="O24" s="38"/>
      <c r="P24" s="38"/>
      <c r="Q24" s="32"/>
      <c r="R24" s="32"/>
    </row>
    <row r="25" ht="12.75" customHeight="1">
      <c r="A25" s="68">
        <f>IF(ISBLANK(Report!A38)," - ",Report!A38)</f>
        <v>4.1</v>
      </c>
      <c r="B25" s="69" t="str">
        <f>IF(ISBLANK(Report!B38)," - ",Report!B38)</f>
        <v>Integrated Control</v>
      </c>
      <c r="C25" s="70">
        <f>Report!C38</f>
        <v>0</v>
      </c>
      <c r="D25" s="38"/>
      <c r="E25" s="38"/>
      <c r="F25" s="38"/>
      <c r="G25" s="41"/>
      <c r="H25" s="41"/>
      <c r="I25" s="41"/>
      <c r="J25" s="41"/>
      <c r="K25" s="32"/>
      <c r="L25" s="41"/>
      <c r="M25" s="41"/>
      <c r="N25" s="41"/>
      <c r="O25" s="41"/>
      <c r="P25" s="41"/>
      <c r="Q25" s="41"/>
      <c r="R25" s="41"/>
    </row>
    <row r="26" ht="12.75" customHeight="1">
      <c r="A26" s="68">
        <f>IF(ISBLANK(Report!A39)," - ",Report!A39)</f>
        <v>4.2</v>
      </c>
      <c r="B26" s="69" t="str">
        <f>IF(ISBLANK(Report!B39)," - ",Report!B39)</f>
        <v>Kontrol Ruang Lingkup</v>
      </c>
      <c r="C26" s="70">
        <f>Report!C39</f>
        <v>0</v>
      </c>
      <c r="D26" s="38"/>
      <c r="E26" s="38"/>
      <c r="F26" s="38"/>
      <c r="G26" s="38"/>
      <c r="H26" s="38"/>
      <c r="I26" s="41"/>
      <c r="J26" s="41"/>
      <c r="K26" s="32"/>
      <c r="L26" s="38"/>
      <c r="M26" s="38"/>
      <c r="N26" s="38"/>
      <c r="O26" s="38"/>
      <c r="P26" s="38"/>
      <c r="Q26" s="38"/>
      <c r="R26" s="38"/>
    </row>
    <row r="27" ht="12.75" customHeight="1">
      <c r="A27" s="68">
        <f>IF(ISBLANK(Report!A40)," - ",Report!A40)</f>
        <v>4.3</v>
      </c>
      <c r="B27" s="69" t="str">
        <f>IF(ISBLANK(Report!B40)," - ",Report!B40)</f>
        <v>Kontrol Waktu</v>
      </c>
      <c r="C27" s="70">
        <f>Report!C40</f>
        <v>0</v>
      </c>
      <c r="D27" s="38"/>
      <c r="E27" s="38"/>
      <c r="F27" s="38"/>
      <c r="G27" s="38"/>
      <c r="H27" s="38"/>
      <c r="I27" s="38"/>
      <c r="J27" s="38"/>
      <c r="K27" s="32"/>
      <c r="L27" s="41"/>
      <c r="M27" s="41"/>
      <c r="N27" s="41"/>
      <c r="O27" s="41"/>
      <c r="P27" s="41"/>
      <c r="Q27" s="41"/>
      <c r="R27" s="41"/>
    </row>
    <row r="28" ht="12.75" customHeight="1">
      <c r="A28" s="68">
        <f>IF(ISBLANK(Report!A41)," - ",Report!A41)</f>
        <v>4.4</v>
      </c>
      <c r="B28" s="69" t="str">
        <f>IF(ISBLANK(Report!B41)," - ",Report!B41)</f>
        <v>Kontrol Biaya</v>
      </c>
      <c r="C28" s="70">
        <f>Report!C41</f>
        <v>0</v>
      </c>
      <c r="D28" s="38"/>
      <c r="E28" s="38"/>
      <c r="F28" s="38"/>
      <c r="G28" s="38"/>
      <c r="H28" s="38"/>
      <c r="I28" s="38"/>
      <c r="J28" s="38"/>
      <c r="K28" s="37"/>
      <c r="L28" s="38"/>
      <c r="M28" s="38"/>
      <c r="N28" s="38"/>
      <c r="O28" s="38"/>
      <c r="P28" s="38"/>
      <c r="Q28" s="41"/>
      <c r="R28" s="38"/>
    </row>
    <row r="29" ht="12.75" customHeight="1">
      <c r="A29" s="68">
        <f>IF(ISBLANK(Report!A42)," - ",Report!A42)</f>
        <v>4.5</v>
      </c>
      <c r="B29" s="69" t="str">
        <f>IF(ISBLANK(Report!B42)," - ",Report!B42)</f>
        <v>Kontrol Kualitas</v>
      </c>
      <c r="C29" s="70">
        <f>Report!C42</f>
        <v>0</v>
      </c>
      <c r="D29" s="38"/>
      <c r="E29" s="38"/>
      <c r="F29" s="38"/>
      <c r="G29" s="38"/>
      <c r="H29" s="38"/>
      <c r="I29" s="38"/>
      <c r="J29" s="38"/>
      <c r="K29" s="38"/>
      <c r="L29" s="37"/>
      <c r="M29" s="38"/>
      <c r="N29" s="38"/>
      <c r="O29" s="38"/>
      <c r="P29" s="38"/>
      <c r="Q29" s="41"/>
      <c r="R29" s="38"/>
    </row>
    <row r="30" ht="12.75" customHeight="1">
      <c r="A30" s="68">
        <f>IF(ISBLANK(Report!A43)," - ",Report!A43)</f>
        <v>4.6</v>
      </c>
      <c r="B30" s="69" t="str">
        <f>IF(ISBLANK(Report!B43)," - ",Report!B43)</f>
        <v>Kontrol Komunikasi</v>
      </c>
      <c r="C30" s="70">
        <f>Report!C43</f>
        <v>0</v>
      </c>
      <c r="D30" s="38"/>
      <c r="E30" s="38"/>
      <c r="F30" s="38"/>
      <c r="G30" s="41"/>
      <c r="H30" s="41"/>
      <c r="I30" s="41"/>
      <c r="J30" s="41"/>
      <c r="K30" s="41"/>
      <c r="L30" s="32"/>
      <c r="M30" s="32"/>
      <c r="N30" s="32"/>
      <c r="O30" s="32"/>
      <c r="P30" s="32"/>
      <c r="Q30" s="41"/>
      <c r="R30" s="41"/>
    </row>
    <row r="31" ht="12.75" customHeight="1">
      <c r="A31" s="68">
        <f>IF(ISBLANK(Report!A44)," - ",Report!A44)</f>
        <v>4.7</v>
      </c>
      <c r="B31" s="69" t="str">
        <f>IF(ISBLANK(Report!B44)," - ",Report!B44)</f>
        <v>Kontrol Risiko</v>
      </c>
      <c r="C31" s="70">
        <f>Report!C44</f>
        <v>0</v>
      </c>
      <c r="D31" s="38"/>
      <c r="E31" s="38"/>
      <c r="F31" s="38"/>
      <c r="G31" s="38"/>
      <c r="H31" s="38"/>
      <c r="I31" s="38"/>
      <c r="J31" s="38"/>
      <c r="K31" s="38"/>
      <c r="L31" s="38"/>
      <c r="M31" s="38"/>
      <c r="N31" s="38"/>
      <c r="O31" s="41"/>
      <c r="P31" s="32"/>
      <c r="Q31" s="37"/>
      <c r="R31" s="38"/>
    </row>
    <row r="32" ht="12.75" customHeight="1">
      <c r="A32" s="68">
        <f>IF(ISBLANK(Report!A45)," - ",Report!A45)</f>
        <v>4.8</v>
      </c>
      <c r="B32" s="69" t="str">
        <f>IF(ISBLANK(Report!B45)," - ",Report!B45)</f>
        <v>Kontrol Pengadaan</v>
      </c>
      <c r="C32" s="70">
        <f>Report!C45</f>
        <v>0</v>
      </c>
      <c r="D32" s="38"/>
      <c r="E32" s="38"/>
      <c r="F32" s="38"/>
      <c r="G32" s="38"/>
      <c r="H32" s="38"/>
      <c r="I32" s="38"/>
      <c r="J32" s="38"/>
      <c r="K32" s="38"/>
      <c r="L32" s="38"/>
      <c r="M32" s="38"/>
      <c r="N32" s="38"/>
      <c r="O32" s="38"/>
      <c r="P32" s="41"/>
      <c r="Q32" s="32"/>
      <c r="R32" s="38"/>
    </row>
    <row r="33" ht="12.75" customHeight="1">
      <c r="A33" s="68">
        <f>IF(ISBLANK(Report!A46)," - ",Report!A46)</f>
        <v>5.1</v>
      </c>
      <c r="B33" s="69" t="str">
        <f>IF(ISBLANK(Report!B46)," - ",Report!B46)</f>
        <v>Penutupan Proyek</v>
      </c>
      <c r="C33" s="70">
        <f>Report!C46</f>
        <v>275000</v>
      </c>
      <c r="D33" s="38"/>
      <c r="E33" s="38"/>
      <c r="F33" s="38"/>
      <c r="G33" s="38"/>
      <c r="H33" s="38"/>
      <c r="I33" s="38"/>
      <c r="J33" s="38"/>
      <c r="K33" s="38"/>
      <c r="L33" s="38"/>
      <c r="M33" s="38"/>
      <c r="N33" s="38"/>
      <c r="O33" s="38"/>
      <c r="P33" s="38"/>
      <c r="Q33" s="38"/>
      <c r="R33" s="32"/>
    </row>
    <row r="34" ht="12.75" customHeight="1">
      <c r="A34" s="68">
        <f>IF(ISBLANK(Report!A47)," - ",Report!A47)</f>
        <v>5.2</v>
      </c>
      <c r="B34" s="69" t="str">
        <f>IF(ISBLANK(Report!B47)," - ",Report!B47)</f>
        <v>Penutupan Pengadaan</v>
      </c>
      <c r="C34" s="70">
        <f>Report!C47</f>
        <v>275000</v>
      </c>
      <c r="D34" s="38"/>
      <c r="E34" s="38"/>
      <c r="F34" s="38"/>
      <c r="G34" s="38"/>
      <c r="H34" s="38"/>
      <c r="I34" s="38"/>
      <c r="J34" s="38"/>
      <c r="K34" s="38"/>
      <c r="L34" s="38"/>
      <c r="M34" s="38"/>
      <c r="N34" s="38"/>
      <c r="O34" s="38"/>
      <c r="P34" s="38"/>
      <c r="Q34" s="38"/>
      <c r="R34" s="32"/>
    </row>
    <row r="35" ht="12.75" customHeight="1">
      <c r="A35" s="43" t="s">
        <v>46</v>
      </c>
      <c r="B35" s="44"/>
      <c r="C35" s="26"/>
      <c r="D35" s="77"/>
      <c r="E35" s="77"/>
      <c r="F35" s="77"/>
      <c r="G35" s="77"/>
      <c r="H35" s="77"/>
      <c r="I35" s="77"/>
      <c r="J35" s="77"/>
      <c r="K35" s="77"/>
      <c r="L35" s="77"/>
      <c r="M35" s="77"/>
      <c r="N35" s="77"/>
      <c r="O35" s="77"/>
      <c r="P35" s="77"/>
      <c r="Q35" s="77"/>
      <c r="R35" s="77"/>
    </row>
    <row r="36" ht="12.75" customHeight="1">
      <c r="C36" s="78" t="s">
        <v>80</v>
      </c>
      <c r="D36" s="47">
        <f t="shared" ref="D36:J36" si="1">SUMPRODUCT(D9:D35,$C$9:$C$35)</f>
        <v>4435200</v>
      </c>
      <c r="E36" s="47">
        <f t="shared" si="1"/>
        <v>7212700</v>
      </c>
      <c r="F36" s="47">
        <f t="shared" si="1"/>
        <v>9660200</v>
      </c>
      <c r="G36" s="47">
        <f t="shared" si="1"/>
        <v>22139416.4</v>
      </c>
      <c r="H36" s="47">
        <f t="shared" si="1"/>
        <v>30186328.7</v>
      </c>
      <c r="I36" s="47">
        <f t="shared" si="1"/>
        <v>39409241</v>
      </c>
      <c r="J36" s="47">
        <f t="shared" si="1"/>
        <v>39997241</v>
      </c>
      <c r="K36" s="79"/>
      <c r="L36" s="79"/>
      <c r="M36" s="79"/>
      <c r="N36" s="79"/>
      <c r="O36" s="79"/>
      <c r="P36" s="79"/>
      <c r="Q36" s="79"/>
      <c r="R36" s="79"/>
    </row>
    <row r="37" ht="12.75" customHeight="1">
      <c r="D37" s="80"/>
      <c r="E37" s="80"/>
      <c r="F37" s="80"/>
      <c r="G37" s="80"/>
      <c r="H37" s="80"/>
      <c r="I37" s="80"/>
      <c r="J37" s="80"/>
      <c r="K37" s="80"/>
      <c r="L37" s="80"/>
      <c r="M37" s="80"/>
      <c r="N37" s="80"/>
      <c r="O37" s="80"/>
      <c r="P37" s="80"/>
      <c r="Q37" s="80"/>
      <c r="R37" s="80"/>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sheetData>
  <printOptions/>
  <pageMargins bottom="0.25" footer="0.0" header="0.0" left="0.5" right="0.5" top="0.2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sheetViews>
  <sheetFormatPr customHeight="1" defaultColWidth="14.43" defaultRowHeight="15.0"/>
  <cols>
    <col customWidth="1" min="1" max="1" width="6.57"/>
    <col customWidth="1" min="2" max="2" width="35.14"/>
    <col customWidth="1" min="3" max="3" width="7.29"/>
    <col customWidth="1" min="4" max="18" width="13.0"/>
    <col customWidth="1" min="19" max="19" width="8.71"/>
    <col customWidth="1" min="20" max="20" width="17.29"/>
    <col customWidth="1" min="21" max="29" width="8.71"/>
  </cols>
  <sheetData>
    <row r="1" ht="12.75" customHeight="1">
      <c r="A1" s="1" t="s">
        <v>81</v>
      </c>
    </row>
    <row r="2" ht="12.75" customHeight="1">
      <c r="A2" s="5"/>
      <c r="B2" s="2"/>
      <c r="C2" s="2"/>
      <c r="D2" s="2"/>
      <c r="E2" s="2"/>
      <c r="F2" s="2"/>
      <c r="G2" s="2"/>
    </row>
    <row r="3" ht="12.75" customHeight="1">
      <c r="A3" s="17" t="s">
        <v>82</v>
      </c>
      <c r="B3" s="2"/>
      <c r="C3" s="2"/>
      <c r="D3" s="2"/>
      <c r="E3" s="2"/>
      <c r="F3" s="2"/>
      <c r="G3" s="2"/>
      <c r="T3" s="65"/>
    </row>
    <row r="4" ht="12.75" customHeight="1">
      <c r="A4" s="17" t="s">
        <v>63</v>
      </c>
      <c r="T4" s="66"/>
    </row>
    <row r="5" ht="12.75" customHeight="1">
      <c r="A5" s="17" t="s">
        <v>83</v>
      </c>
      <c r="B5" s="2"/>
      <c r="C5" s="2"/>
      <c r="D5" s="17"/>
      <c r="E5" s="2"/>
      <c r="F5" s="2"/>
    </row>
    <row r="6" ht="12.75" customHeight="1"/>
    <row r="7" ht="12.75" customHeight="1">
      <c r="A7" s="5" t="s">
        <v>84</v>
      </c>
      <c r="B7" s="2"/>
      <c r="C7" s="2"/>
      <c r="D7" s="17"/>
      <c r="E7" s="2"/>
      <c r="F7" s="2"/>
      <c r="G7" s="2"/>
    </row>
    <row r="8" ht="12.75" customHeight="1">
      <c r="A8" s="18" t="s">
        <v>15</v>
      </c>
      <c r="B8" s="19" t="s">
        <v>16</v>
      </c>
      <c r="C8" s="20"/>
      <c r="D8" s="67" t="s">
        <v>65</v>
      </c>
      <c r="E8" s="67" t="s">
        <v>66</v>
      </c>
      <c r="F8" s="67" t="s">
        <v>67</v>
      </c>
      <c r="G8" s="67" t="s">
        <v>68</v>
      </c>
      <c r="H8" s="67" t="s">
        <v>69</v>
      </c>
      <c r="I8" s="67" t="s">
        <v>70</v>
      </c>
      <c r="J8" s="67" t="s">
        <v>71</v>
      </c>
      <c r="K8" s="67" t="s">
        <v>72</v>
      </c>
      <c r="L8" s="67" t="s">
        <v>73</v>
      </c>
      <c r="M8" s="67" t="s">
        <v>74</v>
      </c>
      <c r="N8" s="67" t="s">
        <v>75</v>
      </c>
      <c r="O8" s="67" t="s">
        <v>76</v>
      </c>
      <c r="P8" s="67" t="s">
        <v>77</v>
      </c>
      <c r="Q8" s="67" t="s">
        <v>78</v>
      </c>
      <c r="R8" s="67" t="s">
        <v>79</v>
      </c>
    </row>
    <row r="9" ht="12.75" customHeight="1">
      <c r="A9" s="68">
        <f>IF(ISBLANK(Report!A22)," - ",Report!A22)</f>
        <v>1.1</v>
      </c>
      <c r="B9" s="69" t="str">
        <f>IF(ISBLANK(Report!B22)," - ",Report!B22)</f>
        <v>Penyusunan Staff</v>
      </c>
      <c r="D9" s="27">
        <v>275000.0</v>
      </c>
      <c r="E9" s="73"/>
      <c r="F9" s="73"/>
      <c r="G9" s="73"/>
      <c r="H9" s="73"/>
      <c r="I9" s="73"/>
      <c r="J9" s="73"/>
      <c r="K9" s="73"/>
      <c r="L9" s="73"/>
      <c r="M9" s="73"/>
      <c r="N9" s="73"/>
      <c r="O9" s="74"/>
      <c r="P9" s="74"/>
      <c r="Q9" s="74"/>
      <c r="R9" s="73"/>
    </row>
    <row r="10" ht="12.75" customHeight="1">
      <c r="A10" s="68">
        <f>IF(ISBLANK(Report!A23)," - ",Report!A23)</f>
        <v>1.2</v>
      </c>
      <c r="B10" s="69" t="str">
        <f>IF(ISBLANK(Report!B23)," - ",Report!B23)</f>
        <v>Pembuatan Project Charter</v>
      </c>
      <c r="D10" s="32">
        <v>1135200.0</v>
      </c>
      <c r="E10" s="33"/>
      <c r="F10" s="38"/>
      <c r="G10" s="38"/>
      <c r="H10" s="38"/>
      <c r="I10" s="38"/>
      <c r="J10" s="38"/>
      <c r="K10" s="38"/>
      <c r="L10" s="38"/>
      <c r="M10" s="38"/>
      <c r="N10" s="38"/>
      <c r="O10" s="38"/>
      <c r="P10" s="38"/>
      <c r="Q10" s="38"/>
      <c r="R10" s="38"/>
    </row>
    <row r="11" ht="12.75" customHeight="1">
      <c r="A11" s="68">
        <f>IF(ISBLANK(Report!A24)," - ",Report!A24)</f>
        <v>2.1</v>
      </c>
      <c r="B11" s="69" t="str">
        <f>IF(ISBLANK(Report!B24)," - ",Report!B24)</f>
        <v>Manajemen Integrasi</v>
      </c>
      <c r="D11" s="32">
        <v>825000.0</v>
      </c>
      <c r="E11" s="32">
        <v>1375000.0</v>
      </c>
      <c r="F11" s="32">
        <v>1375000.0</v>
      </c>
      <c r="G11" s="36"/>
      <c r="H11" s="38"/>
      <c r="I11" s="38"/>
      <c r="J11" s="38"/>
      <c r="K11" s="38"/>
      <c r="L11" s="38"/>
      <c r="M11" s="38"/>
      <c r="N11" s="38"/>
      <c r="O11" s="38"/>
      <c r="P11" s="38"/>
      <c r="Q11" s="38"/>
      <c r="R11" s="38"/>
    </row>
    <row r="12" ht="12.75" customHeight="1">
      <c r="A12" s="68">
        <f>IF(ISBLANK(Report!A25)," - ",Report!A25)</f>
        <v>2.2</v>
      </c>
      <c r="B12" s="69" t="str">
        <f>IF(ISBLANK(Report!B25)," - ",Report!B25)</f>
        <v>Manajemen Ruang Lingkup</v>
      </c>
      <c r="D12" s="32">
        <v>550000.0</v>
      </c>
      <c r="E12" s="38"/>
      <c r="F12" s="33"/>
      <c r="G12" s="38"/>
      <c r="H12" s="38"/>
      <c r="I12" s="38"/>
      <c r="J12" s="38"/>
      <c r="K12" s="38"/>
      <c r="L12" s="38"/>
      <c r="M12" s="38"/>
      <c r="N12" s="38"/>
      <c r="O12" s="38"/>
      <c r="P12" s="38"/>
      <c r="Q12" s="38"/>
      <c r="R12" s="38"/>
    </row>
    <row r="13" ht="12.75" customHeight="1">
      <c r="A13" s="68">
        <f>IF(ISBLANK(Report!A26)," - ",Report!A26)</f>
        <v>2.3</v>
      </c>
      <c r="B13" s="69" t="str">
        <f>IF(ISBLANK(Report!B26)," - ",Report!B26)</f>
        <v>Manajeman Waktu</v>
      </c>
      <c r="D13" s="32">
        <v>275000.0</v>
      </c>
      <c r="E13" s="32">
        <v>550000.0</v>
      </c>
      <c r="F13" s="38"/>
      <c r="G13" s="37"/>
      <c r="H13" s="37"/>
      <c r="I13" s="38"/>
      <c r="J13" s="38"/>
      <c r="K13" s="38"/>
      <c r="L13" s="38"/>
      <c r="M13" s="38"/>
      <c r="N13" s="38"/>
      <c r="O13" s="38"/>
      <c r="P13" s="38"/>
      <c r="Q13" s="38"/>
      <c r="R13" s="38"/>
    </row>
    <row r="14" ht="12.75" customHeight="1">
      <c r="A14" s="68">
        <f>IF(ISBLANK(Report!A27)," - ",Report!A27)</f>
        <v>2.4</v>
      </c>
      <c r="B14" s="69" t="str">
        <f>IF(ISBLANK(Report!B27)," - ",Report!B27)</f>
        <v>Manajemen Biaya</v>
      </c>
      <c r="D14" s="32">
        <v>275000.0</v>
      </c>
      <c r="E14" s="32">
        <v>275000.0</v>
      </c>
      <c r="F14" s="38"/>
      <c r="G14" s="38"/>
      <c r="H14" s="39"/>
      <c r="I14" s="38"/>
      <c r="J14" s="38"/>
      <c r="K14" s="38"/>
      <c r="L14" s="38"/>
      <c r="M14" s="38"/>
      <c r="N14" s="38"/>
      <c r="O14" s="38"/>
      <c r="P14" s="38"/>
      <c r="Q14" s="38"/>
      <c r="R14" s="38"/>
    </row>
    <row r="15" ht="12.75" customHeight="1">
      <c r="A15" s="68">
        <f>IF(ISBLANK(Report!A28)," - ",Report!A28)</f>
        <v>2.5</v>
      </c>
      <c r="B15" s="69" t="str">
        <f>IF(ISBLANK(Report!B28)," - ",Report!B28)</f>
        <v>Manajemen Kualitas</v>
      </c>
      <c r="D15" s="38"/>
      <c r="E15" s="32">
        <v>275000.0</v>
      </c>
      <c r="F15" s="38"/>
      <c r="G15" s="38"/>
      <c r="H15" s="37"/>
      <c r="I15" s="38"/>
      <c r="J15" s="38"/>
      <c r="K15" s="38"/>
      <c r="L15" s="38"/>
      <c r="M15" s="38"/>
      <c r="N15" s="38"/>
      <c r="O15" s="38"/>
      <c r="P15" s="38"/>
      <c r="Q15" s="38"/>
      <c r="R15" s="38"/>
    </row>
    <row r="16" ht="12.75" customHeight="1">
      <c r="A16" s="68">
        <f>IF(ISBLANK(Report!A29)," - ",Report!A29)</f>
        <v>2.6</v>
      </c>
      <c r="B16" s="69" t="str">
        <f>IF(ISBLANK(Report!B29)," - ",Report!B29)</f>
        <v>Manajemen Sumber Daya</v>
      </c>
      <c r="D16" s="38"/>
      <c r="E16" s="32">
        <v>550000.0</v>
      </c>
      <c r="F16" s="38"/>
      <c r="G16" s="38"/>
      <c r="H16" s="38"/>
      <c r="I16" s="37"/>
      <c r="J16" s="37"/>
      <c r="K16" s="38"/>
      <c r="L16" s="38"/>
      <c r="M16" s="38"/>
      <c r="N16" s="38"/>
      <c r="O16" s="38"/>
      <c r="P16" s="38"/>
      <c r="Q16" s="38"/>
      <c r="R16" s="38"/>
    </row>
    <row r="17" ht="12.75" customHeight="1">
      <c r="A17" s="68">
        <f>IF(ISBLANK(Report!A30)," - ",Report!A30)</f>
        <v>2.7</v>
      </c>
      <c r="B17" s="69" t="str">
        <f>IF(ISBLANK(Report!B30)," - ",Report!B30)</f>
        <v>Manajemen Komunikasi</v>
      </c>
      <c r="D17" s="38"/>
      <c r="E17" s="32">
        <v>550000.0</v>
      </c>
      <c r="F17" s="38"/>
      <c r="G17" s="38"/>
      <c r="H17" s="38"/>
      <c r="I17" s="38"/>
      <c r="J17" s="37"/>
      <c r="K17" s="38"/>
      <c r="L17" s="38"/>
      <c r="M17" s="38"/>
      <c r="N17" s="38"/>
      <c r="O17" s="38"/>
      <c r="P17" s="38"/>
      <c r="Q17" s="38"/>
      <c r="R17" s="38"/>
    </row>
    <row r="18" ht="12.75" customHeight="1">
      <c r="A18" s="68">
        <f>IF(ISBLANK(Report!A31)," - ",Report!A31)</f>
        <v>2.8</v>
      </c>
      <c r="B18" s="69" t="str">
        <f>IF(ISBLANK(Report!B31)," - ",Report!B31)</f>
        <v>Manajemen Risiko</v>
      </c>
      <c r="D18" s="38"/>
      <c r="E18" s="38"/>
      <c r="F18" s="32">
        <v>825000.0</v>
      </c>
      <c r="G18" s="38"/>
      <c r="H18" s="38"/>
      <c r="I18" s="38"/>
      <c r="J18" s="37"/>
      <c r="K18" s="38"/>
      <c r="L18" s="38"/>
      <c r="M18" s="38"/>
      <c r="N18" s="38"/>
      <c r="O18" s="38"/>
      <c r="P18" s="38"/>
      <c r="Q18" s="38"/>
      <c r="R18" s="38"/>
    </row>
    <row r="19" ht="12.75" customHeight="1">
      <c r="A19" s="68">
        <f>IF(ISBLANK(Report!A32)," - ",Report!A32)</f>
        <v>2.9</v>
      </c>
      <c r="B19" s="69" t="str">
        <f>IF(ISBLANK(Report!B32)," - ",Report!B32)</f>
        <v>Manajemen Pengadaan</v>
      </c>
      <c r="D19" s="38"/>
      <c r="E19" s="38"/>
      <c r="F19" s="32">
        <v>550000.0</v>
      </c>
      <c r="G19" s="38"/>
      <c r="H19" s="38"/>
      <c r="I19" s="38"/>
      <c r="J19" s="37"/>
      <c r="K19" s="38"/>
      <c r="L19" s="38"/>
      <c r="M19" s="38"/>
      <c r="N19" s="38"/>
      <c r="O19" s="38"/>
      <c r="P19" s="38"/>
      <c r="Q19" s="38"/>
      <c r="R19" s="38"/>
    </row>
    <row r="20" ht="12.75" customHeight="1">
      <c r="A20" s="68">
        <f>IF(ISBLANK(Report!A33)," - ",Report!A33)</f>
        <v>3.1</v>
      </c>
      <c r="B20" s="69" t="str">
        <f>IF(ISBLANK(Report!B33)," - ",Report!B33)</f>
        <v>Perencanaan dan Analisis</v>
      </c>
      <c r="D20" s="38"/>
      <c r="E20" s="38"/>
      <c r="F20" s="38"/>
      <c r="G20" s="32">
        <v>1750000.0</v>
      </c>
      <c r="H20" s="38"/>
      <c r="I20" s="38"/>
      <c r="J20" s="37"/>
      <c r="K20" s="37"/>
      <c r="L20" s="38"/>
      <c r="M20" s="38"/>
      <c r="N20" s="38"/>
      <c r="O20" s="38"/>
      <c r="P20" s="38"/>
      <c r="Q20" s="38"/>
      <c r="R20" s="38"/>
    </row>
    <row r="21" ht="12.75" customHeight="1">
      <c r="A21" s="68">
        <f>IF(ISBLANK(Report!A34)," - ",Report!A34)</f>
        <v>3.2</v>
      </c>
      <c r="B21" s="69" t="str">
        <f>IF(ISBLANK(Report!B34)," - ",Report!B34)</f>
        <v>Desain</v>
      </c>
      <c r="D21" s="38"/>
      <c r="E21" s="38"/>
      <c r="F21" s="38"/>
      <c r="G21" s="32">
        <v>5043041.0</v>
      </c>
      <c r="H21" s="32">
        <v>1.472E7</v>
      </c>
      <c r="I21" s="32">
        <v>7060000.0</v>
      </c>
      <c r="J21" s="38"/>
      <c r="K21" s="37"/>
      <c r="L21" s="38"/>
      <c r="M21" s="38"/>
      <c r="N21" s="38"/>
      <c r="O21" s="38"/>
      <c r="P21" s="38"/>
      <c r="Q21" s="38"/>
      <c r="R21" s="38"/>
    </row>
    <row r="22" ht="12.75" customHeight="1">
      <c r="A22" s="68">
        <f>IF(ISBLANK(Report!A35)," - ",Report!A35)</f>
        <v>3.3</v>
      </c>
      <c r="B22" s="69" t="str">
        <f>IF(ISBLANK(Report!B35)," - ",Report!B35)</f>
        <v>Implementasi</v>
      </c>
      <c r="D22" s="38"/>
      <c r="E22" s="38"/>
      <c r="F22" s="38"/>
      <c r="G22" s="38"/>
      <c r="H22" s="38"/>
      <c r="I22" s="32">
        <v>630000.0</v>
      </c>
      <c r="J22" s="32">
        <v>1050000.0</v>
      </c>
      <c r="K22" s="32">
        <v>1050000.0</v>
      </c>
      <c r="L22" s="32">
        <v>630000.0</v>
      </c>
      <c r="M22" s="32"/>
      <c r="N22" s="32"/>
      <c r="O22" s="37"/>
      <c r="P22" s="38"/>
      <c r="Q22" s="38"/>
      <c r="R22" s="38"/>
    </row>
    <row r="23" ht="12.75" customHeight="1">
      <c r="A23" s="68">
        <f>IF(ISBLANK(Report!A36)," - ",Report!A36)</f>
        <v>3.4</v>
      </c>
      <c r="B23" s="69" t="str">
        <f>IF(ISBLANK(Report!B36)," - ",Report!B36)</f>
        <v>Testing dan Deployment</v>
      </c>
      <c r="D23" s="38"/>
      <c r="E23" s="38"/>
      <c r="F23" s="38"/>
      <c r="G23" s="38"/>
      <c r="H23" s="38"/>
      <c r="I23" s="38"/>
      <c r="J23" s="38"/>
      <c r="K23" s="37"/>
      <c r="L23" s="38"/>
      <c r="M23" s="38"/>
      <c r="N23" s="38"/>
      <c r="O23" s="32"/>
      <c r="P23" s="32"/>
      <c r="Q23" s="38"/>
      <c r="R23" s="38"/>
    </row>
    <row r="24" ht="12.75" customHeight="1">
      <c r="A24" s="68">
        <f>IF(ISBLANK(Report!A37)," - ",Report!A37)</f>
        <v>3.5</v>
      </c>
      <c r="B24" s="69" t="str">
        <f>IF(ISBLANK(Report!B37)," - ",Report!B37)</f>
        <v>Maintenance</v>
      </c>
      <c r="D24" s="38"/>
      <c r="E24" s="38"/>
      <c r="F24" s="38"/>
      <c r="G24" s="38"/>
      <c r="H24" s="38"/>
      <c r="I24" s="38"/>
      <c r="J24" s="38"/>
      <c r="K24" s="37"/>
      <c r="L24" s="38"/>
      <c r="M24" s="38"/>
      <c r="N24" s="38"/>
      <c r="O24" s="38"/>
      <c r="P24" s="38"/>
      <c r="Q24" s="32"/>
      <c r="R24" s="32"/>
    </row>
    <row r="25" ht="12.75" customHeight="1">
      <c r="A25" s="68">
        <f>IF(ISBLANK(Report!A38)," - ",Report!A38)</f>
        <v>4.1</v>
      </c>
      <c r="B25" s="69" t="str">
        <f>IF(ISBLANK(Report!B38)," - ",Report!B38)</f>
        <v>Integrated Control</v>
      </c>
      <c r="D25" s="38"/>
      <c r="E25" s="38"/>
      <c r="F25" s="38"/>
      <c r="G25" s="41"/>
      <c r="H25" s="41"/>
      <c r="I25" s="41"/>
      <c r="J25" s="41"/>
      <c r="K25" s="32"/>
      <c r="L25" s="41"/>
      <c r="M25" s="41"/>
      <c r="N25" s="41"/>
      <c r="O25" s="41"/>
      <c r="P25" s="41"/>
      <c r="Q25" s="41"/>
      <c r="R25" s="41"/>
    </row>
    <row r="26" ht="12.75" customHeight="1">
      <c r="A26" s="68">
        <f>IF(ISBLANK(Report!A39)," - ",Report!A39)</f>
        <v>4.2</v>
      </c>
      <c r="B26" s="69" t="str">
        <f>IF(ISBLANK(Report!B39)," - ",Report!B39)</f>
        <v>Kontrol Ruang Lingkup</v>
      </c>
      <c r="D26" s="38"/>
      <c r="E26" s="38"/>
      <c r="F26" s="38"/>
      <c r="G26" s="38"/>
      <c r="H26" s="38"/>
      <c r="I26" s="41"/>
      <c r="J26" s="41"/>
      <c r="K26" s="32"/>
      <c r="L26" s="38"/>
      <c r="M26" s="38"/>
      <c r="N26" s="38"/>
      <c r="O26" s="38"/>
      <c r="P26" s="38"/>
      <c r="Q26" s="38"/>
      <c r="R26" s="38"/>
    </row>
    <row r="27" ht="12.75" customHeight="1">
      <c r="A27" s="68">
        <f>IF(ISBLANK(Report!A40)," - ",Report!A40)</f>
        <v>4.3</v>
      </c>
      <c r="B27" s="69" t="str">
        <f>IF(ISBLANK(Report!B40)," - ",Report!B40)</f>
        <v>Kontrol Waktu</v>
      </c>
      <c r="D27" s="38"/>
      <c r="E27" s="38"/>
      <c r="F27" s="38"/>
      <c r="G27" s="38"/>
      <c r="H27" s="38"/>
      <c r="I27" s="38"/>
      <c r="J27" s="38"/>
      <c r="K27" s="32"/>
      <c r="L27" s="41"/>
      <c r="M27" s="41"/>
      <c r="N27" s="41"/>
      <c r="O27" s="41"/>
      <c r="P27" s="41"/>
      <c r="Q27" s="41"/>
      <c r="R27" s="41"/>
    </row>
    <row r="28" ht="12.75" customHeight="1">
      <c r="A28" s="68">
        <f>IF(ISBLANK(Report!A41)," - ",Report!A41)</f>
        <v>4.4</v>
      </c>
      <c r="B28" s="69" t="str">
        <f>IF(ISBLANK(Report!B41)," - ",Report!B41)</f>
        <v>Kontrol Biaya</v>
      </c>
      <c r="D28" s="38"/>
      <c r="E28" s="38"/>
      <c r="F28" s="38"/>
      <c r="G28" s="38"/>
      <c r="H28" s="38"/>
      <c r="I28" s="38"/>
      <c r="J28" s="38"/>
      <c r="K28" s="37"/>
      <c r="L28" s="38"/>
      <c r="M28" s="38"/>
      <c r="N28" s="38"/>
      <c r="O28" s="38"/>
      <c r="P28" s="38"/>
      <c r="Q28" s="41"/>
      <c r="R28" s="38"/>
    </row>
    <row r="29" ht="12.75" customHeight="1">
      <c r="A29" s="68">
        <f>IF(ISBLANK(Report!A42)," - ",Report!A42)</f>
        <v>4.5</v>
      </c>
      <c r="B29" s="69" t="str">
        <f>IF(ISBLANK(Report!B42)," - ",Report!B42)</f>
        <v>Kontrol Kualitas</v>
      </c>
      <c r="D29" s="38"/>
      <c r="E29" s="38"/>
      <c r="F29" s="38"/>
      <c r="G29" s="38"/>
      <c r="H29" s="38"/>
      <c r="I29" s="38"/>
      <c r="J29" s="38"/>
      <c r="K29" s="38"/>
      <c r="L29" s="37"/>
      <c r="M29" s="38"/>
      <c r="N29" s="38"/>
      <c r="O29" s="38"/>
      <c r="P29" s="38"/>
      <c r="Q29" s="41"/>
      <c r="R29" s="38"/>
    </row>
    <row r="30" ht="12.75" customHeight="1">
      <c r="A30" s="68">
        <f>IF(ISBLANK(Report!A43)," - ",Report!A43)</f>
        <v>4.6</v>
      </c>
      <c r="B30" s="69" t="str">
        <f>IF(ISBLANK(Report!B43)," - ",Report!B43)</f>
        <v>Kontrol Komunikasi</v>
      </c>
      <c r="D30" s="38"/>
      <c r="E30" s="38"/>
      <c r="F30" s="38"/>
      <c r="G30" s="41"/>
      <c r="H30" s="41"/>
      <c r="I30" s="41"/>
      <c r="J30" s="41"/>
      <c r="K30" s="41"/>
      <c r="L30" s="32"/>
      <c r="M30" s="32"/>
      <c r="N30" s="32"/>
      <c r="O30" s="32"/>
      <c r="P30" s="32"/>
      <c r="Q30" s="41"/>
      <c r="R30" s="41"/>
    </row>
    <row r="31" ht="12.75" customHeight="1">
      <c r="A31" s="68">
        <f>IF(ISBLANK(Report!A44)," - ",Report!A44)</f>
        <v>4.7</v>
      </c>
      <c r="B31" s="69" t="str">
        <f>IF(ISBLANK(Report!B44)," - ",Report!B44)</f>
        <v>Kontrol Risiko</v>
      </c>
      <c r="D31" s="38"/>
      <c r="E31" s="38"/>
      <c r="F31" s="38"/>
      <c r="G31" s="38"/>
      <c r="H31" s="38"/>
      <c r="I31" s="38"/>
      <c r="J31" s="38"/>
      <c r="K31" s="38"/>
      <c r="L31" s="38"/>
      <c r="M31" s="38"/>
      <c r="N31" s="38"/>
      <c r="O31" s="41"/>
      <c r="P31" s="32"/>
      <c r="Q31" s="37"/>
      <c r="R31" s="38"/>
    </row>
    <row r="32" ht="12.75" customHeight="1">
      <c r="A32" s="68">
        <f>IF(ISBLANK(Report!A45)," - ",Report!A45)</f>
        <v>4.8</v>
      </c>
      <c r="B32" s="69" t="str">
        <f>IF(ISBLANK(Report!B45)," - ",Report!B45)</f>
        <v>Kontrol Pengadaan</v>
      </c>
      <c r="D32" s="38"/>
      <c r="E32" s="38"/>
      <c r="F32" s="38"/>
      <c r="G32" s="38"/>
      <c r="H32" s="38"/>
      <c r="I32" s="38"/>
      <c r="J32" s="38"/>
      <c r="K32" s="38"/>
      <c r="L32" s="38"/>
      <c r="M32" s="38"/>
      <c r="N32" s="38"/>
      <c r="O32" s="38"/>
      <c r="P32" s="41"/>
      <c r="Q32" s="32"/>
      <c r="R32" s="38"/>
    </row>
    <row r="33" ht="12.75" customHeight="1">
      <c r="A33" s="68">
        <f>IF(ISBLANK(Report!A46)," - ",Report!A46)</f>
        <v>5.1</v>
      </c>
      <c r="B33" s="69" t="str">
        <f>IF(ISBLANK(Report!B46)," - ",Report!B46)</f>
        <v>Penutupan Proyek</v>
      </c>
      <c r="D33" s="38"/>
      <c r="E33" s="38"/>
      <c r="F33" s="38"/>
      <c r="G33" s="38"/>
      <c r="H33" s="38"/>
      <c r="I33" s="38"/>
      <c r="J33" s="38"/>
      <c r="K33" s="38"/>
      <c r="L33" s="38"/>
      <c r="M33" s="38"/>
      <c r="N33" s="38"/>
      <c r="O33" s="38"/>
      <c r="P33" s="38"/>
      <c r="Q33" s="38"/>
      <c r="R33" s="32"/>
    </row>
    <row r="34" ht="12.75" customHeight="1">
      <c r="A34" s="68">
        <f>IF(ISBLANK(Report!A47)," - ",Report!A47)</f>
        <v>5.2</v>
      </c>
      <c r="B34" s="69" t="str">
        <f>IF(ISBLANK(Report!B47)," - ",Report!B47)</f>
        <v>Penutupan Pengadaan</v>
      </c>
      <c r="D34" s="38"/>
      <c r="E34" s="38"/>
      <c r="F34" s="38"/>
      <c r="G34" s="38"/>
      <c r="H34" s="38"/>
      <c r="I34" s="38"/>
      <c r="J34" s="38"/>
      <c r="K34" s="38"/>
      <c r="L34" s="38"/>
      <c r="M34" s="38"/>
      <c r="N34" s="38"/>
      <c r="O34" s="38"/>
      <c r="P34" s="38"/>
      <c r="Q34" s="38"/>
      <c r="R34" s="32"/>
    </row>
    <row r="35" ht="12.75" customHeight="1">
      <c r="A35" s="43" t="s">
        <v>46</v>
      </c>
      <c r="B35" s="44"/>
      <c r="C35" s="44"/>
      <c r="D35" s="81"/>
      <c r="E35" s="81"/>
      <c r="F35" s="81"/>
      <c r="G35" s="81"/>
      <c r="H35" s="81"/>
      <c r="I35" s="81"/>
      <c r="J35" s="81"/>
      <c r="K35" s="81"/>
      <c r="L35" s="81"/>
      <c r="M35" s="81"/>
      <c r="N35" s="81"/>
      <c r="O35" s="81"/>
      <c r="P35" s="81"/>
      <c r="Q35" s="81"/>
      <c r="R35" s="81"/>
    </row>
    <row r="36" ht="12.75" customHeight="1">
      <c r="C36" s="7" t="s">
        <v>85</v>
      </c>
      <c r="D36" s="47">
        <f t="shared" ref="D36:R36" si="1">SUM(D9:D35)</f>
        <v>3335200</v>
      </c>
      <c r="E36" s="47">
        <f t="shared" si="1"/>
        <v>3575000</v>
      </c>
      <c r="F36" s="47">
        <f t="shared" si="1"/>
        <v>2750000</v>
      </c>
      <c r="G36" s="47">
        <f t="shared" si="1"/>
        <v>6793041</v>
      </c>
      <c r="H36" s="47">
        <f t="shared" si="1"/>
        <v>14720000</v>
      </c>
      <c r="I36" s="47">
        <f t="shared" si="1"/>
        <v>7690000</v>
      </c>
      <c r="J36" s="47">
        <f t="shared" si="1"/>
        <v>1050000</v>
      </c>
      <c r="K36" s="47">
        <f t="shared" si="1"/>
        <v>1050000</v>
      </c>
      <c r="L36" s="47">
        <f t="shared" si="1"/>
        <v>630000</v>
      </c>
      <c r="M36" s="47">
        <f t="shared" si="1"/>
        <v>0</v>
      </c>
      <c r="N36" s="47">
        <f t="shared" si="1"/>
        <v>0</v>
      </c>
      <c r="O36" s="47">
        <f t="shared" si="1"/>
        <v>0</v>
      </c>
      <c r="P36" s="47">
        <f t="shared" si="1"/>
        <v>0</v>
      </c>
      <c r="Q36" s="47">
        <f t="shared" si="1"/>
        <v>0</v>
      </c>
      <c r="R36" s="47">
        <f t="shared" si="1"/>
        <v>0</v>
      </c>
    </row>
    <row r="37" ht="12.75" customHeight="1">
      <c r="D37" s="51"/>
      <c r="E37" s="51"/>
      <c r="F37" s="51"/>
      <c r="G37" s="51"/>
      <c r="H37" s="51"/>
      <c r="I37" s="51"/>
      <c r="J37" s="51"/>
      <c r="K37" s="51"/>
      <c r="L37" s="51"/>
      <c r="M37" s="51"/>
      <c r="N37" s="51"/>
      <c r="O37" s="51"/>
      <c r="P37" s="51"/>
      <c r="Q37" s="51"/>
      <c r="R37" s="51"/>
    </row>
    <row r="38" ht="12.75" customHeight="1">
      <c r="C38" s="45" t="s">
        <v>51</v>
      </c>
      <c r="D38" s="82">
        <f t="shared" ref="D38:R38" si="2">SUM($D36:D36)</f>
        <v>3335200</v>
      </c>
      <c r="E38" s="82">
        <f t="shared" si="2"/>
        <v>6910200</v>
      </c>
      <c r="F38" s="82">
        <f t="shared" si="2"/>
        <v>9660200</v>
      </c>
      <c r="G38" s="82">
        <f t="shared" si="2"/>
        <v>16453241</v>
      </c>
      <c r="H38" s="82">
        <f t="shared" si="2"/>
        <v>31173241</v>
      </c>
      <c r="I38" s="82">
        <f t="shared" si="2"/>
        <v>38863241</v>
      </c>
      <c r="J38" s="82">
        <f t="shared" si="2"/>
        <v>39913241</v>
      </c>
      <c r="K38" s="82">
        <f t="shared" si="2"/>
        <v>40963241</v>
      </c>
      <c r="L38" s="82">
        <f t="shared" si="2"/>
        <v>41593241</v>
      </c>
      <c r="M38" s="82">
        <f t="shared" si="2"/>
        <v>41593241</v>
      </c>
      <c r="N38" s="82">
        <f t="shared" si="2"/>
        <v>41593241</v>
      </c>
      <c r="O38" s="82">
        <f t="shared" si="2"/>
        <v>41593241</v>
      </c>
      <c r="P38" s="82">
        <f t="shared" si="2"/>
        <v>41593241</v>
      </c>
      <c r="Q38" s="82">
        <f t="shared" si="2"/>
        <v>41593241</v>
      </c>
      <c r="R38" s="82">
        <f t="shared" si="2"/>
        <v>41593241</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sheetData>
  <printOptions/>
  <pageMargins bottom="0.25" footer="0.0" header="0.0" left="0.5" right="0.5" top="0.2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2010-01-09T00:01:03Z</dcterms:created>
  <dc:creator>www.vertex42.com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 Vertex42 LLC</vt:lpwstr>
  </property>
  <property fmtid="{D5CDD505-2E9C-101B-9397-08002B2CF9AE}" pid="3" name="Version">
    <vt:lpwstr>1.0.0</vt:lpwstr>
  </property>
</Properties>
</file>