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56FCDA94-AA0A-4DA9-A5DB-07A2B33DB91A}" xr6:coauthVersionLast="44" xr6:coauthVersionMax="44" xr10:uidLastSave="{00000000-0000-0000-0000-000000000000}"/>
  <bookViews>
    <workbookView xWindow="-108" yWindow="-108" windowWidth="23256" windowHeight="12576" activeTab="8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D14" i="4"/>
  <c r="L31" i="7" l="1"/>
  <c r="L48" i="7"/>
  <c r="L14" i="7"/>
  <c r="L31" i="8"/>
  <c r="L48" i="8"/>
  <c r="L14" i="8"/>
  <c r="L31" i="9"/>
  <c r="L48" i="9"/>
  <c r="L14" i="9"/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<sst xmlns="http://schemas.openxmlformats.org/spreadsheetml/2006/main" count="750" uniqueCount="24">
  <si>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</si>
  <si>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</si>
  <si>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</si>
  <si>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</si>
  <si>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</si>
  <si>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</si>
  <si>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</si>
  <si>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</si>
  <si>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</si>
  <si>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</si>
  <si>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</si>
  <si>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</si>
  <si>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</si>
  <si>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</si>
  <si>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</si>
  <si>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</si>
  <si>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</si>
  <si>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</si>
  <si>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</si>
  <si>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</si>
  <si>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</si>
  <si>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</si>
  <si>
    <t>Proportion moyenne de blocs B posés</t>
  </si>
  <si>
    <t>Proportion moyenne de blocs A 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</si>
</sst>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4576"/>
        <c:axId val="638709872"/>
      </c:scatterChart>
      <c:val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crossBetween val="midCat"/>
      </c:val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34112"/>
        <c:axId val="900187984"/>
      </c:scatterChart>
      <c:val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crossBetween val="midCat"/>
      </c:val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0624"/>
        <c:axId val="640102272"/>
      </c:scatterChart>
      <c:val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crossBetween val="midCat"/>
      </c:val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moyenne d'une colonie en fonction de la taille de la mémoire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3.5825896762904638E-2"/>
                  <c:y val="1.0266841644794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(t)'!$H$14,'Memory (t)'!$H$31,'Memory (t)'!$H$48)</c:f>
              <c:numCache>
                <c:formatCode>General</c:formatCode>
                <c:ptCount val="3"/>
                <c:pt idx="0">
                  <c:v>7.46863745016105</c:v>
                </c:pt>
                <c:pt idx="1">
                  <c:v>7.0499934640705089</c:v>
                </c:pt>
                <c:pt idx="2">
                  <c:v>6.3565779143198498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D-47F2-B1B5-43625BA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29935"/>
        <c:axId val="1750093023"/>
      </c:scatterChart>
      <c:valAx>
        <c:axId val="1978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093023"/>
        <c:crosses val="autoZero"/>
        <c:crossBetween val="midCat"/>
      </c:valAx>
      <c:valAx>
        <c:axId val="17500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posés en fonction du nombre de</a:t>
            </a:r>
            <a:r>
              <a:rPr lang="fr-FR" baseline="0"/>
              <a:t>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A'!$L$14,'Block A'!$L$31,'Block A'!$L$48)</c:f>
              <c:numCache>
                <c:formatCode>General</c:formatCode>
                <c:ptCount val="3"/>
                <c:pt idx="0">
                  <c:v>0</c:v>
                </c:pt>
                <c:pt idx="1">
                  <c:v>0.97</c:v>
                </c:pt>
                <c:pt idx="2">
                  <c:v>0.99633333333333329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CE0-91C5-ED9D77F6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8240"/>
        <c:axId val="1030326720"/>
      </c:barChart>
      <c:catAx>
        <c:axId val="974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326720"/>
        <c:crosses val="autoZero"/>
        <c:auto val="1"/>
        <c:lblAlgn val="ctr"/>
        <c:lblOffset val="100"/>
        <c:noMultiLvlLbl val="0"/>
      </c:catAx>
      <c:valAx>
        <c:axId val="103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A'!$E$14,'Block A'!$E$31,'Block A'!$E$48)</c:f>
              <c:numCache>
                <c:formatCode>General</c:formatCode>
                <c:ptCount val="3"/>
                <c:pt idx="0">
                  <c:v>0</c:v>
                </c:pt>
                <c:pt idx="1">
                  <c:v>3.7259091493373692E-3</c:v>
                </c:pt>
                <c:pt idx="2">
                  <c:v>6.6025706807354822E-3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774-BFF3-A60DA12D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8944"/>
        <c:axId val="900226304"/>
      </c:scatterChart>
      <c:valAx>
        <c:axId val="9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226304"/>
        <c:crosses val="autoZero"/>
        <c:crossBetween val="midCat"/>
      </c:valAx>
      <c:valAx>
        <c:axId val="900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3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A'!$H$14,'Block A'!$H$31,'Block A'!$H$48)</c:f>
              <c:numCache>
                <c:formatCode>General</c:formatCode>
                <c:ptCount val="3"/>
                <c:pt idx="0">
                  <c:v>3.6258577552769169</c:v>
                </c:pt>
                <c:pt idx="1">
                  <c:v>7.7536301000026882</c:v>
                </c:pt>
                <c:pt idx="2">
                  <c:v>9.1139010836377032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8-42EC-BA52-3BC49BC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3424"/>
        <c:axId val="978984752"/>
      </c:scatterChart>
      <c:valAx>
        <c:axId val="974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4752"/>
        <c:crosses val="autoZero"/>
        <c:crossBetween val="midCat"/>
      </c:valAx>
      <c:valAx>
        <c:axId val="978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</a:t>
            </a:r>
            <a:r>
              <a:rPr lang="fr-FR" baseline="0"/>
              <a:t> de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A'!$G$14,'Block A'!$G$31,'Block A'!$G$48)</c:f>
              <c:numCache>
                <c:formatCode>General</c:formatCode>
                <c:ptCount val="3"/>
                <c:pt idx="0">
                  <c:v>27.8</c:v>
                </c:pt>
                <c:pt idx="1">
                  <c:v>25.9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33-9F5E-C0A4862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97888"/>
        <c:axId val="909553232"/>
      </c:barChart>
      <c:catAx>
        <c:axId val="97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53232"/>
        <c:crosses val="autoZero"/>
        <c:auto val="1"/>
        <c:lblAlgn val="ctr"/>
        <c:lblOffset val="100"/>
        <c:noMultiLvlLbl val="0"/>
      </c:catAx>
      <c:valAx>
        <c:axId val="909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4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B posés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B'!$L$14,'Block B'!$L$31,'Block B'!$L$48)</c:f>
              <c:numCache>
                <c:formatCode>General</c:formatCode>
                <c:ptCount val="3"/>
                <c:pt idx="0">
                  <c:v>0.38</c:v>
                </c:pt>
                <c:pt idx="1">
                  <c:v>0.99199999999999999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2BB-8A41-08D5E017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98992"/>
        <c:axId val="783984752"/>
      </c:barChart>
      <c:catAx>
        <c:axId val="774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4752"/>
        <c:crosses val="autoZero"/>
        <c:auto val="1"/>
        <c:lblAlgn val="ctr"/>
        <c:lblOffset val="100"/>
        <c:noMultiLvlLbl val="0"/>
      </c:catAx>
      <c:valAx>
        <c:axId val="7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8048"/>
        <c:axId val="696110944"/>
      </c:scatterChart>
      <c:val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crossBetween val="midCat"/>
      </c:val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B'!$E$14,'Block B'!$E$31,'Block B'!$E$48)</c:f>
              <c:numCache>
                <c:formatCode>General</c:formatCode>
                <c:ptCount val="3"/>
                <c:pt idx="0">
                  <c:v>0</c:v>
                </c:pt>
                <c:pt idx="1">
                  <c:v>2.3684210526315791E-3</c:v>
                </c:pt>
                <c:pt idx="2">
                  <c:v>1.8307616830938934E-2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538-9688-2063465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8224"/>
        <c:axId val="978988912"/>
      </c:barChart>
      <c:catAx>
        <c:axId val="974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8912"/>
        <c:crosses val="autoZero"/>
        <c:auto val="1"/>
        <c:lblAlgn val="ctr"/>
        <c:lblOffset val="100"/>
        <c:noMultiLvlLbl val="0"/>
      </c:catAx>
      <c:valAx>
        <c:axId val="9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B'!$G$14,'Block B'!$G$31,'Block B'!$G$48)</c:f>
              <c:numCache>
                <c:formatCode>General</c:formatCode>
                <c:ptCount val="3"/>
                <c:pt idx="0">
                  <c:v>22.9</c:v>
                </c:pt>
                <c:pt idx="1">
                  <c:v>27.2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2C8-B3CA-2691DC2A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5040"/>
        <c:axId val="909951296"/>
      </c:barChart>
      <c:catAx>
        <c:axId val="9744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51296"/>
        <c:crosses val="autoZero"/>
        <c:auto val="1"/>
        <c:lblAlgn val="ctr"/>
        <c:lblOffset val="100"/>
        <c:noMultiLvlLbl val="0"/>
      </c:catAx>
      <c:valAx>
        <c:axId val="90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B'!$H$14,'Block B'!$H$31,'Block B'!$H$48)</c:f>
              <c:numCache>
                <c:formatCode>General</c:formatCode>
                <c:ptCount val="3"/>
                <c:pt idx="0">
                  <c:v>4.6828939335505835</c:v>
                </c:pt>
                <c:pt idx="1">
                  <c:v>7.317122083632059</c:v>
                </c:pt>
                <c:pt idx="2">
                  <c:v>7.5569282520062107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87C-8051-6AD7488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670640"/>
        <c:axId val="910021808"/>
      </c:barChart>
      <c:catAx>
        <c:axId val="9756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021808"/>
        <c:crosses val="autoZero"/>
        <c:auto val="1"/>
        <c:lblAlgn val="ctr"/>
        <c:lblOffset val="100"/>
        <c:noMultiLvlLbl val="0"/>
      </c:catAx>
      <c:valAx>
        <c:axId val="910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6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de blocs A voisins de blocs B en fonction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('K-'!$E$14,'K-'!$E$31,'K-'!$E$48)</c:f>
              <c:numCache>
                <c:formatCode>General</c:formatCode>
                <c:ptCount val="3"/>
                <c:pt idx="0">
                  <c:v>2.0444219178495367E-2</c:v>
                </c:pt>
                <c:pt idx="1">
                  <c:v>2.7247956403269756E-4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495-A79C-AB49E5F4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4240"/>
        <c:axId val="786179392"/>
      </c:scatterChart>
      <c:valAx>
        <c:axId val="721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392"/>
        <c:crosses val="autoZero"/>
        <c:crossBetween val="midCat"/>
      </c:valAx>
      <c:valAx>
        <c:axId val="786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965660542432196E-2"/>
                  <c:y val="-2.01771653543307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('K-'!$L$14,'K-'!$L$31,'K-'!$L$48)</c:f>
              <c:numCache>
                <c:formatCode>General</c:formatCode>
                <c:ptCount val="3"/>
                <c:pt idx="0">
                  <c:v>0.998</c:v>
                </c:pt>
                <c:pt idx="1">
                  <c:v>0.9830000000000001</c:v>
                </c:pt>
                <c:pt idx="2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8-4B22-8C05-AECF91D5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6832"/>
        <c:axId val="697588144"/>
      </c:scatterChart>
      <c:valAx>
        <c:axId val="7823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588144"/>
        <c:crosses val="autoZero"/>
        <c:crossBetween val="midCat"/>
      </c:valAx>
      <c:valAx>
        <c:axId val="69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3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710411198600175E-4"/>
                  <c:y val="3.1809930008748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('K-'!$G$14,'K-'!$G$31,'K-'!$G$48)</c:f>
              <c:numCache>
                <c:formatCode>General</c:formatCode>
                <c:ptCount val="3"/>
                <c:pt idx="0">
                  <c:v>30.5</c:v>
                </c:pt>
                <c:pt idx="1">
                  <c:v>28.3</c:v>
                </c:pt>
                <c:pt idx="2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8-476B-BF4E-F583DD0E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75584"/>
        <c:axId val="901880288"/>
      </c:scatterChart>
      <c:valAx>
        <c:axId val="903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80288"/>
        <c:crosses val="autoZero"/>
        <c:crossBetween val="midCat"/>
      </c:valAx>
      <c:valAx>
        <c:axId val="901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9277340332458443E-2"/>
                  <c:y val="-3.1469087197433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('K-'!$H$14,'K-'!$H$31,'K-'!$H$48)</c:f>
              <c:numCache>
                <c:formatCode>General</c:formatCode>
                <c:ptCount val="3"/>
                <c:pt idx="0">
                  <c:v>6.6862419560973505</c:v>
                </c:pt>
                <c:pt idx="1">
                  <c:v>7.0110744011735395</c:v>
                </c:pt>
                <c:pt idx="2">
                  <c:v>8.8984047081798217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3-4DEA-9571-3F0D27DB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80912"/>
        <c:axId val="783985168"/>
      </c:scatterChart>
      <c:valAx>
        <c:axId val="9047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5168"/>
        <c:crosses val="autoZero"/>
        <c:crossBetween val="midCat"/>
      </c:valAx>
      <c:valAx>
        <c:axId val="783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7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(M)'!$G$31,'Grid Cols (M)'!$G$14,'Grid Cols (M)'!$G$48)</c:f>
              <c:numCache>
                <c:formatCode>General</c:formatCode>
                <c:ptCount val="3"/>
                <c:pt idx="0">
                  <c:v>26.6</c:v>
                </c:pt>
                <c:pt idx="1">
                  <c:v>31.6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1E6-AA0D-C59665E3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31872"/>
        <c:axId val="718192816"/>
      </c:scatterChart>
      <c:valAx>
        <c:axId val="77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92816"/>
        <c:crosses val="autoZero"/>
        <c:crossBetween val="midCat"/>
      </c:valAx>
      <c:valAx>
        <c:axId val="718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(M)'!$H$31,'Grid Cols (M)'!$H$14,'Grid Cols (M)'!$H$48)</c:f>
              <c:numCache>
                <c:formatCode>General</c:formatCode>
                <c:ptCount val="3"/>
                <c:pt idx="0">
                  <c:v>7.5399710675797635</c:v>
                </c:pt>
                <c:pt idx="1">
                  <c:v>6.276667869167869</c:v>
                </c:pt>
                <c:pt idx="2">
                  <c:v>5.1069290890080357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3BB-9683-D9960D90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84944"/>
        <c:axId val="896419888"/>
      </c:scatterChart>
      <c:valAx>
        <c:axId val="721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19888"/>
        <c:crosses val="autoZero"/>
        <c:crossBetween val="midCat"/>
      </c:valAx>
      <c:valAx>
        <c:axId val="89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0468066491688538E-3"/>
                  <c:y val="-2.7036672499270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(N)'!$G$31,'Grid Rows (N)'!$G$14,'Grid Rows (N)'!$G$48)</c:f>
              <c:numCache>
                <c:formatCode>General</c:formatCode>
                <c:ptCount val="3"/>
                <c:pt idx="0">
                  <c:v>27.1</c:v>
                </c:pt>
                <c:pt idx="1">
                  <c:v>28.1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D-4B1A-9432-307D9916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40672"/>
        <c:axId val="775658624"/>
      </c:scatterChart>
      <c:valAx>
        <c:axId val="779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658624"/>
        <c:crosses val="autoZero"/>
        <c:crossBetween val="midCat"/>
      </c:valAx>
      <c:valAx>
        <c:axId val="775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de blocs A voisins de blocs B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(Agents!$E$14,Agents!$E$31,Agents!$E$48)</c:f>
              <c:numCache>
                <c:formatCode>General</c:formatCode>
                <c:ptCount val="3"/>
                <c:pt idx="0">
                  <c:v>2.1739130434782609E-3</c:v>
                </c:pt>
                <c:pt idx="1">
                  <c:v>2.1027857357998917E-3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B-427A-BD60-A5D3F682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06239"/>
        <c:axId val="1869078799"/>
      </c:scatterChart>
      <c:valAx>
        <c:axId val="18688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078799"/>
        <c:crosses val="autoZero"/>
        <c:crossBetween val="midCat"/>
      </c:valAx>
      <c:valAx>
        <c:axId val="18690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8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8013998250218723E-4"/>
                  <c:y val="2.909594634004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(N)'!$H$31,'Grid Rows (N)'!$H$14,'Grid Rows (N)'!$H$48)</c:f>
              <c:numCache>
                <c:formatCode>General</c:formatCode>
                <c:ptCount val="3"/>
                <c:pt idx="0">
                  <c:v>7.3456717134264409</c:v>
                </c:pt>
                <c:pt idx="1">
                  <c:v>7.0982748753481504</c:v>
                </c:pt>
                <c:pt idx="2">
                  <c:v>5.0968875337519588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B-4B02-8D12-3E12415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3664"/>
        <c:axId val="904068560"/>
      </c:scatterChart>
      <c:valAx>
        <c:axId val="973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68560"/>
        <c:crosses val="autoZero"/>
        <c:crossBetween val="midCat"/>
      </c:valAx>
      <c:valAx>
        <c:axId val="904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4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</a:t>
            </a:r>
            <a:r>
              <a:rPr lang="fr-FR" baseline="0"/>
              <a:t>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moyenne d'une colonie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(e)'!$H$14,'Error (e)'!$H$31,'Error (e)'!$H$48,'Error (e)'!$H$65,'Error (e)'!$H$82,'Error (e)'!$H$99)</c:f>
              <c:numCache>
                <c:formatCode>General</c:formatCode>
                <c:ptCount val="6"/>
                <c:pt idx="0">
                  <c:v>7.0874840732126616</c:v>
                </c:pt>
                <c:pt idx="1">
                  <c:v>5.6500997294612789</c:v>
                </c:pt>
                <c:pt idx="2">
                  <c:v>5.6616164770979456</c:v>
                </c:pt>
                <c:pt idx="3">
                  <c:v>5.4274118516209624</c:v>
                </c:pt>
                <c:pt idx="4">
                  <c:v>5.4815343774913519</c:v>
                </c:pt>
                <c:pt idx="5">
                  <c:v>4.4317876564631717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4-4AA8-9782-71D0498D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22431"/>
        <c:axId val="1341295743"/>
      </c:scatterChart>
      <c:valAx>
        <c:axId val="1268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95743"/>
        <c:crosses val="autoZero"/>
        <c:crossBetween val="midCat"/>
      </c:valAx>
      <c:valAx>
        <c:axId val="13412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72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1712"/>
        <c:axId val="911075504"/>
      </c:scatterChart>
      <c:val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crossBetween val="midCat"/>
      </c:val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30512"/>
        <c:axId val="908485296"/>
      </c:scatterChart>
      <c:val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crossBetween val="midCat"/>
      </c:val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55296"/>
        <c:axId val="709410816"/>
      </c:scatterChart>
      <c:val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crossBetween val="midCat"/>
      </c:val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108857</xdr:rowOff>
    </xdr:from>
    <xdr:to>
      <xdr:col>5</xdr:col>
      <xdr:colOff>185058</xdr:colOff>
      <xdr:row>67</xdr:row>
      <xdr:rowOff>65312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1578428</xdr:colOff>
      <xdr:row>51</xdr:row>
      <xdr:rowOff>43543</xdr:rowOff>
    </xdr:from>
    <xdr:to>
      <xdr:col>12</xdr:col>
      <xdr:colOff>283028</xdr:colOff>
      <xdr:row>66</xdr:row>
      <xdr:rowOff>10886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47A218-20E9-4B77-807B-E40E82A6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50</xdr:row>
      <xdr:rowOff>19050</xdr:rowOff>
    </xdr:from>
    <xdr:to>
      <xdr:col>4</xdr:col>
      <xdr:colOff>220980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622FE-C5D9-4F1C-AF1C-812761A5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50</xdr:row>
      <xdr:rowOff>80010</xdr:rowOff>
    </xdr:from>
    <xdr:to>
      <xdr:col>7</xdr:col>
      <xdr:colOff>1181100</xdr:colOff>
      <xdr:row>65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DCE25-8F47-4100-B3BC-2AFC722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13856</xdr:rowOff>
    </xdr:from>
    <xdr:to>
      <xdr:col>8</xdr:col>
      <xdr:colOff>415636</xdr:colOff>
      <xdr:row>117</xdr:row>
      <xdr:rowOff>110836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491835</xdr:colOff>
      <xdr:row>119</xdr:row>
      <xdr:rowOff>110836</xdr:rowOff>
    </xdr:from>
    <xdr:to>
      <xdr:col>5</xdr:col>
      <xdr:colOff>270163</xdr:colOff>
      <xdr:row>134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E48053-FD58-4853-8B89-F6E7B1BD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1139042</xdr:colOff>
      <xdr:row>49</xdr:row>
      <xdr:rowOff>163287</xdr:rowOff>
    </xdr:from>
    <xdr:to>
      <xdr:col>9</xdr:col>
      <xdr:colOff>1868384</xdr:colOff>
      <xdr:row>65</xdr:row>
      <xdr:rowOff>19793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127659</xdr:colOff>
      <xdr:row>49</xdr:row>
      <xdr:rowOff>160317</xdr:rowOff>
    </xdr:from>
    <xdr:to>
      <xdr:col>4</xdr:col>
      <xdr:colOff>182088</xdr:colOff>
      <xdr:row>65</xdr:row>
      <xdr:rowOff>21772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457201</xdr:colOff>
      <xdr:row>49</xdr:row>
      <xdr:rowOff>163285</xdr:rowOff>
    </xdr:from>
    <xdr:to>
      <xdr:col>7</xdr:col>
      <xdr:colOff>990601</xdr:colOff>
      <xdr:row>64</xdr:row>
      <xdr:rowOff>130628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863338E-EE89-4455-B841-B4DF51F8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49</xdr:row>
      <xdr:rowOff>97971</xdr:rowOff>
    </xdr:from>
    <xdr:to>
      <xdr:col>4</xdr:col>
      <xdr:colOff>1034143</xdr:colOff>
      <xdr:row>64</xdr:row>
      <xdr:rowOff>65314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22E41F-FA7C-483D-A473-197A9D64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359229</xdr:colOff>
      <xdr:row>49</xdr:row>
      <xdr:rowOff>119743</xdr:rowOff>
    </xdr:from>
    <xdr:to>
      <xdr:col>8</xdr:col>
      <xdr:colOff>0</xdr:colOff>
      <xdr:row>64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70FA9A-42ED-4ED5-8BB7-9B130F8D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66</xdr:row>
      <xdr:rowOff>97971</xdr:rowOff>
    </xdr:from>
    <xdr:to>
      <xdr:col>8</xdr:col>
      <xdr:colOff>206828</xdr:colOff>
      <xdr:row>81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1007E4-86EB-4CE7-BD2D-F57FFEBB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54428</xdr:colOff>
      <xdr:row>66</xdr:row>
      <xdr:rowOff>97972</xdr:rowOff>
    </xdr:from>
    <xdr:to>
      <xdr:col>4</xdr:col>
      <xdr:colOff>914400</xdr:colOff>
      <xdr:row>81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E6CB99-6259-4711-8FEB-354701DB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282388</xdr:colOff>
      <xdr:row>48</xdr:row>
      <xdr:rowOff>179293</xdr:rowOff>
    </xdr:from>
    <xdr:to>
      <xdr:col>4</xdr:col>
      <xdr:colOff>336176</xdr:colOff>
      <xdr:row>64</xdr:row>
      <xdr:rowOff>53787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133741-A9D6-4FDD-978D-47A6D0CD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398930</xdr:colOff>
      <xdr:row>65</xdr:row>
      <xdr:rowOff>89646</xdr:rowOff>
    </xdr:from>
    <xdr:to>
      <xdr:col>4</xdr:col>
      <xdr:colOff>452718</xdr:colOff>
      <xdr:row>80</xdr:row>
      <xdr:rowOff>143435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FC4E65-C3C1-4B13-8FFF-3B1B46F3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667871</xdr:colOff>
      <xdr:row>49</xdr:row>
      <xdr:rowOff>26894</xdr:rowOff>
    </xdr:from>
    <xdr:to>
      <xdr:col>7</xdr:col>
      <xdr:colOff>1187824</xdr:colOff>
      <xdr:row>64</xdr:row>
      <xdr:rowOff>80682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F73BBF-6548-4A63-8B7A-B268A24C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847165</xdr:colOff>
      <xdr:row>65</xdr:row>
      <xdr:rowOff>98611</xdr:rowOff>
    </xdr:from>
    <xdr:to>
      <xdr:col>7</xdr:col>
      <xdr:colOff>1367118</xdr:colOff>
      <xdr:row>80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979A6A-6E74-4FA7-A28A-42066932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50</xdr:row>
      <xdr:rowOff>80010</xdr:rowOff>
    </xdr:from>
    <xdr:to>
      <xdr:col>4</xdr:col>
      <xdr:colOff>944880</xdr:colOff>
      <xdr:row>65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F5CDE9-CCA3-41B6-8C98-243E7894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865094</xdr:colOff>
      <xdr:row>50</xdr:row>
      <xdr:rowOff>80682</xdr:rowOff>
    </xdr:from>
    <xdr:to>
      <xdr:col>8</xdr:col>
      <xdr:colOff>497541</xdr:colOff>
      <xdr:row>65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D97429-19EA-4873-AF34-2C2C70F2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156881</xdr:colOff>
      <xdr:row>67</xdr:row>
      <xdr:rowOff>44824</xdr:rowOff>
    </xdr:from>
    <xdr:to>
      <xdr:col>4</xdr:col>
      <xdr:colOff>1008528</xdr:colOff>
      <xdr:row>82</xdr:row>
      <xdr:rowOff>98612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2FE59-AF37-4411-B8A5-69A7FA76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676834</xdr:colOff>
      <xdr:row>67</xdr:row>
      <xdr:rowOff>143436</xdr:rowOff>
    </xdr:from>
    <xdr:to>
      <xdr:col>8</xdr:col>
      <xdr:colOff>309281</xdr:colOff>
      <xdr:row>83</xdr:row>
      <xdr:rowOff>17930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29CFE-DE15-411A-8075-B757CA6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50</xdr:row>
      <xdr:rowOff>140970</xdr:rowOff>
    </xdr:from>
    <xdr:to>
      <xdr:col>4</xdr:col>
      <xdr:colOff>464820</xdr:colOff>
      <xdr:row>65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B9BF-0A8B-4E34-80C3-C1057E1F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50</xdr:row>
      <xdr:rowOff>95250</xdr:rowOff>
    </xdr:from>
    <xdr:to>
      <xdr:col>7</xdr:col>
      <xdr:colOff>1661160</xdr:colOff>
      <xdr:row>65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6C652-9421-44BA-9892-E9B6D6D6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="70" zoomScaleNormal="70" workbookViewId="0">
      <selection activeCell="J76" sqref="J76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31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41" zoomScale="85" zoomScaleNormal="85" workbookViewId="0">
      <selection activeCell="I65" sqref="I6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34" zoomScale="70" zoomScaleNormal="70" workbookViewId="0">
      <selection activeCell="D68" sqref="D6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topLeftCell="A88" zoomScale="55" zoomScaleNormal="55" workbookViewId="0">
      <selection activeCell="G131" sqref="G131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28" zoomScale="55" zoomScaleNormal="55" workbookViewId="0">
      <selection activeCell="J83" sqref="J8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E29" sqref="E2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>AVERAGE(D4:D13)</f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zoomScale="70" zoomScaleNormal="70" workbookViewId="0">
      <selection activeCell="G84" sqref="G8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31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topLeftCell="A34" zoomScale="70" zoomScaleNormal="70" workbookViewId="0">
      <selection activeCell="Z44" sqref="Z4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topLeftCell="A46" zoomScale="70" zoomScaleNormal="70" workbookViewId="0">
      <selection activeCell="I57" sqref="I5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2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2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2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2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2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2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2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2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2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2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2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2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  <c r="L13" s="4890" t="s">
        <v>23</v>
      </c>
    </row>
    <row r="14" spans="1:12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  <c r="L14" s="4901">
        <f>B14/A2</f>
        <v>0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  <c r="L18" s="4901"/>
    </row>
    <row r="19" spans="1:12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  <c r="L19" s="4901"/>
    </row>
    <row r="20" spans="1:12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  <c r="L20" s="4901"/>
    </row>
    <row r="21" spans="1:12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  <c r="L21" s="4901"/>
    </row>
    <row r="22" spans="1:12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  <c r="L22" s="4901"/>
    </row>
    <row r="23" spans="1:12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  <c r="L23" s="4901"/>
    </row>
    <row r="24" spans="1:12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  <c r="L24" s="4901"/>
    </row>
    <row r="25" spans="1:12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  <c r="L25" s="4901"/>
    </row>
    <row r="26" spans="1:12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  <c r="L26" s="4901"/>
    </row>
    <row r="27" spans="1:12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  <c r="L27" s="4901"/>
    </row>
    <row r="28" spans="1:12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  <c r="L28" s="4901"/>
    </row>
    <row r="29" spans="1:12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  <c r="L29" s="4901"/>
    </row>
    <row r="30" spans="1:12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  <c r="L30" s="4890" t="s">
        <v>23</v>
      </c>
    </row>
    <row r="31" spans="1:12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  <c r="L31" s="4901">
        <f t="shared" ref="L31:L48" si="2">B31/A19</f>
        <v>0.97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  <c r="L35" s="4901"/>
    </row>
    <row r="36" spans="1:12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  <c r="L36" s="4901"/>
    </row>
    <row r="37" spans="1:12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  <c r="L37" s="4901"/>
    </row>
    <row r="38" spans="1:12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  <c r="L38" s="4901"/>
    </row>
    <row r="39" spans="1:12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  <c r="L39" s="4901"/>
    </row>
    <row r="40" spans="1:12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  <c r="L40" s="4901"/>
    </row>
    <row r="41" spans="1:12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  <c r="L41" s="4901"/>
    </row>
    <row r="42" spans="1:12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  <c r="L42" s="4901"/>
    </row>
    <row r="43" spans="1:12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  <c r="L43" s="4901"/>
    </row>
    <row r="44" spans="1:12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  <c r="L44" s="4901"/>
    </row>
    <row r="45" spans="1:12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  <c r="L45" s="4901"/>
    </row>
    <row r="46" spans="1:12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  <c r="L46" s="4901"/>
    </row>
    <row r="47" spans="1:12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  <c r="L47" s="4890" t="s">
        <v>23</v>
      </c>
    </row>
    <row r="48" spans="1:12" x14ac:dyDescent="0.3">
      <c r="A48" s="3211" t="s">
        <v>20</v>
      </c>
      <c r="B48" s="3212">
        <f t="shared" ref="B48:J48" si="3">AVERAGE(B38:B47)</f>
        <v>298.89999999999998</v>
      </c>
      <c r="C48" s="3213">
        <f t="shared" si="3"/>
        <v>97.2</v>
      </c>
      <c r="D48" s="3214">
        <f t="shared" si="3"/>
        <v>0.75235706752633891</v>
      </c>
      <c r="E48" s="3215">
        <f t="shared" si="3"/>
        <v>6.6025706807354822E-3</v>
      </c>
      <c r="F48" s="3216">
        <f t="shared" si="3"/>
        <v>0.24104036179292568</v>
      </c>
      <c r="G48" s="3217">
        <f t="shared" si="3"/>
        <v>43.7</v>
      </c>
      <c r="H48" s="3218">
        <f t="shared" si="3"/>
        <v>9.1139010836377032</v>
      </c>
      <c r="I48" s="3219">
        <f t="shared" si="3"/>
        <v>0.74371784880513214</v>
      </c>
      <c r="J48" s="3220">
        <f t="shared" si="3"/>
        <v>0.25628215119486797</v>
      </c>
      <c r="L48" s="4901">
        <f t="shared" si="2"/>
        <v>0.99633333333333329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A34" zoomScale="85" zoomScaleNormal="85" workbookViewId="0">
      <selection activeCell="J74" sqref="J57:J7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2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2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2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2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2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2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2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2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2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2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2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2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  <c r="L13" t="s">
        <v>22</v>
      </c>
    </row>
    <row r="14" spans="1:12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  <c r="L14" s="4901">
        <f>C14/B2</f>
        <v>0.38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  <c r="L18" s="4901"/>
    </row>
    <row r="19" spans="1:12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  <c r="L19" s="4901"/>
    </row>
    <row r="20" spans="1:12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  <c r="L20" s="4901"/>
    </row>
    <row r="21" spans="1:12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  <c r="L21" s="4901"/>
    </row>
    <row r="22" spans="1:12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  <c r="L22" s="4901"/>
    </row>
    <row r="23" spans="1:12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  <c r="L23" s="4901"/>
    </row>
    <row r="24" spans="1:12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  <c r="L24" s="4901"/>
    </row>
    <row r="25" spans="1:12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  <c r="L25" s="4901"/>
    </row>
    <row r="26" spans="1:12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  <c r="L26" s="4901"/>
    </row>
    <row r="27" spans="1:12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  <c r="L27" s="4901"/>
    </row>
    <row r="28" spans="1:12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  <c r="L28" s="4901"/>
    </row>
    <row r="29" spans="1:12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  <c r="L29" s="4901"/>
    </row>
    <row r="30" spans="1:12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  <c r="L30" s="4890" t="s">
        <v>22</v>
      </c>
    </row>
    <row r="31" spans="1:12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  <c r="L31" s="4901">
        <f t="shared" ref="L31:L48" si="2">C31/B19</f>
        <v>0.99199999999999999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  <c r="L35" s="4901"/>
    </row>
    <row r="36" spans="1:12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  <c r="L36" s="4901"/>
    </row>
    <row r="37" spans="1:12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  <c r="L37" s="4901"/>
    </row>
    <row r="38" spans="1:12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  <c r="L38" s="4901"/>
    </row>
    <row r="39" spans="1:12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  <c r="L39" s="4901"/>
    </row>
    <row r="40" spans="1:12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  <c r="L40" s="4901"/>
    </row>
    <row r="41" spans="1:12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  <c r="L41" s="4901"/>
    </row>
    <row r="42" spans="1:12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  <c r="L42" s="4901"/>
    </row>
    <row r="43" spans="1:12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  <c r="L43" s="4901"/>
    </row>
    <row r="44" spans="1:12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  <c r="L44" s="4901"/>
    </row>
    <row r="45" spans="1:12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  <c r="L45" s="4901"/>
    </row>
    <row r="46" spans="1:12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  <c r="L46" s="4901"/>
    </row>
    <row r="47" spans="1:12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  <c r="L47" s="4890" t="s">
        <v>22</v>
      </c>
    </row>
    <row r="48" spans="1:12" x14ac:dyDescent="0.3">
      <c r="A48" s="3631" t="s">
        <v>20</v>
      </c>
      <c r="B48" s="3632">
        <f t="shared" ref="B48:J48" si="3">AVERAGE(B38:B47)</f>
        <v>95.8</v>
      </c>
      <c r="C48" s="3633">
        <f t="shared" si="3"/>
        <v>299.7</v>
      </c>
      <c r="D48" s="3634">
        <f t="shared" si="3"/>
        <v>0.27530310861256557</v>
      </c>
      <c r="E48" s="3635">
        <f t="shared" si="3"/>
        <v>1.8307616830938934E-2</v>
      </c>
      <c r="F48" s="3636">
        <f t="shared" si="3"/>
        <v>0.70638927455649547</v>
      </c>
      <c r="G48" s="3637">
        <f t="shared" si="3"/>
        <v>52.6</v>
      </c>
      <c r="H48" s="3638">
        <f t="shared" si="3"/>
        <v>7.5569282520062107</v>
      </c>
      <c r="I48" s="3639">
        <f t="shared" si="3"/>
        <v>0.17477957626984048</v>
      </c>
      <c r="J48" s="3640">
        <f t="shared" si="3"/>
        <v>0.82522042373015947</v>
      </c>
      <c r="L48" s="4901">
        <f t="shared" si="2"/>
        <v>0.999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abSelected="1" topLeftCell="A49" zoomScale="85" zoomScaleNormal="85" workbookViewId="0">
      <selection activeCell="I64" sqref="I6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2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2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2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2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2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2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2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2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2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2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2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2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  <c r="L13" s="4902" t="s">
        <v>21</v>
      </c>
    </row>
    <row r="14" spans="1:12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  <c r="L14" s="4901">
        <f>(B14+C14)/(A2+B2)</f>
        <v>0.998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  <c r="L18" s="4901"/>
    </row>
    <row r="19" spans="1:12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  <c r="L19" s="4901"/>
    </row>
    <row r="20" spans="1:12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  <c r="L20" s="4901"/>
    </row>
    <row r="21" spans="1:12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  <c r="L21" s="4901"/>
    </row>
    <row r="22" spans="1:12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  <c r="L22" s="4901"/>
    </row>
    <row r="23" spans="1:12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  <c r="L23" s="4901"/>
    </row>
    <row r="24" spans="1:12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  <c r="L24" s="4901"/>
    </row>
    <row r="25" spans="1:12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  <c r="L25" s="4901"/>
    </row>
    <row r="26" spans="1:12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  <c r="L26" s="4901"/>
    </row>
    <row r="27" spans="1:12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  <c r="L27" s="4901"/>
    </row>
    <row r="28" spans="1:12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  <c r="L28" s="4901"/>
    </row>
    <row r="29" spans="1:12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  <c r="L29" s="4901"/>
    </row>
    <row r="30" spans="1:12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  <c r="L30" s="4902" t="s">
        <v>21</v>
      </c>
    </row>
    <row r="31" spans="1:12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  <c r="L31" s="4901">
        <f t="shared" ref="L31:L48" si="2">(B31+C31)/(A19+B19)</f>
        <v>0.9830000000000001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  <c r="L35" s="4901"/>
    </row>
    <row r="36" spans="1:12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  <c r="L36" s="4901"/>
    </row>
    <row r="37" spans="1:12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  <c r="L37" s="4901"/>
    </row>
    <row r="38" spans="1:12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  <c r="L38" s="4901"/>
    </row>
    <row r="39" spans="1:12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  <c r="L39" s="4901"/>
    </row>
    <row r="40" spans="1:12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  <c r="L40" s="4901"/>
    </row>
    <row r="41" spans="1:12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  <c r="L41" s="4901"/>
    </row>
    <row r="42" spans="1:12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  <c r="L42" s="4901"/>
    </row>
    <row r="43" spans="1:12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  <c r="L43" s="4901"/>
    </row>
    <row r="44" spans="1:12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  <c r="L44" s="4901"/>
    </row>
    <row r="45" spans="1:12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  <c r="L45" s="4901"/>
    </row>
    <row r="46" spans="1:12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  <c r="L46" s="4901"/>
    </row>
    <row r="47" spans="1:12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  <c r="L47" s="4902" t="s">
        <v>21</v>
      </c>
    </row>
    <row r="48" spans="1:12" x14ac:dyDescent="0.3">
      <c r="A48" s="4051" t="s">
        <v>20</v>
      </c>
      <c r="B48" s="4052">
        <f t="shared" ref="B48:J48" si="3">AVERAGE(B38:B47)</f>
        <v>93.3</v>
      </c>
      <c r="C48" s="4053">
        <f t="shared" si="3"/>
        <v>98.7</v>
      </c>
      <c r="D48" s="4054">
        <f t="shared" si="3"/>
        <v>0.54318788738340251</v>
      </c>
      <c r="E48" s="4055">
        <f t="shared" si="3"/>
        <v>0</v>
      </c>
      <c r="F48" s="4056">
        <f t="shared" si="3"/>
        <v>0.4568121126165976</v>
      </c>
      <c r="G48" s="4057">
        <f t="shared" si="3"/>
        <v>22.2</v>
      </c>
      <c r="H48" s="4058">
        <f t="shared" si="3"/>
        <v>8.8984047081798217</v>
      </c>
      <c r="I48" s="4059">
        <f t="shared" si="3"/>
        <v>0.3378562432348039</v>
      </c>
      <c r="J48" s="4060">
        <f t="shared" si="3"/>
        <v>0.66214375676519599</v>
      </c>
      <c r="L48" s="4901">
        <f t="shared" si="2"/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2020-02-15T10:42:22Z</dcterms:modified>
</cp:coreProperties>
</file>