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cs/reasearch/boussard_lab/promis_trajectories/promis_2020/final_results/"/>
    </mc:Choice>
  </mc:AlternateContent>
  <xr:revisionPtr revIDLastSave="0" documentId="13_ncr:1_{7CBFF111-7AB1-3949-8865-841B0A44EAC8}" xr6:coauthVersionLast="47" xr6:coauthVersionMax="47" xr10:uidLastSave="{00000000-0000-0000-0000-000000000000}"/>
  <bookViews>
    <workbookView xWindow="-28560" yWindow="-800" windowWidth="27640" windowHeight="17500" activeTab="2" xr2:uid="{6C6A9D55-29D5-1040-8860-A61AF3EBD8E1}"/>
  </bookViews>
  <sheets>
    <sheet name="TABLE1 (2)" sheetId="5" r:id="rId1"/>
    <sheet name="TABLE1" sheetId="2" r:id="rId2"/>
    <sheet name="RACE" sheetId="3" r:id="rId3"/>
    <sheet name="Sheet1" sheetId="1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3" l="1"/>
  <c r="J10" i="3"/>
  <c r="I10" i="3"/>
  <c r="U5" i="1"/>
  <c r="V5" i="1"/>
  <c r="W5" i="1"/>
  <c r="X5" i="1"/>
  <c r="U6" i="1"/>
  <c r="V6" i="1"/>
  <c r="W6" i="1"/>
  <c r="X6" i="1"/>
  <c r="U7" i="1"/>
  <c r="V7" i="1"/>
  <c r="W7" i="1"/>
  <c r="X7" i="1"/>
  <c r="U8" i="1"/>
  <c r="V8" i="1"/>
  <c r="W8" i="1"/>
  <c r="X8" i="1"/>
  <c r="U9" i="1"/>
  <c r="V9" i="1"/>
  <c r="W9" i="1"/>
  <c r="X9" i="1"/>
  <c r="U10" i="1"/>
  <c r="V10" i="1"/>
  <c r="W10" i="1"/>
  <c r="X10" i="1"/>
  <c r="U11" i="1"/>
  <c r="V11" i="1"/>
  <c r="W11" i="1"/>
  <c r="X11" i="1"/>
  <c r="U12" i="1"/>
  <c r="V12" i="1"/>
  <c r="W12" i="1"/>
  <c r="X12" i="1"/>
  <c r="U13" i="1"/>
  <c r="V13" i="1"/>
  <c r="W13" i="1"/>
  <c r="X13" i="1"/>
  <c r="U14" i="1"/>
  <c r="V14" i="1"/>
  <c r="W14" i="1"/>
  <c r="X14" i="1"/>
  <c r="U15" i="1"/>
  <c r="V15" i="1"/>
  <c r="W15" i="1"/>
  <c r="X15" i="1"/>
  <c r="U16" i="1"/>
  <c r="V16" i="1"/>
  <c r="W16" i="1"/>
  <c r="X16" i="1"/>
  <c r="U17" i="1"/>
  <c r="V17" i="1"/>
  <c r="W17" i="1"/>
  <c r="X17" i="1"/>
  <c r="U18" i="1"/>
  <c r="V18" i="1"/>
  <c r="W18" i="1"/>
  <c r="X18" i="1"/>
  <c r="U19" i="1"/>
  <c r="V19" i="1"/>
  <c r="W19" i="1"/>
  <c r="X19" i="1"/>
  <c r="U20" i="1"/>
  <c r="V20" i="1"/>
  <c r="W20" i="1"/>
  <c r="X20" i="1"/>
  <c r="U21" i="1"/>
  <c r="V21" i="1"/>
  <c r="W21" i="1"/>
  <c r="X21" i="1"/>
  <c r="U22" i="1"/>
  <c r="V22" i="1"/>
  <c r="W22" i="1"/>
  <c r="X22" i="1"/>
  <c r="U23" i="1"/>
  <c r="V23" i="1"/>
  <c r="W23" i="1"/>
  <c r="X23" i="1"/>
  <c r="U24" i="1"/>
  <c r="V24" i="1"/>
  <c r="W24" i="1"/>
  <c r="X24" i="1"/>
  <c r="U25" i="1"/>
  <c r="V25" i="1"/>
  <c r="W25" i="1"/>
  <c r="X25" i="1"/>
  <c r="U26" i="1"/>
  <c r="V26" i="1"/>
  <c r="W26" i="1"/>
  <c r="X26" i="1"/>
  <c r="U27" i="1"/>
  <c r="V27" i="1"/>
  <c r="W27" i="1"/>
  <c r="X27" i="1"/>
  <c r="U28" i="1"/>
  <c r="V28" i="1"/>
  <c r="W28" i="1"/>
  <c r="X28" i="1"/>
  <c r="U29" i="1"/>
  <c r="V29" i="1"/>
  <c r="W29" i="1"/>
  <c r="X29" i="1"/>
  <c r="U30" i="1"/>
  <c r="V30" i="1"/>
  <c r="W30" i="1"/>
  <c r="X30" i="1"/>
  <c r="U31" i="1"/>
  <c r="V31" i="1"/>
  <c r="W31" i="1"/>
  <c r="X31" i="1"/>
  <c r="U32" i="1"/>
  <c r="V32" i="1"/>
  <c r="W32" i="1"/>
  <c r="X32" i="1"/>
  <c r="U33" i="1"/>
  <c r="V33" i="1"/>
  <c r="W33" i="1"/>
  <c r="X33" i="1"/>
  <c r="U34" i="1"/>
  <c r="V34" i="1"/>
  <c r="W34" i="1"/>
  <c r="X34" i="1"/>
  <c r="V4" i="1"/>
  <c r="W4" i="1"/>
  <c r="X4" i="1"/>
  <c r="U4" i="1"/>
</calcChain>
</file>

<file path=xl/sharedStrings.xml><?xml version="1.0" encoding="utf-8"?>
<sst xmlns="http://schemas.openxmlformats.org/spreadsheetml/2006/main" count="717" uniqueCount="261">
  <si>
    <t>DEMO_AGE_AT_DX</t>
  </si>
  <si>
    <t>DEMO_DEPRESSED</t>
  </si>
  <si>
    <t>DEMO_AGE_AT_CHE</t>
  </si>
  <si>
    <t>DEMO_DX_TO_CHE_TIME</t>
  </si>
  <si>
    <t>DEMO_GENDER_F</t>
  </si>
  <si>
    <t>DEMO_breast</t>
  </si>
  <si>
    <t>DEMO_gynecologic</t>
  </si>
  <si>
    <t>DEMO_head_neck</t>
  </si>
  <si>
    <t>DEMO_hematopoietic_lymph</t>
  </si>
  <si>
    <t>DEMO_lung_thoracic</t>
  </si>
  <si>
    <t>DEMO_STAGE_1</t>
  </si>
  <si>
    <t>DEMO_STAGE_2</t>
  </si>
  <si>
    <t>DEMO_STAGE_3</t>
  </si>
  <si>
    <t>DEMO_STAGE_4</t>
  </si>
  <si>
    <t>DEMO_STAGE_UNK</t>
  </si>
  <si>
    <t>DEMO_Asian</t>
  </si>
  <si>
    <t>DEMO_Black</t>
  </si>
  <si>
    <t>DEMO_RACE_OTHER_UNK</t>
  </si>
  <si>
    <t>DEMO_White</t>
  </si>
  <si>
    <t>DEMO_ETHNICITY_UNK</t>
  </si>
  <si>
    <t>DEMO_Hispanic/Latino</t>
  </si>
  <si>
    <t>DEMO_Non-Hispanic</t>
  </si>
  <si>
    <t>DEMO_Private</t>
  </si>
  <si>
    <t>DEMO_SMOKE_NEVER</t>
  </si>
  <si>
    <t>DEMO_CHARLSON_POINTS</t>
  </si>
  <si>
    <t>DEMO_PALLIATIVE</t>
  </si>
  <si>
    <t>DEMO_SMOKER</t>
  </si>
  <si>
    <t>DEMO_SMOKER_UNK</t>
  </si>
  <si>
    <t>DEMO_INSUR_OU</t>
  </si>
  <si>
    <t>DEMO_INSUR_CMS</t>
  </si>
  <si>
    <t>DEMO_GU</t>
  </si>
  <si>
    <t>DEMO_GI</t>
  </si>
  <si>
    <t>DEMO_OTHER_CANCER</t>
  </si>
  <si>
    <t>Cancer Stage</t>
  </si>
  <si>
    <t>Cancer Type</t>
  </si>
  <si>
    <t>Comorbidities</t>
  </si>
  <si>
    <t>Insurance</t>
  </si>
  <si>
    <t>Age</t>
  </si>
  <si>
    <t>Gender</t>
  </si>
  <si>
    <t>58.65 (14.4)</t>
  </si>
  <si>
    <t>57.02 (15.21)</t>
  </si>
  <si>
    <t>59.53 (13.88)</t>
  </si>
  <si>
    <t>60.42 (14.48)</t>
  </si>
  <si>
    <t>58.72 (15.25)</t>
  </si>
  <si>
    <t>61.33 (13.98)</t>
  </si>
  <si>
    <t>1.24 (2.21)</t>
  </si>
  <si>
    <t>1.16 (2.08)</t>
  </si>
  <si>
    <t>1.28 (2.27)</t>
  </si>
  <si>
    <t>6.43 (2.82)</t>
  </si>
  <si>
    <t>6.47 (3.0)</t>
  </si>
  <si>
    <t>6.41 (2.72)</t>
  </si>
  <si>
    <t>White</t>
  </si>
  <si>
    <t>Hispanic / Latino</t>
  </si>
  <si>
    <t>Non-Hispanic</t>
  </si>
  <si>
    <t>Unknown</t>
  </si>
  <si>
    <t>Race</t>
  </si>
  <si>
    <t>Ethnicity</t>
  </si>
  <si>
    <t>Female</t>
  </si>
  <si>
    <t>Asian</t>
  </si>
  <si>
    <t>Black</t>
  </si>
  <si>
    <t>At Diagnosis</t>
  </si>
  <si>
    <t>At First Chemotherapy</t>
  </si>
  <si>
    <t>Gastrointestinal</t>
  </si>
  <si>
    <t>Breast</t>
  </si>
  <si>
    <t>Lymphoma</t>
  </si>
  <si>
    <t>Genitourinary</t>
  </si>
  <si>
    <t>Thoracic</t>
  </si>
  <si>
    <t>Head and Neck</t>
  </si>
  <si>
    <t>Gynecologic</t>
  </si>
  <si>
    <t>Other</t>
  </si>
  <si>
    <t>Stage I</t>
  </si>
  <si>
    <t>Stage II</t>
  </si>
  <si>
    <t>Stage III</t>
  </si>
  <si>
    <t>Stage IV</t>
  </si>
  <si>
    <t xml:space="preserve"> Other or Unknown</t>
  </si>
  <si>
    <t>Charlson Comorbidity Points</t>
  </si>
  <si>
    <t>Depression</t>
  </si>
  <si>
    <t>Current or Former Smoker</t>
  </si>
  <si>
    <t>Never Smoker</t>
  </si>
  <si>
    <t>Medicare or Medicaid</t>
  </si>
  <si>
    <t>Private</t>
  </si>
  <si>
    <t>Time from Diagnosis to Chemotherapy</t>
  </si>
  <si>
    <t>Palliative Chemotherapy</t>
  </si>
  <si>
    <t>Total Cohort
(N = 8439)</t>
  </si>
  <si>
    <t>Patients with ACU by 180 days
(N = 2939)</t>
  </si>
  <si>
    <t>Patients without ACU by 180 days
(N = 5500)</t>
  </si>
  <si>
    <t>&lt;0.0001</t>
  </si>
  <si>
    <t>p-value</t>
  </si>
  <si>
    <t>Patient Characteristic</t>
  </si>
  <si>
    <t>Treatment Details</t>
  </si>
  <si>
    <t>Smoking
History</t>
  </si>
  <si>
    <t>Time from Diagnosis to Chemotherapy (years)</t>
  </si>
  <si>
    <t>4250 (50.4%)</t>
  </si>
  <si>
    <t>1429 (48.6%)</t>
  </si>
  <si>
    <t>4630 (54.9%)</t>
  </si>
  <si>
    <t>1495 (50.9%)</t>
  </si>
  <si>
    <t>1897 (22.5%)</t>
  </si>
  <si>
    <t>669 (22.8%)</t>
  </si>
  <si>
    <t>233 (2.8%)</t>
  </si>
  <si>
    <t>116 (3.9%)</t>
  </si>
  <si>
    <t>1679 (19.9%)</t>
  </si>
  <si>
    <t>659 (22.4%)</t>
  </si>
  <si>
    <t>1094 (13.0%)</t>
  </si>
  <si>
    <t>453 (15.4%)</t>
  </si>
  <si>
    <t>7231 (85.7%)</t>
  </si>
  <si>
    <t>2477 (84.3%)</t>
  </si>
  <si>
    <t>114 (1.4%)</t>
  </si>
  <si>
    <t>9 (0.3%)</t>
  </si>
  <si>
    <t>1929 (22.9%)</t>
  </si>
  <si>
    <t>677 (23.0%)</t>
  </si>
  <si>
    <t>1383 (16.4%)</t>
  </si>
  <si>
    <t>294 (10.0%)</t>
  </si>
  <si>
    <t>1175 (13.9%)</t>
  </si>
  <si>
    <t>718 (24.4%)</t>
  </si>
  <si>
    <t>1165 (13.8%)</t>
  </si>
  <si>
    <t>269 (9.2%)</t>
  </si>
  <si>
    <t>825 (9.8%)</t>
  </si>
  <si>
    <t>285 (9.7%)</t>
  </si>
  <si>
    <t>697 (8.3%)</t>
  </si>
  <si>
    <t>228 (7.8%)</t>
  </si>
  <si>
    <t>562 (6.7%)</t>
  </si>
  <si>
    <t>196 (6.7%)</t>
  </si>
  <si>
    <t>703 (8.3%)</t>
  </si>
  <si>
    <t>272 (9.3%)</t>
  </si>
  <si>
    <t>1432 (17.0%)</t>
  </si>
  <si>
    <t>368 (12.5%)</t>
  </si>
  <si>
    <t>438 (14.9%)</t>
  </si>
  <si>
    <t>1168 (13.8%)</t>
  </si>
  <si>
    <t>482 (16.4%)</t>
  </si>
  <si>
    <t>2318 (27.5%)</t>
  </si>
  <si>
    <t>1054 (35.9%)</t>
  </si>
  <si>
    <t>1842 (21.8%)</t>
  </si>
  <si>
    <t>597 (20.3%)</t>
  </si>
  <si>
    <t>795 (9.4%)</t>
  </si>
  <si>
    <t>357 (12.1%)</t>
  </si>
  <si>
    <t>3955 (46.9%)</t>
  </si>
  <si>
    <t>1318 (44.8%)</t>
  </si>
  <si>
    <t>3049 (36.1%)</t>
  </si>
  <si>
    <t>1119 (38.1%)</t>
  </si>
  <si>
    <t>1435 (17.0%)</t>
  </si>
  <si>
    <t>502 (17.1%)</t>
  </si>
  <si>
    <t>3151 (37.3%)</t>
  </si>
  <si>
    <t>1122 (38.2%)</t>
  </si>
  <si>
    <t>4983 (59.0%)</t>
  </si>
  <si>
    <t>1718 (58.5%)</t>
  </si>
  <si>
    <t>305 (3.6%)</t>
  </si>
  <si>
    <t>99 (3.4%)</t>
  </si>
  <si>
    <t>1719 (20.4%)</t>
  </si>
  <si>
    <t>711 (24.2%)</t>
  </si>
  <si>
    <t>2821 (51.3%)</t>
  </si>
  <si>
    <t>3135 (57.0%)</t>
  </si>
  <si>
    <t>1228 (22.3%)</t>
  </si>
  <si>
    <t>117 (2.1%)</t>
  </si>
  <si>
    <t>1020 (18.5%)</t>
  </si>
  <si>
    <t>641 (11.7%)</t>
  </si>
  <si>
    <t>4754 (86.4%)</t>
  </si>
  <si>
    <t>105 (1.9%)</t>
  </si>
  <si>
    <t>1252 (22.8%)</t>
  </si>
  <si>
    <t>1089 (19.8%)</t>
  </si>
  <si>
    <t>457 (8.3%)</t>
  </si>
  <si>
    <t>896 (16.3%)</t>
  </si>
  <si>
    <t>540 (9.8%)</t>
  </si>
  <si>
    <t>469 (8.5%)</t>
  </si>
  <si>
    <t>366 (6.7%)</t>
  </si>
  <si>
    <t>431 (7.8%)</t>
  </si>
  <si>
    <t>1064 (19.3%)</t>
  </si>
  <si>
    <t>1241 (22.6%)</t>
  </si>
  <si>
    <t>686 (12.5%)</t>
  </si>
  <si>
    <t>1264 (23.0%)</t>
  </si>
  <si>
    <t>1245 (22.6%)</t>
  </si>
  <si>
    <t>438 (8.0%)</t>
  </si>
  <si>
    <t>2637 (47.9%)</t>
  </si>
  <si>
    <t>1930 (35.1%)</t>
  </si>
  <si>
    <t>933 (17.0%)</t>
  </si>
  <si>
    <t>2029 (36.9%)</t>
  </si>
  <si>
    <t>3265 (59.4%)</t>
  </si>
  <si>
    <t>206 (3.7%)</t>
  </si>
  <si>
    <t>1008 (18.3%)</t>
  </si>
  <si>
    <t>Other/Unknown</t>
  </si>
  <si>
    <t>Hispanic</t>
  </si>
  <si>
    <t>Observed  % with ACU</t>
  </si>
  <si>
    <t>Whole Cohort</t>
  </si>
  <si>
    <t>Black vs Asian</t>
  </si>
  <si>
    <t>True Difference</t>
  </si>
  <si>
    <t>Predicted Difference</t>
  </si>
  <si>
    <t>Hispanic vs Non-Hispanic</t>
  </si>
  <si>
    <t>Black vs White</t>
  </si>
  <si>
    <t>Asian vs White</t>
  </si>
  <si>
    <t>Predicted Difference
(Percentile)</t>
  </si>
  <si>
    <t xml:space="preserve">Average Risk for ACU Percentile </t>
  </si>
  <si>
    <t>Total</t>
  </si>
  <si>
    <t>Case, Exposed</t>
  </si>
  <si>
    <t>Not Case, Exposed</t>
  </si>
  <si>
    <t>Case, Not Exposed</t>
  </si>
  <si>
    <t>3135 (57.%)</t>
  </si>
  <si>
    <t>1264 (23%)</t>
  </si>
  <si>
    <t>438 (8%)</t>
  </si>
  <si>
    <t>933 (17%)</t>
  </si>
  <si>
    <t>0.899 [0.89-0.907]</t>
  </si>
  <si>
    <t>0.781 [0.764-0.799]</t>
  </si>
  <si>
    <t>1.025 [1.028-1.023]</t>
  </si>
  <si>
    <t>1.891 [2.232-1.601]</t>
  </si>
  <si>
    <t>1.269 [1.303-1.237]</t>
  </si>
  <si>
    <t>1.381 [1.44-1.325]</t>
  </si>
  <si>
    <t>0.841 [0.823-0.86]</t>
  </si>
  <si>
    <t>0.158 [0.045-0.556]</t>
  </si>
  <si>
    <t>1.015 [1.017-1.014]</t>
  </si>
  <si>
    <t>0.45 [0.403-0.502]</t>
  </si>
  <si>
    <t>3.567 [4.195-3.033]</t>
  </si>
  <si>
    <t>0.518 [0.471-0.569]</t>
  </si>
  <si>
    <t>0.986 [0.984-0.988]</t>
  </si>
  <si>
    <t>0.902 [0.887-0.918]</t>
  </si>
  <si>
    <t>1.002 [1.003-1.002]</t>
  </si>
  <si>
    <t>1.199 [1.235-1.165]</t>
  </si>
  <si>
    <t>0.597 [0.559-0.638]</t>
  </si>
  <si>
    <t>0.601 [0.566-0.639]</t>
  </si>
  <si>
    <t>1.377 [1.433-1.322]</t>
  </si>
  <si>
    <t>1.874 [1.993-1.762]</t>
  </si>
  <si>
    <t>0.871 [0.858-0.884]</t>
  </si>
  <si>
    <t>1.598 [1.712-1.491]</t>
  </si>
  <si>
    <t>0.883 [0.873-0.893]</t>
  </si>
  <si>
    <t>1.137 [1.151-1.124]</t>
  </si>
  <si>
    <t>1.008 [1.009-1.007]</t>
  </si>
  <si>
    <t>1.056 [1.062-1.051]</t>
  </si>
  <si>
    <t>0.963 [0.96-0.966]</t>
  </si>
  <si>
    <t>0.896 [0.872-0.92]</t>
  </si>
  <si>
    <t>1.422 [1.478-1.369]</t>
  </si>
  <si>
    <t>Not Case, Not Exposed</t>
  </si>
  <si>
    <t>OR</t>
  </si>
  <si>
    <t>SE </t>
  </si>
  <si>
    <t>CI high</t>
  </si>
  <si>
    <t>CI low</t>
  </si>
  <si>
    <t>OR + CI</t>
  </si>
  <si>
    <t>z_score</t>
  </si>
  <si>
    <t>p_value</t>
  </si>
  <si>
    <t>0.899 [0.890-0.907]</t>
  </si>
  <si>
    <t>0.450 [0.403-0.502]</t>
  </si>
  <si>
    <t>0.963 [0.960-0.966]</t>
  </si>
  <si>
    <t>0.896 [0.872-0.920]</t>
  </si>
  <si>
    <t>0.841 [0.823-0.860]</t>
  </si>
  <si>
    <t>Patients with OP-35 event by 180 days
(N = 2939)</t>
  </si>
  <si>
    <t>Patients without OP-35 event by 180 days
(N = 5500)</t>
  </si>
  <si>
    <t>Odds ratio [95% CI]</t>
  </si>
  <si>
    <t>0.988 [0.985-0.991]</t>
  </si>
  <si>
    <t>0.999 [0.999-1.000]</t>
  </si>
  <si>
    <t>1.008 [0.992-1.024]</t>
  </si>
  <si>
    <t>1.422 [1.369-1.478]</t>
  </si>
  <si>
    <t>1.056 [1.051-1.062]</t>
  </si>
  <si>
    <t>1.008 [1.007-1.009]</t>
  </si>
  <si>
    <t>1.137 [1.124-1.151]</t>
  </si>
  <si>
    <t>1.598 [1.491-1.712]</t>
  </si>
  <si>
    <t>1.874 [1.762-1.993]</t>
  </si>
  <si>
    <t>1.377 [1.322-1.433]</t>
  </si>
  <si>
    <t>1.199 [1.165-1.235]</t>
  </si>
  <si>
    <t>1.002 [1.002-1.003]</t>
  </si>
  <si>
    <t>3.567 [3.033-4.195]</t>
  </si>
  <si>
    <t>1.015 [1.014-1.017]</t>
  </si>
  <si>
    <t>1.381 [1.325-1.440]</t>
  </si>
  <si>
    <t>1.269 [1.237-1.303]</t>
  </si>
  <si>
    <t>1.891 [1.601-2.232]</t>
  </si>
  <si>
    <t>1.025 [1.023-1.028]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</si>
</sst>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76" formatCode="0.000%"/>
    <numFmt numFmtId="177" formatCode="0.00000000000000%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4" fillId="0" borderId="0" xfId="0" applyFont="1"/>
    <xf numFmtId="0" fontId="0" fillId="0" borderId="3" xfId="0" applyBorder="1"/>
    <xf numFmtId="165" fontId="0" fillId="0" borderId="3" xfId="1" applyNumberFormat="1" applyFont="1" applyBorder="1" applyAlignment="1">
      <alignment wrapText="1"/>
    </xf>
    <xf numFmtId="165" fontId="0" fillId="0" borderId="3" xfId="1" applyNumberFormat="1" applyFont="1" applyBorder="1"/>
    <xf numFmtId="165" fontId="0" fillId="0" borderId="4" xfId="1" applyNumberFormat="1" applyFont="1" applyBorder="1" applyAlignment="1">
      <alignment wrapText="1"/>
    </xf>
    <xf numFmtId="165" fontId="0" fillId="0" borderId="5" xfId="1" applyNumberFormat="1" applyFont="1" applyBorder="1" applyAlignment="1">
      <alignment wrapText="1"/>
    </xf>
    <xf numFmtId="165" fontId="0" fillId="0" borderId="6" xfId="1" applyNumberFormat="1" applyFont="1" applyBorder="1" applyAlignment="1">
      <alignment wrapText="1"/>
    </xf>
    <xf numFmtId="2" fontId="0" fillId="0" borderId="3" xfId="1" applyNumberFormat="1" applyFont="1" applyBorder="1" applyAlignment="1">
      <alignment wrapText="1"/>
    </xf>
    <xf numFmtId="164" fontId="0" fillId="0" borderId="3" xfId="1" applyNumberFormat="1" applyFont="1" applyBorder="1" applyAlignment="1">
      <alignment wrapText="1"/>
    </xf>
    <xf numFmtId="166" fontId="0" fillId="0" borderId="3" xfId="1" applyNumberFormat="1" applyFont="1" applyBorder="1" applyAlignment="1">
      <alignment wrapText="1"/>
    </xf>
    <xf numFmtId="165" fontId="0" fillId="2" borderId="6" xfId="1" applyNumberFormat="1" applyFont="1" applyFill="1" applyBorder="1" applyAlignment="1">
      <alignment wrapText="1"/>
    </xf>
    <xf numFmtId="165" fontId="0" fillId="2" borderId="4" xfId="1" applyNumberFormat="1" applyFont="1" applyFill="1" applyBorder="1" applyAlignment="1">
      <alignment wrapText="1"/>
    </xf>
    <xf numFmtId="165" fontId="0" fillId="2" borderId="3" xfId="1" applyNumberFormat="1" applyFont="1" applyFill="1" applyBorder="1" applyAlignment="1">
      <alignment wrapText="1"/>
    </xf>
    <xf numFmtId="0" fontId="0" fillId="2" borderId="0" xfId="0" applyFill="1"/>
    <xf numFmtId="165" fontId="0" fillId="2" borderId="5" xfId="1" applyNumberFormat="1" applyFont="1" applyFill="1" applyBorder="1" applyAlignment="1">
      <alignment wrapText="1"/>
    </xf>
    <xf numFmtId="2" fontId="0" fillId="2" borderId="3" xfId="1" applyNumberFormat="1" applyFont="1" applyFill="1" applyBorder="1" applyAlignment="1">
      <alignment wrapText="1"/>
    </xf>
    <xf numFmtId="166" fontId="0" fillId="2" borderId="3" xfId="1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65" fontId="0" fillId="0" borderId="3" xfId="1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/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65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2">
    <cellStyle name="Normal" xfId="0" builtinId="0"/>
    <cellStyle name="Percent" xfId="1" builtinId="5"/>
  </cellStyles>
  <dxfs count="26"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B94B5-337A-5B49-8917-562DD216DDC3}" name="Table32" displayName="Table32" ref="B2:G34" headerRowCount="0" totalsRowShown="0" headerRowDxfId="13" dataDxfId="12">
  <tableColumns count="6">
    <tableColumn id="1" xr3:uid="{BC72F73A-D00F-9544-89ED-03334F279C24}" name="Column1" headerRowDxfId="11" dataDxfId="10"/>
    <tableColumn id="2" xr3:uid="{6BB8C56A-E7DF-7B45-BEB9-9E36C8827031}" name="Column2" headerRowDxfId="9" dataDxfId="8"/>
    <tableColumn id="3" xr3:uid="{E23E0C8B-7FDB-3648-9F2A-3BE6425BA16B}" name="Column3" headerRowDxfId="7" dataDxfId="6"/>
    <tableColumn id="4" xr3:uid="{9FB14212-EEB2-CA4C-9BB6-15A8CC364C32}" name="Column4" headerRowDxfId="5" dataDxfId="4"/>
    <tableColumn id="6" xr3:uid="{0A9FFDC5-7D43-9648-9BC6-DE6235B270CD}" name="Column6" headerRowDxfId="3" dataDxfId="2"/>
    <tableColumn id="5" xr3:uid="{4DFF1E01-FBB1-CB4A-B647-9BEBAA8AD7F4}" name="Column5" headerRowDxfId="1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2249-A4C0-A04C-98E5-60E36AC1EC5F}" name="Table3" displayName="Table3" ref="B2:F34" headerRowCount="0" totalsRowShown="0" headerRowDxfId="25" dataDxfId="24">
  <tableColumns count="5">
    <tableColumn id="1" xr3:uid="{59E18C5A-9583-8244-B30F-E1C31A20E606}" name="Column1" headerRowDxfId="23" dataDxfId="22"/>
    <tableColumn id="2" xr3:uid="{FC0C6CC3-207D-4545-ADC8-4BE4662EA68B}" name="Column2" headerRowDxfId="21" dataDxfId="20"/>
    <tableColumn id="3" xr3:uid="{203F2880-4B75-AC42-9F4B-AB306ABECED4}" name="Column3" headerRowDxfId="19" dataDxfId="18"/>
    <tableColumn id="4" xr3:uid="{D492A946-1C62-BE4E-B453-A9229F966E2E}" name="Column4" headerRowDxfId="17" dataDxfId="16"/>
    <tableColumn id="5" xr3:uid="{239EB73A-38A2-8D48-802C-74848087144E}" name="Column5" headerRowDxfId="15" dataDxfId="1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662D-F5C7-8D47-979F-4C2B4719D4B7}">
  <dimension ref="A1:G34"/>
  <sheetViews>
    <sheetView workbookViewId="0">
      <selection activeCell="F1" sqref="F1:F34"/>
    </sheetView>
  </sheetViews>
  <sheetFormatPr baseColWidth="10" defaultRowHeight="16" x14ac:dyDescent="0.2"/>
  <cols>
    <col min="1" max="1" width="13.1640625" customWidth="1"/>
    <col min="2" max="2" width="25.6640625" customWidth="1"/>
    <col min="3" max="3" width="18" customWidth="1"/>
    <col min="4" max="4" width="17.83203125" customWidth="1"/>
    <col min="5" max="5" width="18.83203125" customWidth="1"/>
    <col min="6" max="6" width="17.5" customWidth="1"/>
  </cols>
  <sheetData>
    <row r="1" spans="1:7" ht="51" x14ac:dyDescent="0.2">
      <c r="A1" s="45" t="s">
        <v>88</v>
      </c>
      <c r="B1" s="45"/>
      <c r="C1" s="8" t="s">
        <v>83</v>
      </c>
      <c r="D1" s="8" t="s">
        <v>240</v>
      </c>
      <c r="E1" s="8" t="s">
        <v>241</v>
      </c>
      <c r="F1" s="8" t="s">
        <v>242</v>
      </c>
      <c r="G1" s="8" t="s">
        <v>87</v>
      </c>
    </row>
    <row r="2" spans="1:7" x14ac:dyDescent="0.2">
      <c r="A2" s="43" t="s">
        <v>37</v>
      </c>
      <c r="B2" s="2" t="s">
        <v>60</v>
      </c>
      <c r="C2" s="5" t="s">
        <v>39</v>
      </c>
      <c r="D2" s="5" t="s">
        <v>40</v>
      </c>
      <c r="E2" s="5" t="s">
        <v>41</v>
      </c>
      <c r="F2" s="5" t="s">
        <v>243</v>
      </c>
      <c r="G2" s="7" t="s">
        <v>86</v>
      </c>
    </row>
    <row r="3" spans="1:7" x14ac:dyDescent="0.2">
      <c r="A3" s="42"/>
      <c r="B3" s="2" t="s">
        <v>61</v>
      </c>
      <c r="C3" s="5" t="s">
        <v>42</v>
      </c>
      <c r="D3" s="5" t="s">
        <v>43</v>
      </c>
      <c r="E3" s="5" t="s">
        <v>44</v>
      </c>
      <c r="F3" s="5" t="s">
        <v>243</v>
      </c>
      <c r="G3" s="7" t="s">
        <v>86</v>
      </c>
    </row>
    <row r="4" spans="1:7" x14ac:dyDescent="0.2">
      <c r="A4" s="40" t="s">
        <v>38</v>
      </c>
      <c r="B4" s="9" t="s">
        <v>57</v>
      </c>
      <c r="C4" s="10" t="s">
        <v>92</v>
      </c>
      <c r="D4" s="10" t="s">
        <v>93</v>
      </c>
      <c r="E4" s="10" t="s">
        <v>149</v>
      </c>
      <c r="F4" s="10" t="s">
        <v>235</v>
      </c>
      <c r="G4" s="11" t="s">
        <v>86</v>
      </c>
    </row>
    <row r="5" spans="1:7" x14ac:dyDescent="0.2">
      <c r="A5" s="43" t="s">
        <v>55</v>
      </c>
      <c r="B5" s="9" t="s">
        <v>51</v>
      </c>
      <c r="C5" s="10" t="s">
        <v>94</v>
      </c>
      <c r="D5" s="10" t="s">
        <v>95</v>
      </c>
      <c r="E5" s="10" t="s">
        <v>150</v>
      </c>
      <c r="F5" s="10" t="s">
        <v>199</v>
      </c>
      <c r="G5" s="11" t="s">
        <v>86</v>
      </c>
    </row>
    <row r="6" spans="1:7" x14ac:dyDescent="0.2">
      <c r="A6" s="42"/>
      <c r="B6" s="12" t="s">
        <v>58</v>
      </c>
      <c r="C6" s="13" t="s">
        <v>96</v>
      </c>
      <c r="D6" s="13" t="s">
        <v>97</v>
      </c>
      <c r="E6" s="13" t="s">
        <v>151</v>
      </c>
      <c r="F6" s="13" t="s">
        <v>260</v>
      </c>
      <c r="G6" s="14" t="s">
        <v>86</v>
      </c>
    </row>
    <row r="7" spans="1:7" x14ac:dyDescent="0.2">
      <c r="A7" s="42"/>
      <c r="B7" s="12" t="s">
        <v>59</v>
      </c>
      <c r="C7" s="13" t="s">
        <v>98</v>
      </c>
      <c r="D7" s="13" t="s">
        <v>99</v>
      </c>
      <c r="E7" s="13" t="s">
        <v>152</v>
      </c>
      <c r="F7" s="13" t="s">
        <v>259</v>
      </c>
      <c r="G7" s="14" t="s">
        <v>86</v>
      </c>
    </row>
    <row r="8" spans="1:7" x14ac:dyDescent="0.2">
      <c r="A8" s="42"/>
      <c r="B8" s="12" t="s">
        <v>74</v>
      </c>
      <c r="C8" s="13" t="s">
        <v>100</v>
      </c>
      <c r="D8" s="13" t="s">
        <v>101</v>
      </c>
      <c r="E8" s="13" t="s">
        <v>153</v>
      </c>
      <c r="F8" s="13" t="s">
        <v>258</v>
      </c>
      <c r="G8" s="14" t="s">
        <v>86</v>
      </c>
    </row>
    <row r="9" spans="1:7" x14ac:dyDescent="0.2">
      <c r="A9" s="43" t="s">
        <v>56</v>
      </c>
      <c r="B9" s="9" t="s">
        <v>52</v>
      </c>
      <c r="C9" s="10" t="s">
        <v>102</v>
      </c>
      <c r="D9" s="10" t="s">
        <v>103</v>
      </c>
      <c r="E9" s="10" t="s">
        <v>154</v>
      </c>
      <c r="F9" s="10" t="s">
        <v>257</v>
      </c>
      <c r="G9" s="11" t="s">
        <v>86</v>
      </c>
    </row>
    <row r="10" spans="1:7" x14ac:dyDescent="0.2">
      <c r="A10" s="42"/>
      <c r="B10" s="12" t="s">
        <v>53</v>
      </c>
      <c r="C10" s="13" t="s">
        <v>104</v>
      </c>
      <c r="D10" s="13" t="s">
        <v>105</v>
      </c>
      <c r="E10" s="13" t="s">
        <v>155</v>
      </c>
      <c r="F10" s="13" t="s">
        <v>239</v>
      </c>
      <c r="G10" s="14" t="s">
        <v>86</v>
      </c>
    </row>
    <row r="11" spans="1:7" x14ac:dyDescent="0.2">
      <c r="A11" s="44"/>
      <c r="B11" s="15" t="s">
        <v>74</v>
      </c>
      <c r="C11" s="16" t="s">
        <v>106</v>
      </c>
      <c r="D11" s="16" t="s">
        <v>107</v>
      </c>
      <c r="E11" s="16" t="s">
        <v>156</v>
      </c>
      <c r="F11" s="16" t="s">
        <v>205</v>
      </c>
      <c r="G11" s="17">
        <v>2.0337404000000002E-3</v>
      </c>
    </row>
    <row r="12" spans="1:7" x14ac:dyDescent="0.2">
      <c r="A12" s="43" t="s">
        <v>34</v>
      </c>
      <c r="B12" s="9" t="s">
        <v>62</v>
      </c>
      <c r="C12" s="10" t="s">
        <v>108</v>
      </c>
      <c r="D12" s="10" t="s">
        <v>109</v>
      </c>
      <c r="E12" s="10" t="s">
        <v>157</v>
      </c>
      <c r="F12" s="10" t="s">
        <v>256</v>
      </c>
      <c r="G12" s="11" t="s">
        <v>86</v>
      </c>
    </row>
    <row r="13" spans="1:7" x14ac:dyDescent="0.2">
      <c r="A13" s="42"/>
      <c r="B13" s="12" t="s">
        <v>63</v>
      </c>
      <c r="C13" s="13" t="s">
        <v>110</v>
      </c>
      <c r="D13" s="13" t="s">
        <v>111</v>
      </c>
      <c r="E13" s="13" t="s">
        <v>158</v>
      </c>
      <c r="F13" s="13" t="s">
        <v>236</v>
      </c>
      <c r="G13" s="14" t="s">
        <v>86</v>
      </c>
    </row>
    <row r="14" spans="1:7" x14ac:dyDescent="0.2">
      <c r="A14" s="42"/>
      <c r="B14" s="12" t="s">
        <v>64</v>
      </c>
      <c r="C14" s="13" t="s">
        <v>112</v>
      </c>
      <c r="D14" s="13" t="s">
        <v>113</v>
      </c>
      <c r="E14" s="13" t="s">
        <v>159</v>
      </c>
      <c r="F14" s="13" t="s">
        <v>255</v>
      </c>
      <c r="G14" s="14" t="s">
        <v>86</v>
      </c>
    </row>
    <row r="15" spans="1:7" x14ac:dyDescent="0.2">
      <c r="A15" s="42"/>
      <c r="B15" s="12" t="s">
        <v>65</v>
      </c>
      <c r="C15" s="13" t="s">
        <v>114</v>
      </c>
      <c r="D15" s="13" t="s">
        <v>115</v>
      </c>
      <c r="E15" s="13" t="s">
        <v>160</v>
      </c>
      <c r="F15" s="13" t="s">
        <v>209</v>
      </c>
      <c r="G15" s="14" t="s">
        <v>86</v>
      </c>
    </row>
    <row r="16" spans="1:7" x14ac:dyDescent="0.2">
      <c r="A16" s="42"/>
      <c r="B16" s="12" t="s">
        <v>66</v>
      </c>
      <c r="C16" s="13" t="s">
        <v>116</v>
      </c>
      <c r="D16" s="13" t="s">
        <v>117</v>
      </c>
      <c r="E16" s="13" t="s">
        <v>161</v>
      </c>
      <c r="F16" s="13" t="s">
        <v>210</v>
      </c>
      <c r="G16" s="14" t="s">
        <v>86</v>
      </c>
    </row>
    <row r="17" spans="1:7" x14ac:dyDescent="0.2">
      <c r="A17" s="42"/>
      <c r="B17" s="12" t="s">
        <v>67</v>
      </c>
      <c r="C17" s="13" t="s">
        <v>118</v>
      </c>
      <c r="D17" s="13" t="s">
        <v>119</v>
      </c>
      <c r="E17" s="13" t="s">
        <v>162</v>
      </c>
      <c r="F17" s="13" t="s">
        <v>211</v>
      </c>
      <c r="G17" s="14" t="s">
        <v>86</v>
      </c>
    </row>
    <row r="18" spans="1:7" x14ac:dyDescent="0.2">
      <c r="A18" s="42"/>
      <c r="B18" s="12" t="s">
        <v>68</v>
      </c>
      <c r="C18" s="13" t="s">
        <v>120</v>
      </c>
      <c r="D18" s="13" t="s">
        <v>121</v>
      </c>
      <c r="E18" s="13" t="s">
        <v>163</v>
      </c>
      <c r="F18" s="13" t="s">
        <v>254</v>
      </c>
      <c r="G18" s="14" t="s">
        <v>86</v>
      </c>
    </row>
    <row r="19" spans="1:7" x14ac:dyDescent="0.2">
      <c r="A19" s="42"/>
      <c r="B19" s="12" t="s">
        <v>69</v>
      </c>
      <c r="C19" s="13" t="s">
        <v>122</v>
      </c>
      <c r="D19" s="13" t="s">
        <v>123</v>
      </c>
      <c r="E19" s="13" t="s">
        <v>164</v>
      </c>
      <c r="F19" s="13" t="s">
        <v>253</v>
      </c>
      <c r="G19" s="14" t="s">
        <v>86</v>
      </c>
    </row>
    <row r="20" spans="1:7" x14ac:dyDescent="0.2">
      <c r="A20" s="43" t="s">
        <v>33</v>
      </c>
      <c r="B20" s="9" t="s">
        <v>70</v>
      </c>
      <c r="C20" s="10" t="s">
        <v>124</v>
      </c>
      <c r="D20" s="10" t="s">
        <v>125</v>
      </c>
      <c r="E20" s="10" t="s">
        <v>165</v>
      </c>
      <c r="F20" s="10" t="s">
        <v>214</v>
      </c>
      <c r="G20" s="11" t="s">
        <v>86</v>
      </c>
    </row>
    <row r="21" spans="1:7" x14ac:dyDescent="0.2">
      <c r="A21" s="42"/>
      <c r="B21" s="12" t="s">
        <v>71</v>
      </c>
      <c r="C21" s="13" t="s">
        <v>100</v>
      </c>
      <c r="D21" s="13" t="s">
        <v>126</v>
      </c>
      <c r="E21" s="13" t="s">
        <v>166</v>
      </c>
      <c r="F21" s="13" t="s">
        <v>215</v>
      </c>
      <c r="G21" s="14" t="s">
        <v>86</v>
      </c>
    </row>
    <row r="22" spans="1:7" x14ac:dyDescent="0.2">
      <c r="A22" s="42"/>
      <c r="B22" s="12" t="s">
        <v>72</v>
      </c>
      <c r="C22" s="13" t="s">
        <v>127</v>
      </c>
      <c r="D22" s="13" t="s">
        <v>128</v>
      </c>
      <c r="E22" s="13" t="s">
        <v>167</v>
      </c>
      <c r="F22" s="13" t="s">
        <v>252</v>
      </c>
      <c r="G22" s="14" t="s">
        <v>86</v>
      </c>
    </row>
    <row r="23" spans="1:7" x14ac:dyDescent="0.2">
      <c r="A23" s="42"/>
      <c r="B23" s="12" t="s">
        <v>73</v>
      </c>
      <c r="C23" s="13" t="s">
        <v>129</v>
      </c>
      <c r="D23" s="13" t="s">
        <v>130</v>
      </c>
      <c r="E23" s="13" t="s">
        <v>168</v>
      </c>
      <c r="F23" s="13" t="s">
        <v>251</v>
      </c>
      <c r="G23" s="14" t="s">
        <v>86</v>
      </c>
    </row>
    <row r="24" spans="1:7" x14ac:dyDescent="0.2">
      <c r="A24" s="42"/>
      <c r="B24" s="12" t="s">
        <v>54</v>
      </c>
      <c r="C24" s="13" t="s">
        <v>131</v>
      </c>
      <c r="D24" s="13" t="s">
        <v>132</v>
      </c>
      <c r="E24" s="13" t="s">
        <v>169</v>
      </c>
      <c r="F24" s="13" t="s">
        <v>218</v>
      </c>
      <c r="G24" s="14" t="s">
        <v>86</v>
      </c>
    </row>
    <row r="25" spans="1:7" ht="34" x14ac:dyDescent="0.2">
      <c r="A25" s="41" t="s">
        <v>89</v>
      </c>
      <c r="B25" s="18" t="s">
        <v>91</v>
      </c>
      <c r="C25" s="21" t="s">
        <v>45</v>
      </c>
      <c r="D25" s="21" t="s">
        <v>46</v>
      </c>
      <c r="E25" s="21" t="s">
        <v>47</v>
      </c>
      <c r="F25" s="21" t="s">
        <v>244</v>
      </c>
      <c r="G25" s="52">
        <v>1.46E-2</v>
      </c>
    </row>
    <row r="26" spans="1:7" ht="17" x14ac:dyDescent="0.2">
      <c r="A26" s="46"/>
      <c r="B26" s="19" t="s">
        <v>82</v>
      </c>
      <c r="C26" s="13" t="s">
        <v>133</v>
      </c>
      <c r="D26" s="13" t="s">
        <v>134</v>
      </c>
      <c r="E26" s="13" t="s">
        <v>170</v>
      </c>
      <c r="F26" s="13" t="s">
        <v>250</v>
      </c>
      <c r="G26" s="14" t="s">
        <v>86</v>
      </c>
    </row>
    <row r="27" spans="1:7" x14ac:dyDescent="0.2">
      <c r="A27" s="43" t="s">
        <v>36</v>
      </c>
      <c r="B27" s="9" t="s">
        <v>79</v>
      </c>
      <c r="C27" s="10" t="s">
        <v>135</v>
      </c>
      <c r="D27" s="10" t="s">
        <v>136</v>
      </c>
      <c r="E27" s="10" t="s">
        <v>171</v>
      </c>
      <c r="F27" s="10" t="s">
        <v>220</v>
      </c>
      <c r="G27" s="11" t="s">
        <v>86</v>
      </c>
    </row>
    <row r="28" spans="1:7" x14ac:dyDescent="0.2">
      <c r="A28" s="42"/>
      <c r="B28" s="12" t="s">
        <v>80</v>
      </c>
      <c r="C28" s="13" t="s">
        <v>137</v>
      </c>
      <c r="D28" s="13" t="s">
        <v>138</v>
      </c>
      <c r="E28" s="13" t="s">
        <v>172</v>
      </c>
      <c r="F28" s="13" t="s">
        <v>249</v>
      </c>
      <c r="G28" s="14" t="s">
        <v>86</v>
      </c>
    </row>
    <row r="29" spans="1:7" x14ac:dyDescent="0.2">
      <c r="A29" s="42"/>
      <c r="B29" s="12" t="s">
        <v>74</v>
      </c>
      <c r="C29" s="13" t="s">
        <v>139</v>
      </c>
      <c r="D29" s="13" t="s">
        <v>140</v>
      </c>
      <c r="E29" s="13" t="s">
        <v>173</v>
      </c>
      <c r="F29" s="13" t="s">
        <v>248</v>
      </c>
      <c r="G29" s="14" t="s">
        <v>86</v>
      </c>
    </row>
    <row r="30" spans="1:7" x14ac:dyDescent="0.2">
      <c r="A30" s="41" t="s">
        <v>90</v>
      </c>
      <c r="B30" s="9" t="s">
        <v>77</v>
      </c>
      <c r="C30" s="10" t="s">
        <v>141</v>
      </c>
      <c r="D30" s="10" t="s">
        <v>142</v>
      </c>
      <c r="E30" s="10" t="s">
        <v>174</v>
      </c>
      <c r="F30" s="10" t="s">
        <v>247</v>
      </c>
      <c r="G30" s="11" t="s">
        <v>86</v>
      </c>
    </row>
    <row r="31" spans="1:7" x14ac:dyDescent="0.2">
      <c r="A31" s="42"/>
      <c r="B31" s="12" t="s">
        <v>78</v>
      </c>
      <c r="C31" s="13" t="s">
        <v>143</v>
      </c>
      <c r="D31" s="13" t="s">
        <v>144</v>
      </c>
      <c r="E31" s="13" t="s">
        <v>175</v>
      </c>
      <c r="F31" s="13" t="s">
        <v>237</v>
      </c>
      <c r="G31" s="14" t="s">
        <v>86</v>
      </c>
    </row>
    <row r="32" spans="1:7" x14ac:dyDescent="0.2">
      <c r="A32" s="42"/>
      <c r="B32" s="12" t="s">
        <v>54</v>
      </c>
      <c r="C32" s="13" t="s">
        <v>145</v>
      </c>
      <c r="D32" s="13" t="s">
        <v>146</v>
      </c>
      <c r="E32" s="13" t="s">
        <v>176</v>
      </c>
      <c r="F32" s="13" t="s">
        <v>238</v>
      </c>
      <c r="G32" s="14" t="s">
        <v>86</v>
      </c>
    </row>
    <row r="33" spans="1:7" x14ac:dyDescent="0.2">
      <c r="A33" s="43" t="s">
        <v>35</v>
      </c>
      <c r="B33" s="9" t="s">
        <v>75</v>
      </c>
      <c r="C33" s="10" t="s">
        <v>48</v>
      </c>
      <c r="D33" s="10" t="s">
        <v>49</v>
      </c>
      <c r="E33" s="10" t="s">
        <v>50</v>
      </c>
      <c r="F33" s="10" t="s">
        <v>245</v>
      </c>
      <c r="G33" s="53">
        <v>0.3251</v>
      </c>
    </row>
    <row r="34" spans="1:7" x14ac:dyDescent="0.2">
      <c r="A34" s="44"/>
      <c r="B34" s="15" t="s">
        <v>76</v>
      </c>
      <c r="C34" s="16" t="s">
        <v>147</v>
      </c>
      <c r="D34" s="16" t="s">
        <v>148</v>
      </c>
      <c r="E34" s="16" t="s">
        <v>177</v>
      </c>
      <c r="F34" s="16" t="s">
        <v>246</v>
      </c>
      <c r="G34" s="17" t="s">
        <v>86</v>
      </c>
    </row>
  </sheetData>
  <mergeCells count="10">
    <mergeCell ref="A25:A26"/>
    <mergeCell ref="A27:A29"/>
    <mergeCell ref="A30:A32"/>
    <mergeCell ref="A33:A34"/>
    <mergeCell ref="A1:B1"/>
    <mergeCell ref="A2:A3"/>
    <mergeCell ref="A5:A8"/>
    <mergeCell ref="A9:A11"/>
    <mergeCell ref="A12:A19"/>
    <mergeCell ref="A20:A24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528A-6C80-3B43-938F-E10C2E21E748}">
  <dimension ref="A1:F34"/>
  <sheetViews>
    <sheetView workbookViewId="0">
      <selection activeCell="B10" sqref="B10"/>
    </sheetView>
  </sheetViews>
  <sheetFormatPr baseColWidth="10" defaultRowHeight="16" x14ac:dyDescent="0.2"/>
  <cols>
    <col min="1" max="1" width="13.1640625" customWidth="1"/>
    <col min="2" max="2" width="25.6640625" customWidth="1"/>
    <col min="3" max="3" width="18" customWidth="1"/>
    <col min="4" max="4" width="15.5" customWidth="1"/>
    <col min="5" max="5" width="16.6640625" customWidth="1"/>
  </cols>
  <sheetData>
    <row r="1" spans="1:6" ht="51" x14ac:dyDescent="0.2">
      <c r="A1" s="45" t="s">
        <v>88</v>
      </c>
      <c r="B1" s="45"/>
      <c r="C1" s="8" t="s">
        <v>83</v>
      </c>
      <c r="D1" s="8" t="s">
        <v>84</v>
      </c>
      <c r="E1" s="8" t="s">
        <v>85</v>
      </c>
      <c r="F1" s="8" t="s">
        <v>87</v>
      </c>
    </row>
    <row r="2" spans="1:6" x14ac:dyDescent="0.2">
      <c r="A2" s="43" t="s">
        <v>37</v>
      </c>
      <c r="B2" s="2" t="s">
        <v>60</v>
      </c>
      <c r="C2" s="5" t="s">
        <v>39</v>
      </c>
      <c r="D2" s="5" t="s">
        <v>40</v>
      </c>
      <c r="E2" s="5" t="s">
        <v>41</v>
      </c>
      <c r="F2" s="7" t="s">
        <v>86</v>
      </c>
    </row>
    <row r="3" spans="1:6" x14ac:dyDescent="0.2">
      <c r="A3" s="42"/>
      <c r="B3" s="2" t="s">
        <v>61</v>
      </c>
      <c r="C3" s="5" t="s">
        <v>42</v>
      </c>
      <c r="D3" s="5" t="s">
        <v>43</v>
      </c>
      <c r="E3" s="5" t="s">
        <v>44</v>
      </c>
      <c r="F3" s="7" t="s">
        <v>86</v>
      </c>
    </row>
    <row r="4" spans="1:6" x14ac:dyDescent="0.2">
      <c r="A4" s="20" t="s">
        <v>38</v>
      </c>
      <c r="B4" s="9" t="s">
        <v>57</v>
      </c>
      <c r="C4" s="10" t="s">
        <v>92</v>
      </c>
      <c r="D4" s="10" t="s">
        <v>93</v>
      </c>
      <c r="E4" s="10" t="s">
        <v>149</v>
      </c>
      <c r="F4" s="11">
        <v>1.9479710996923399E-2</v>
      </c>
    </row>
    <row r="5" spans="1:6" x14ac:dyDescent="0.2">
      <c r="A5" s="43" t="s">
        <v>55</v>
      </c>
      <c r="B5" s="9" t="s">
        <v>51</v>
      </c>
      <c r="C5" s="10" t="s">
        <v>94</v>
      </c>
      <c r="D5" s="10" t="s">
        <v>95</v>
      </c>
      <c r="E5" s="10" t="s">
        <v>150</v>
      </c>
      <c r="F5" s="11" t="s">
        <v>86</v>
      </c>
    </row>
    <row r="6" spans="1:6" x14ac:dyDescent="0.2">
      <c r="A6" s="42"/>
      <c r="B6" s="12" t="s">
        <v>58</v>
      </c>
      <c r="C6" s="13" t="s">
        <v>96</v>
      </c>
      <c r="D6" s="13" t="s">
        <v>97</v>
      </c>
      <c r="E6" s="13" t="s">
        <v>151</v>
      </c>
      <c r="F6" s="14">
        <v>0.64791207750379098</v>
      </c>
    </row>
    <row r="7" spans="1:6" x14ac:dyDescent="0.2">
      <c r="A7" s="42"/>
      <c r="B7" s="12" t="s">
        <v>59</v>
      </c>
      <c r="C7" s="13" t="s">
        <v>98</v>
      </c>
      <c r="D7" s="13" t="s">
        <v>99</v>
      </c>
      <c r="E7" s="13" t="s">
        <v>152</v>
      </c>
      <c r="F7" s="14" t="s">
        <v>86</v>
      </c>
    </row>
    <row r="8" spans="1:6" x14ac:dyDescent="0.2">
      <c r="A8" s="42"/>
      <c r="B8" s="12" t="s">
        <v>74</v>
      </c>
      <c r="C8" s="13" t="s">
        <v>100</v>
      </c>
      <c r="D8" s="13" t="s">
        <v>101</v>
      </c>
      <c r="E8" s="13" t="s">
        <v>153</v>
      </c>
      <c r="F8" s="14" t="s">
        <v>86</v>
      </c>
    </row>
    <row r="9" spans="1:6" x14ac:dyDescent="0.2">
      <c r="A9" s="43" t="s">
        <v>56</v>
      </c>
      <c r="B9" s="9" t="s">
        <v>52</v>
      </c>
      <c r="C9" s="10" t="s">
        <v>102</v>
      </c>
      <c r="D9" s="10" t="s">
        <v>103</v>
      </c>
      <c r="E9" s="10" t="s">
        <v>154</v>
      </c>
      <c r="F9" s="11" t="s">
        <v>86</v>
      </c>
    </row>
    <row r="10" spans="1:6" x14ac:dyDescent="0.2">
      <c r="A10" s="42"/>
      <c r="B10" s="12" t="s">
        <v>53</v>
      </c>
      <c r="C10" s="13" t="s">
        <v>104</v>
      </c>
      <c r="D10" s="13" t="s">
        <v>105</v>
      </c>
      <c r="E10" s="13" t="s">
        <v>155</v>
      </c>
      <c r="F10" s="14">
        <v>7.0541875886806701E-3</v>
      </c>
    </row>
    <row r="11" spans="1:6" x14ac:dyDescent="0.2">
      <c r="A11" s="44"/>
      <c r="B11" s="15" t="s">
        <v>74</v>
      </c>
      <c r="C11" s="16" t="s">
        <v>106</v>
      </c>
      <c r="D11" s="16" t="s">
        <v>107</v>
      </c>
      <c r="E11" s="16" t="s">
        <v>156</v>
      </c>
      <c r="F11" s="17" t="s">
        <v>86</v>
      </c>
    </row>
    <row r="12" spans="1:6" x14ac:dyDescent="0.2">
      <c r="A12" s="43" t="s">
        <v>34</v>
      </c>
      <c r="B12" s="9" t="s">
        <v>62</v>
      </c>
      <c r="C12" s="10" t="s">
        <v>108</v>
      </c>
      <c r="D12" s="10" t="s">
        <v>109</v>
      </c>
      <c r="E12" s="10" t="s">
        <v>157</v>
      </c>
      <c r="F12" s="11">
        <v>0.77727235288636398</v>
      </c>
    </row>
    <row r="13" spans="1:6" x14ac:dyDescent="0.2">
      <c r="A13" s="42"/>
      <c r="B13" s="12" t="s">
        <v>63</v>
      </c>
      <c r="C13" s="13" t="s">
        <v>110</v>
      </c>
      <c r="D13" s="13" t="s">
        <v>111</v>
      </c>
      <c r="E13" s="13" t="s">
        <v>158</v>
      </c>
      <c r="F13" s="14" t="s">
        <v>86</v>
      </c>
    </row>
    <row r="14" spans="1:6" x14ac:dyDescent="0.2">
      <c r="A14" s="42"/>
      <c r="B14" s="12" t="s">
        <v>64</v>
      </c>
      <c r="C14" s="13" t="s">
        <v>112</v>
      </c>
      <c r="D14" s="13" t="s">
        <v>113</v>
      </c>
      <c r="E14" s="13" t="s">
        <v>159</v>
      </c>
      <c r="F14" s="14" t="s">
        <v>86</v>
      </c>
    </row>
    <row r="15" spans="1:6" x14ac:dyDescent="0.2">
      <c r="A15" s="42"/>
      <c r="B15" s="12" t="s">
        <v>65</v>
      </c>
      <c r="C15" s="13" t="s">
        <v>114</v>
      </c>
      <c r="D15" s="13" t="s">
        <v>115</v>
      </c>
      <c r="E15" s="13" t="s">
        <v>160</v>
      </c>
      <c r="F15" s="14" t="s">
        <v>86</v>
      </c>
    </row>
    <row r="16" spans="1:6" x14ac:dyDescent="0.2">
      <c r="A16" s="42"/>
      <c r="B16" s="12" t="s">
        <v>66</v>
      </c>
      <c r="C16" s="13" t="s">
        <v>116</v>
      </c>
      <c r="D16" s="13" t="s">
        <v>117</v>
      </c>
      <c r="E16" s="13" t="s">
        <v>161</v>
      </c>
      <c r="F16" s="14">
        <v>0.85847175659428698</v>
      </c>
    </row>
    <row r="17" spans="1:6" x14ac:dyDescent="0.2">
      <c r="A17" s="42"/>
      <c r="B17" s="12" t="s">
        <v>67</v>
      </c>
      <c r="C17" s="13" t="s">
        <v>118</v>
      </c>
      <c r="D17" s="13" t="s">
        <v>119</v>
      </c>
      <c r="E17" s="13" t="s">
        <v>162</v>
      </c>
      <c r="F17" s="14">
        <v>0.221134131744919</v>
      </c>
    </row>
    <row r="18" spans="1:6" x14ac:dyDescent="0.2">
      <c r="A18" s="42"/>
      <c r="B18" s="12" t="s">
        <v>68</v>
      </c>
      <c r="C18" s="13" t="s">
        <v>120</v>
      </c>
      <c r="D18" s="13" t="s">
        <v>121</v>
      </c>
      <c r="E18" s="13" t="s">
        <v>163</v>
      </c>
      <c r="F18" s="14">
        <v>0.97984794379399298</v>
      </c>
    </row>
    <row r="19" spans="1:6" x14ac:dyDescent="0.2">
      <c r="A19" s="42"/>
      <c r="B19" s="12" t="s">
        <v>69</v>
      </c>
      <c r="C19" s="13" t="s">
        <v>122</v>
      </c>
      <c r="D19" s="13" t="s">
        <v>123</v>
      </c>
      <c r="E19" s="13" t="s">
        <v>164</v>
      </c>
      <c r="F19" s="14">
        <v>2.4669005146171999E-2</v>
      </c>
    </row>
    <row r="20" spans="1:6" x14ac:dyDescent="0.2">
      <c r="A20" s="43" t="s">
        <v>33</v>
      </c>
      <c r="B20" s="9" t="s">
        <v>70</v>
      </c>
      <c r="C20" s="10" t="s">
        <v>124</v>
      </c>
      <c r="D20" s="10" t="s">
        <v>125</v>
      </c>
      <c r="E20" s="10" t="s">
        <v>165</v>
      </c>
      <c r="F20" s="11" t="s">
        <v>86</v>
      </c>
    </row>
    <row r="21" spans="1:6" x14ac:dyDescent="0.2">
      <c r="A21" s="42"/>
      <c r="B21" s="12" t="s">
        <v>71</v>
      </c>
      <c r="C21" s="13" t="s">
        <v>100</v>
      </c>
      <c r="D21" s="13" t="s">
        <v>126</v>
      </c>
      <c r="E21" s="13" t="s">
        <v>166</v>
      </c>
      <c r="F21" s="14" t="s">
        <v>86</v>
      </c>
    </row>
    <row r="22" spans="1:6" x14ac:dyDescent="0.2">
      <c r="A22" s="42"/>
      <c r="B22" s="12" t="s">
        <v>72</v>
      </c>
      <c r="C22" s="13" t="s">
        <v>127</v>
      </c>
      <c r="D22" s="13" t="s">
        <v>128</v>
      </c>
      <c r="E22" s="13" t="s">
        <v>167</v>
      </c>
      <c r="F22" s="14" t="s">
        <v>86</v>
      </c>
    </row>
    <row r="23" spans="1:6" x14ac:dyDescent="0.2">
      <c r="A23" s="42"/>
      <c r="B23" s="12" t="s">
        <v>73</v>
      </c>
      <c r="C23" s="13" t="s">
        <v>129</v>
      </c>
      <c r="D23" s="13" t="s">
        <v>130</v>
      </c>
      <c r="E23" s="13" t="s">
        <v>168</v>
      </c>
      <c r="F23" s="14" t="s">
        <v>86</v>
      </c>
    </row>
    <row r="24" spans="1:6" x14ac:dyDescent="0.2">
      <c r="A24" s="42"/>
      <c r="B24" s="12" t="s">
        <v>54</v>
      </c>
      <c r="C24" s="13" t="s">
        <v>131</v>
      </c>
      <c r="D24" s="13" t="s">
        <v>132</v>
      </c>
      <c r="E24" s="13" t="s">
        <v>169</v>
      </c>
      <c r="F24" s="14">
        <v>1.38313661804464E-2</v>
      </c>
    </row>
    <row r="25" spans="1:6" ht="34" x14ac:dyDescent="0.2">
      <c r="A25" s="41" t="s">
        <v>89</v>
      </c>
      <c r="B25" s="18" t="s">
        <v>91</v>
      </c>
      <c r="C25" s="21" t="s">
        <v>45</v>
      </c>
      <c r="D25" s="21" t="s">
        <v>46</v>
      </c>
      <c r="E25" s="21" t="s">
        <v>47</v>
      </c>
      <c r="F25" s="22">
        <v>1.44708658625945E-2</v>
      </c>
    </row>
    <row r="26" spans="1:6" ht="17" x14ac:dyDescent="0.2">
      <c r="A26" s="46"/>
      <c r="B26" s="19" t="s">
        <v>82</v>
      </c>
      <c r="C26" s="13" t="s">
        <v>133</v>
      </c>
      <c r="D26" s="13" t="s">
        <v>134</v>
      </c>
      <c r="E26" s="13" t="s">
        <v>170</v>
      </c>
      <c r="F26" s="14" t="s">
        <v>86</v>
      </c>
    </row>
    <row r="27" spans="1:6" x14ac:dyDescent="0.2">
      <c r="A27" s="43" t="s">
        <v>36</v>
      </c>
      <c r="B27" s="9" t="s">
        <v>79</v>
      </c>
      <c r="C27" s="10" t="s">
        <v>135</v>
      </c>
      <c r="D27" s="10" t="s">
        <v>136</v>
      </c>
      <c r="E27" s="10" t="s">
        <v>171</v>
      </c>
      <c r="F27" s="11">
        <v>6.5466260218614396E-3</v>
      </c>
    </row>
    <row r="28" spans="1:6" x14ac:dyDescent="0.2">
      <c r="A28" s="42"/>
      <c r="B28" s="12" t="s">
        <v>80</v>
      </c>
      <c r="C28" s="13" t="s">
        <v>137</v>
      </c>
      <c r="D28" s="13" t="s">
        <v>138</v>
      </c>
      <c r="E28" s="13" t="s">
        <v>172</v>
      </c>
      <c r="F28" s="14">
        <v>6.5682766150983399E-3</v>
      </c>
    </row>
    <row r="29" spans="1:6" x14ac:dyDescent="0.2">
      <c r="A29" s="42"/>
      <c r="B29" s="12" t="s">
        <v>74</v>
      </c>
      <c r="C29" s="13" t="s">
        <v>139</v>
      </c>
      <c r="D29" s="13" t="s">
        <v>140</v>
      </c>
      <c r="E29" s="13" t="s">
        <v>173</v>
      </c>
      <c r="F29" s="14">
        <v>0.89157670482252205</v>
      </c>
    </row>
    <row r="30" spans="1:6" x14ac:dyDescent="0.2">
      <c r="A30" s="41" t="s">
        <v>90</v>
      </c>
      <c r="B30" s="9" t="s">
        <v>77</v>
      </c>
      <c r="C30" s="10" t="s">
        <v>141</v>
      </c>
      <c r="D30" s="10" t="s">
        <v>142</v>
      </c>
      <c r="E30" s="10" t="s">
        <v>174</v>
      </c>
      <c r="F30" s="11">
        <v>0.24483442903137301</v>
      </c>
    </row>
    <row r="31" spans="1:6" x14ac:dyDescent="0.2">
      <c r="A31" s="42"/>
      <c r="B31" s="12" t="s">
        <v>78</v>
      </c>
      <c r="C31" s="13" t="s">
        <v>143</v>
      </c>
      <c r="D31" s="13" t="s">
        <v>144</v>
      </c>
      <c r="E31" s="13" t="s">
        <v>175</v>
      </c>
      <c r="F31" s="14">
        <v>0.41882250789457398</v>
      </c>
    </row>
    <row r="32" spans="1:6" x14ac:dyDescent="0.2">
      <c r="A32" s="42"/>
      <c r="B32" s="12" t="s">
        <v>54</v>
      </c>
      <c r="C32" s="13" t="s">
        <v>145</v>
      </c>
      <c r="D32" s="13" t="s">
        <v>146</v>
      </c>
      <c r="E32" s="13" t="s">
        <v>176</v>
      </c>
      <c r="F32" s="14">
        <v>0.37672942349920302</v>
      </c>
    </row>
    <row r="33" spans="1:6" x14ac:dyDescent="0.2">
      <c r="A33" s="43" t="s">
        <v>35</v>
      </c>
      <c r="B33" s="9" t="s">
        <v>75</v>
      </c>
      <c r="C33" s="10" t="s">
        <v>48</v>
      </c>
      <c r="D33" s="10" t="s">
        <v>49</v>
      </c>
      <c r="E33" s="10" t="s">
        <v>50</v>
      </c>
      <c r="F33" s="11">
        <v>0.32516297682185202</v>
      </c>
    </row>
    <row r="34" spans="1:6" x14ac:dyDescent="0.2">
      <c r="A34" s="44"/>
      <c r="B34" s="15" t="s">
        <v>76</v>
      </c>
      <c r="C34" s="16" t="s">
        <v>147</v>
      </c>
      <c r="D34" s="16" t="s">
        <v>148</v>
      </c>
      <c r="E34" s="16" t="s">
        <v>177</v>
      </c>
      <c r="F34" s="17" t="s">
        <v>86</v>
      </c>
    </row>
  </sheetData>
  <mergeCells count="10">
    <mergeCell ref="A30:A32"/>
    <mergeCell ref="A33:A34"/>
    <mergeCell ref="A20:A24"/>
    <mergeCell ref="A12:A19"/>
    <mergeCell ref="A1:B1"/>
    <mergeCell ref="A9:A11"/>
    <mergeCell ref="A5:A8"/>
    <mergeCell ref="A2:A3"/>
    <mergeCell ref="A25:A26"/>
    <mergeCell ref="A27:A29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9477-8621-0547-8C4E-B829581CB102}">
  <dimension ref="A1:K20"/>
  <sheetViews>
    <sheetView tabSelected="1" workbookViewId="0">
      <selection activeCell="I16" sqref="I16"/>
    </sheetView>
  </sheetViews>
  <sheetFormatPr baseColWidth="10" defaultRowHeight="16" x14ac:dyDescent="0.2"/>
  <cols>
    <col min="1" max="1" width="14.33203125" customWidth="1"/>
    <col min="2" max="2" width="10.6640625" customWidth="1"/>
    <col min="3" max="3" width="8" customWidth="1"/>
    <col min="5" max="5" width="7.6640625" customWidth="1"/>
    <col min="6" max="6" width="10.83203125" customWidth="1"/>
    <col min="8" max="8" width="14.83203125" customWidth="1"/>
    <col min="9" max="9" width="16.6640625" customWidth="1"/>
    <col min="10" max="10" width="20.33203125" bestFit="1" customWidth="1"/>
  </cols>
  <sheetData>
    <row r="1" spans="1:11" ht="40" customHeight="1" x14ac:dyDescent="0.2">
      <c r="I1" s="25" t="s">
        <v>189</v>
      </c>
      <c r="J1" s="25" t="s">
        <v>180</v>
      </c>
    </row>
    <row r="2" spans="1:11" x14ac:dyDescent="0.2">
      <c r="H2" s="24" t="s">
        <v>181</v>
      </c>
      <c r="I2" s="25">
        <v>0.5</v>
      </c>
      <c r="J2" s="25">
        <v>0.36499999999999999</v>
      </c>
    </row>
    <row r="3" spans="1:11" x14ac:dyDescent="0.2">
      <c r="G3" s="47" t="s">
        <v>55</v>
      </c>
      <c r="H3" s="26" t="s">
        <v>51</v>
      </c>
      <c r="I3" s="26">
        <v>0.46899999999999997</v>
      </c>
      <c r="J3" s="26">
        <v>0.33511800000000003</v>
      </c>
    </row>
    <row r="4" spans="1:11" x14ac:dyDescent="0.2">
      <c r="G4" s="47"/>
      <c r="H4" s="26" t="s">
        <v>59</v>
      </c>
      <c r="I4" s="26">
        <v>0.68700000000000006</v>
      </c>
      <c r="J4" s="26">
        <v>0.41304299999999999</v>
      </c>
      <c r="K4" s="54">
        <f>J4-J3</f>
        <v>7.7924999999999967E-2</v>
      </c>
    </row>
    <row r="5" spans="1:11" x14ac:dyDescent="0.2">
      <c r="G5" s="47"/>
      <c r="H5" s="26" t="s">
        <v>58</v>
      </c>
      <c r="I5" s="26">
        <v>0.52100000000000002</v>
      </c>
      <c r="J5" s="26">
        <v>0.37135299999999999</v>
      </c>
    </row>
    <row r="6" spans="1:11" x14ac:dyDescent="0.2">
      <c r="G6" s="47"/>
      <c r="H6" s="26" t="s">
        <v>178</v>
      </c>
      <c r="I6" s="26">
        <v>0.56200000000000006</v>
      </c>
      <c r="J6" s="26">
        <v>0.43504500000000002</v>
      </c>
    </row>
    <row r="7" spans="1:11" x14ac:dyDescent="0.2">
      <c r="G7" s="47" t="s">
        <v>56</v>
      </c>
      <c r="H7" s="26" t="s">
        <v>53</v>
      </c>
      <c r="I7" s="26">
        <v>0.495</v>
      </c>
      <c r="J7" s="26">
        <v>0.35758800000000002</v>
      </c>
    </row>
    <row r="8" spans="1:11" x14ac:dyDescent="0.2">
      <c r="G8" s="47"/>
      <c r="H8" s="26" t="s">
        <v>179</v>
      </c>
      <c r="I8" s="26">
        <v>0.59799999999999998</v>
      </c>
      <c r="J8" s="26">
        <v>0.435556</v>
      </c>
    </row>
    <row r="9" spans="1:11" ht="19" x14ac:dyDescent="0.25">
      <c r="H9" s="23"/>
    </row>
    <row r="10" spans="1:11" ht="35" x14ac:dyDescent="0.25">
      <c r="A10" s="33"/>
      <c r="B10" s="34" t="s">
        <v>184</v>
      </c>
      <c r="C10" s="35" t="s">
        <v>87</v>
      </c>
      <c r="D10" s="35" t="s">
        <v>183</v>
      </c>
      <c r="E10" s="35" t="s">
        <v>87</v>
      </c>
      <c r="F10" s="36"/>
      <c r="G10" s="23"/>
      <c r="H10" s="23"/>
      <c r="I10" s="55">
        <f>I4/I2</f>
        <v>1.3740000000000001</v>
      </c>
      <c r="J10" s="56">
        <f>J4/J2</f>
        <v>1.1316246575342466</v>
      </c>
    </row>
    <row r="11" spans="1:11" ht="19" x14ac:dyDescent="0.25">
      <c r="A11" s="37" t="s">
        <v>186</v>
      </c>
      <c r="B11" s="35">
        <v>0.20399999999999999</v>
      </c>
      <c r="C11" s="38" t="s">
        <v>86</v>
      </c>
      <c r="D11" s="35">
        <v>7.0000000000000001E-3</v>
      </c>
      <c r="E11" s="38">
        <v>0.27500000000000002</v>
      </c>
      <c r="F11" s="36"/>
      <c r="G11" s="23"/>
      <c r="H11" s="23"/>
    </row>
    <row r="12" spans="1:11" ht="19" x14ac:dyDescent="0.25">
      <c r="A12" s="35" t="s">
        <v>187</v>
      </c>
      <c r="B12" s="35">
        <v>4.4999999999999998E-2</v>
      </c>
      <c r="C12" s="38">
        <v>5.0000000000000001E-3</v>
      </c>
      <c r="D12" s="35">
        <v>3.5999999999999997E-2</v>
      </c>
      <c r="E12" s="38">
        <v>0.21099999999999999</v>
      </c>
      <c r="F12" s="36"/>
      <c r="G12" s="23"/>
      <c r="H12" s="23"/>
    </row>
    <row r="13" spans="1:11" ht="19" x14ac:dyDescent="0.25">
      <c r="A13" s="35" t="s">
        <v>182</v>
      </c>
      <c r="B13" s="35">
        <v>0.158</v>
      </c>
      <c r="C13" s="39">
        <v>2.0000000000000001E-4</v>
      </c>
      <c r="D13" s="35">
        <v>4.1599999999999998E-2</v>
      </c>
      <c r="E13" s="38">
        <v>0.58099999999999996</v>
      </c>
      <c r="F13" s="36"/>
      <c r="G13" s="23"/>
      <c r="H13" s="23"/>
    </row>
    <row r="14" spans="1:11" ht="35" x14ac:dyDescent="0.25">
      <c r="A14" s="35" t="s">
        <v>185</v>
      </c>
      <c r="B14" s="35">
        <v>9.9000000000000005E-2</v>
      </c>
      <c r="C14" s="38" t="s">
        <v>86</v>
      </c>
      <c r="D14" s="35">
        <v>7.6999999999999999E-2</v>
      </c>
      <c r="E14" s="38">
        <v>2.4E-2</v>
      </c>
      <c r="F14" s="36"/>
      <c r="G14" s="23"/>
      <c r="H14" s="23"/>
    </row>
    <row r="15" spans="1:11" ht="19" x14ac:dyDescent="0.25">
      <c r="G15" s="23"/>
    </row>
    <row r="16" spans="1:11" ht="52" x14ac:dyDescent="0.25">
      <c r="A16" s="29"/>
      <c r="B16" s="27" t="s">
        <v>188</v>
      </c>
      <c r="C16" s="25" t="s">
        <v>87</v>
      </c>
      <c r="D16" s="25" t="s">
        <v>183</v>
      </c>
      <c r="E16" s="25" t="s">
        <v>87</v>
      </c>
      <c r="G16" s="23"/>
    </row>
    <row r="17" spans="1:7" ht="19" x14ac:dyDescent="0.25">
      <c r="A17" s="28" t="s">
        <v>186</v>
      </c>
      <c r="B17" s="25">
        <v>0.2177</v>
      </c>
      <c r="C17" s="32" t="s">
        <v>86</v>
      </c>
      <c r="D17" s="25">
        <v>7.0000000000000001E-3</v>
      </c>
      <c r="E17" s="30">
        <v>0.27500000000000002</v>
      </c>
      <c r="G17" s="23"/>
    </row>
    <row r="18" spans="1:7" ht="19" x14ac:dyDescent="0.25">
      <c r="A18" s="25" t="s">
        <v>187</v>
      </c>
      <c r="B18" s="25">
        <v>5.1999999999999998E-2</v>
      </c>
      <c r="C18" s="31">
        <v>2E-3</v>
      </c>
      <c r="D18" s="25">
        <v>3.5999999999999997E-2</v>
      </c>
      <c r="E18" s="30">
        <v>0.21099999999999999</v>
      </c>
      <c r="G18" s="23"/>
    </row>
    <row r="19" spans="1:7" ht="17" x14ac:dyDescent="0.2">
      <c r="A19" s="25" t="s">
        <v>182</v>
      </c>
      <c r="B19" s="25">
        <v>0.16500000000000001</v>
      </c>
      <c r="C19" s="32">
        <v>2.0000000000000001E-4</v>
      </c>
      <c r="D19" s="25">
        <v>4.1599999999999998E-2</v>
      </c>
      <c r="E19" s="30">
        <v>0.58099999999999996</v>
      </c>
    </row>
    <row r="20" spans="1:7" ht="34" x14ac:dyDescent="0.2">
      <c r="A20" s="25" t="s">
        <v>185</v>
      </c>
      <c r="B20" s="25">
        <v>0.10290000000000001</v>
      </c>
      <c r="C20" s="32" t="s">
        <v>86</v>
      </c>
      <c r="D20" s="25">
        <v>7.6999999999999999E-2</v>
      </c>
      <c r="E20" s="30">
        <v>2.4E-2</v>
      </c>
    </row>
  </sheetData>
  <mergeCells count="2">
    <mergeCell ref="G3:G6"/>
    <mergeCell ref="G7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6644-CDF7-5141-A84F-44A057B6B540}">
  <dimension ref="A1:AI38"/>
  <sheetViews>
    <sheetView workbookViewId="0">
      <selection activeCell="M8" sqref="M8"/>
    </sheetView>
  </sheetViews>
  <sheetFormatPr baseColWidth="10" defaultRowHeight="16" x14ac:dyDescent="0.2"/>
  <cols>
    <col min="1" max="1" width="12.1640625" customWidth="1"/>
    <col min="2" max="2" width="22" customWidth="1"/>
    <col min="3" max="3" width="13.1640625" customWidth="1"/>
    <col min="4" max="4" width="25.6640625" customWidth="1"/>
    <col min="5" max="5" width="18" customWidth="1"/>
    <col min="6" max="6" width="15.5" customWidth="1"/>
    <col min="7" max="7" width="16.6640625" customWidth="1"/>
    <col min="10" max="10" width="10.83203125" customWidth="1"/>
    <col min="12" max="12" width="10.83203125" customWidth="1"/>
    <col min="13" max="13" width="7.1640625" customWidth="1"/>
    <col min="20" max="20" width="11.6640625" bestFit="1" customWidth="1"/>
    <col min="25" max="25" width="24" customWidth="1"/>
  </cols>
  <sheetData>
    <row r="1" spans="1:35" ht="51" x14ac:dyDescent="0.2">
      <c r="C1" s="45" t="s">
        <v>88</v>
      </c>
      <c r="D1" s="45"/>
      <c r="E1" s="8" t="s">
        <v>83</v>
      </c>
      <c r="F1" s="8" t="s">
        <v>84</v>
      </c>
      <c r="G1" s="8" t="s">
        <v>85</v>
      </c>
      <c r="H1" s="8" t="s">
        <v>87</v>
      </c>
      <c r="I1" s="50" t="s">
        <v>190</v>
      </c>
      <c r="J1" s="50" t="s">
        <v>191</v>
      </c>
      <c r="K1" s="50" t="s">
        <v>192</v>
      </c>
      <c r="L1" s="50" t="s">
        <v>193</v>
      </c>
      <c r="M1" s="50" t="s">
        <v>227</v>
      </c>
      <c r="N1" s="50" t="s">
        <v>228</v>
      </c>
      <c r="O1" s="50" t="s">
        <v>229</v>
      </c>
      <c r="P1" s="50" t="s">
        <v>230</v>
      </c>
      <c r="Q1" s="50" t="s">
        <v>231</v>
      </c>
      <c r="R1" s="50" t="s">
        <v>232</v>
      </c>
      <c r="S1" s="50" t="s">
        <v>233</v>
      </c>
      <c r="T1" s="50" t="s">
        <v>234</v>
      </c>
    </row>
    <row r="2" spans="1:35" x14ac:dyDescent="0.2">
      <c r="A2" t="s">
        <v>0</v>
      </c>
      <c r="C2" s="49" t="s">
        <v>37</v>
      </c>
      <c r="D2" s="2" t="s">
        <v>60</v>
      </c>
      <c r="E2" s="2" t="s">
        <v>39</v>
      </c>
      <c r="F2" s="2" t="s">
        <v>40</v>
      </c>
      <c r="G2" s="2" t="s">
        <v>41</v>
      </c>
      <c r="H2" s="7" t="s">
        <v>86</v>
      </c>
      <c r="I2" s="50"/>
      <c r="J2" s="50"/>
      <c r="K2" s="50"/>
      <c r="L2" s="50"/>
      <c r="M2" s="50"/>
      <c r="N2" s="50"/>
      <c r="O2" s="50"/>
      <c r="P2" s="50"/>
      <c r="Q2" s="50"/>
      <c r="R2" t="s">
        <v>243</v>
      </c>
      <c r="S2" s="50">
        <v>21.874980969999999</v>
      </c>
      <c r="T2" s="7" t="s">
        <v>86</v>
      </c>
      <c r="U2" s="50" t="s">
        <v>228</v>
      </c>
      <c r="V2" s="50" t="s">
        <v>229</v>
      </c>
      <c r="W2" s="50" t="s">
        <v>230</v>
      </c>
      <c r="X2" s="50" t="s">
        <v>231</v>
      </c>
      <c r="Y2" s="2" t="s">
        <v>60</v>
      </c>
      <c r="Z2" s="1"/>
      <c r="AA2" s="1"/>
      <c r="AB2" s="1"/>
    </row>
    <row r="3" spans="1:35" x14ac:dyDescent="0.2">
      <c r="A3" t="s">
        <v>2</v>
      </c>
      <c r="C3" s="49"/>
      <c r="D3" s="2" t="s">
        <v>61</v>
      </c>
      <c r="E3" s="2" t="s">
        <v>42</v>
      </c>
      <c r="F3" s="2" t="s">
        <v>43</v>
      </c>
      <c r="G3" s="2" t="s">
        <v>44</v>
      </c>
      <c r="H3" s="7" t="s">
        <v>86</v>
      </c>
      <c r="I3" s="50"/>
      <c r="J3" s="50"/>
      <c r="K3" s="50"/>
      <c r="L3" s="50"/>
      <c r="M3" s="50"/>
      <c r="N3" s="50"/>
      <c r="O3" s="50"/>
      <c r="P3" s="50"/>
      <c r="Q3" s="50"/>
      <c r="R3" t="s">
        <v>243</v>
      </c>
      <c r="S3" s="50">
        <v>21.874980969999999</v>
      </c>
      <c r="T3" s="7" t="s">
        <v>86</v>
      </c>
      <c r="Y3" s="2" t="s">
        <v>61</v>
      </c>
      <c r="AI3" s="3"/>
    </row>
    <row r="4" spans="1:35" x14ac:dyDescent="0.2">
      <c r="A4" t="s">
        <v>4</v>
      </c>
      <c r="C4" s="6" t="s">
        <v>38</v>
      </c>
      <c r="D4" s="2" t="s">
        <v>57</v>
      </c>
      <c r="E4" s="2" t="s">
        <v>92</v>
      </c>
      <c r="F4" s="2" t="s">
        <v>93</v>
      </c>
      <c r="G4" s="2" t="s">
        <v>149</v>
      </c>
      <c r="H4" s="7">
        <v>1.9479710996923399E-2</v>
      </c>
      <c r="I4" s="50">
        <v>4250</v>
      </c>
      <c r="J4" s="50">
        <v>1429</v>
      </c>
      <c r="K4" s="50">
        <v>2821</v>
      </c>
      <c r="L4" s="50">
        <v>1510</v>
      </c>
      <c r="M4" s="50">
        <v>2679</v>
      </c>
      <c r="N4" s="50">
        <v>0.89872103969999995</v>
      </c>
      <c r="O4" s="50">
        <v>4.5714325469999997E-2</v>
      </c>
      <c r="P4" s="50">
        <v>0.90736102539999997</v>
      </c>
      <c r="Q4" s="50">
        <v>0.89016332490000005</v>
      </c>
      <c r="R4" s="50" t="s">
        <v>198</v>
      </c>
      <c r="S4" s="50">
        <v>21.874980969999999</v>
      </c>
      <c r="T4" s="7" t="s">
        <v>86</v>
      </c>
      <c r="U4">
        <f>1/N4</f>
        <v>1.1126923214502775</v>
      </c>
      <c r="V4">
        <f t="shared" ref="V4:Y4" si="0">1/O4</f>
        <v>21.874980976286075</v>
      </c>
      <c r="W4">
        <f t="shared" si="0"/>
        <v>1.1020971498739007</v>
      </c>
      <c r="X4">
        <f t="shared" si="0"/>
        <v>1.1233893511759079</v>
      </c>
      <c r="Y4" s="2" t="s">
        <v>57</v>
      </c>
      <c r="AB4" t="s">
        <v>243</v>
      </c>
      <c r="AI4" s="3"/>
    </row>
    <row r="5" spans="1:35" x14ac:dyDescent="0.2">
      <c r="A5" t="s">
        <v>18</v>
      </c>
      <c r="C5" s="49" t="s">
        <v>55</v>
      </c>
      <c r="D5" s="2" t="s">
        <v>51</v>
      </c>
      <c r="E5" s="2" t="s">
        <v>94</v>
      </c>
      <c r="F5" s="2" t="s">
        <v>95</v>
      </c>
      <c r="G5" s="2" t="s">
        <v>194</v>
      </c>
      <c r="H5" s="7" t="s">
        <v>86</v>
      </c>
      <c r="I5" s="50">
        <v>4630</v>
      </c>
      <c r="J5" s="50">
        <v>1495</v>
      </c>
      <c r="K5" s="50">
        <v>3135</v>
      </c>
      <c r="L5" s="50">
        <v>1444</v>
      </c>
      <c r="M5" s="50">
        <v>2365</v>
      </c>
      <c r="N5" s="50">
        <v>0.78102979049999999</v>
      </c>
      <c r="O5" s="50">
        <v>4.5860978449999999E-2</v>
      </c>
      <c r="P5" s="50">
        <v>0.79857450770000005</v>
      </c>
      <c r="Q5" s="50">
        <v>0.76387053159999996</v>
      </c>
      <c r="R5" s="50" t="s">
        <v>199</v>
      </c>
      <c r="S5" s="50">
        <v>21.80502976</v>
      </c>
      <c r="T5" s="7" t="s">
        <v>86</v>
      </c>
      <c r="U5">
        <f t="shared" ref="U5:U34" si="1">1/N5</f>
        <v>1.2803608929690371</v>
      </c>
      <c r="V5">
        <f t="shared" ref="V5:V34" si="2">1/O5</f>
        <v>21.80502976163606</v>
      </c>
      <c r="W5">
        <f t="shared" ref="W5:W34" si="3">1/P5</f>
        <v>1.2522313076085185</v>
      </c>
      <c r="X5">
        <f t="shared" ref="X5:X34" si="4">1/Q5</f>
        <v>1.3091223690818445</v>
      </c>
      <c r="Y5" s="2" t="s">
        <v>51</v>
      </c>
      <c r="AB5" t="s">
        <v>243</v>
      </c>
    </row>
    <row r="6" spans="1:35" x14ac:dyDescent="0.2">
      <c r="A6" t="s">
        <v>15</v>
      </c>
      <c r="C6" s="49"/>
      <c r="D6" s="2" t="s">
        <v>58</v>
      </c>
      <c r="E6" s="2" t="s">
        <v>96</v>
      </c>
      <c r="F6" s="2" t="s">
        <v>97</v>
      </c>
      <c r="G6" s="2" t="s">
        <v>151</v>
      </c>
      <c r="H6" s="7">
        <v>0.64791207750379098</v>
      </c>
      <c r="I6" s="50">
        <v>1897</v>
      </c>
      <c r="J6" s="50">
        <v>669</v>
      </c>
      <c r="K6" s="50">
        <v>1228</v>
      </c>
      <c r="L6" s="50">
        <v>2270</v>
      </c>
      <c r="M6" s="50">
        <v>4272</v>
      </c>
      <c r="N6" s="50">
        <v>1.0252579319999999</v>
      </c>
      <c r="O6" s="50">
        <v>5.4623361209999999E-2</v>
      </c>
      <c r="P6" s="50">
        <v>1.0225235580000001</v>
      </c>
      <c r="Q6" s="50">
        <v>1.0279996170000001</v>
      </c>
      <c r="R6" s="50" t="s">
        <v>200</v>
      </c>
      <c r="S6" s="50">
        <v>18.30718538</v>
      </c>
      <c r="T6" s="7" t="s">
        <v>86</v>
      </c>
      <c r="U6">
        <f t="shared" si="1"/>
        <v>0.97536431446989291</v>
      </c>
      <c r="V6">
        <f t="shared" si="2"/>
        <v>18.307185384573664</v>
      </c>
      <c r="W6">
        <f t="shared" si="3"/>
        <v>0.97797257791883552</v>
      </c>
      <c r="X6">
        <f t="shared" si="4"/>
        <v>0.97276300833485618</v>
      </c>
      <c r="Y6" s="2" t="s">
        <v>58</v>
      </c>
      <c r="AB6" t="s">
        <v>244</v>
      </c>
      <c r="AC6">
        <v>1.46E-2</v>
      </c>
      <c r="AE6" s="3"/>
      <c r="AG6" s="3"/>
    </row>
    <row r="7" spans="1:35" x14ac:dyDescent="0.2">
      <c r="A7" t="s">
        <v>16</v>
      </c>
      <c r="C7" s="49"/>
      <c r="D7" s="2" t="s">
        <v>59</v>
      </c>
      <c r="E7" s="2" t="s">
        <v>98</v>
      </c>
      <c r="F7" s="2" t="s">
        <v>99</v>
      </c>
      <c r="G7" s="2" t="s">
        <v>152</v>
      </c>
      <c r="H7" s="7" t="s">
        <v>86</v>
      </c>
      <c r="I7" s="50">
        <v>233</v>
      </c>
      <c r="J7" s="50">
        <v>116</v>
      </c>
      <c r="K7" s="50">
        <v>117</v>
      </c>
      <c r="L7" s="50">
        <v>2823</v>
      </c>
      <c r="M7" s="50">
        <v>5383</v>
      </c>
      <c r="N7" s="50">
        <v>1.890538949</v>
      </c>
      <c r="O7" s="50">
        <v>0.13307028709999999</v>
      </c>
      <c r="P7" s="50">
        <v>1.6012059089999999</v>
      </c>
      <c r="Q7" s="50">
        <v>2.2321535899999998</v>
      </c>
      <c r="R7" s="50" t="s">
        <v>201</v>
      </c>
      <c r="S7" s="50">
        <v>7.5148256</v>
      </c>
      <c r="T7" s="7" t="s">
        <v>86</v>
      </c>
      <c r="U7">
        <f t="shared" si="1"/>
        <v>0.52894969475712184</v>
      </c>
      <c r="V7">
        <f t="shared" si="2"/>
        <v>7.5148255992603179</v>
      </c>
      <c r="W7">
        <f t="shared" si="3"/>
        <v>0.62452929656281952</v>
      </c>
      <c r="X7">
        <f t="shared" si="4"/>
        <v>0.44799784588299774</v>
      </c>
      <c r="Y7" s="2" t="s">
        <v>59</v>
      </c>
      <c r="AB7" t="s">
        <v>245</v>
      </c>
      <c r="AC7">
        <v>0.3251</v>
      </c>
    </row>
    <row r="8" spans="1:35" x14ac:dyDescent="0.2">
      <c r="A8" t="s">
        <v>17</v>
      </c>
      <c r="C8" s="49"/>
      <c r="D8" s="2" t="s">
        <v>74</v>
      </c>
      <c r="E8" s="2" t="s">
        <v>100</v>
      </c>
      <c r="F8" s="2" t="s">
        <v>101</v>
      </c>
      <c r="G8" s="2" t="s">
        <v>153</v>
      </c>
      <c r="H8" s="7" t="s">
        <v>86</v>
      </c>
      <c r="I8" s="50">
        <v>1679</v>
      </c>
      <c r="J8" s="50">
        <v>659</v>
      </c>
      <c r="K8" s="50">
        <v>1020</v>
      </c>
      <c r="L8" s="50">
        <v>2280</v>
      </c>
      <c r="M8" s="50">
        <v>4480</v>
      </c>
      <c r="N8" s="50">
        <v>1.2694874439999999</v>
      </c>
      <c r="O8" s="50">
        <v>5.6210796260000001E-2</v>
      </c>
      <c r="P8" s="50">
        <v>1.236549028</v>
      </c>
      <c r="Q8" s="50">
        <v>1.3033032529999999</v>
      </c>
      <c r="R8" s="50" t="s">
        <v>202</v>
      </c>
      <c r="S8" s="50">
        <v>17.79017674</v>
      </c>
      <c r="T8" s="7" t="s">
        <v>86</v>
      </c>
      <c r="U8">
        <f t="shared" si="1"/>
        <v>0.78771948846466899</v>
      </c>
      <c r="V8">
        <f t="shared" si="2"/>
        <v>17.790176737126334</v>
      </c>
      <c r="W8">
        <f t="shared" si="3"/>
        <v>0.80870226522065569</v>
      </c>
      <c r="X8">
        <f t="shared" si="4"/>
        <v>0.76728113560536015</v>
      </c>
      <c r="Y8" s="2" t="s">
        <v>74</v>
      </c>
      <c r="AE8" s="3"/>
      <c r="AG8" s="3"/>
    </row>
    <row r="9" spans="1:35" x14ac:dyDescent="0.2">
      <c r="A9" t="s">
        <v>20</v>
      </c>
      <c r="C9" s="49" t="s">
        <v>56</v>
      </c>
      <c r="D9" s="2" t="s">
        <v>52</v>
      </c>
      <c r="E9" s="2" t="s">
        <v>102</v>
      </c>
      <c r="F9" s="2" t="s">
        <v>103</v>
      </c>
      <c r="G9" s="2" t="s">
        <v>154</v>
      </c>
      <c r="H9" s="7" t="s">
        <v>86</v>
      </c>
      <c r="I9" s="50">
        <v>1094</v>
      </c>
      <c r="J9" s="50">
        <v>453</v>
      </c>
      <c r="K9" s="50">
        <v>641</v>
      </c>
      <c r="L9" s="50">
        <v>2486</v>
      </c>
      <c r="M9" s="50">
        <v>4859</v>
      </c>
      <c r="N9" s="50">
        <v>1.381293434</v>
      </c>
      <c r="O9" s="50">
        <v>6.6148501109999994E-2</v>
      </c>
      <c r="P9" s="50">
        <v>1.324639573</v>
      </c>
      <c r="Q9" s="50">
        <v>1.4403703379999999</v>
      </c>
      <c r="R9" s="50" t="s">
        <v>203</v>
      </c>
      <c r="S9" s="50">
        <v>15.11750052</v>
      </c>
      <c r="T9" s="7" t="s">
        <v>86</v>
      </c>
      <c r="U9">
        <f t="shared" si="1"/>
        <v>0.72395913524627664</v>
      </c>
      <c r="V9">
        <f t="shared" si="2"/>
        <v>15.11750052109382</v>
      </c>
      <c r="W9">
        <f t="shared" si="3"/>
        <v>0.75492233539062481</v>
      </c>
      <c r="X9">
        <f t="shared" si="4"/>
        <v>0.69426589372045233</v>
      </c>
      <c r="Y9" s="2" t="s">
        <v>52</v>
      </c>
      <c r="AE9" s="3"/>
      <c r="AG9" s="3"/>
    </row>
    <row r="10" spans="1:35" x14ac:dyDescent="0.2">
      <c r="A10" t="s">
        <v>21</v>
      </c>
      <c r="C10" s="49"/>
      <c r="D10" s="2" t="s">
        <v>53</v>
      </c>
      <c r="E10" s="2" t="s">
        <v>104</v>
      </c>
      <c r="F10" s="2" t="s">
        <v>105</v>
      </c>
      <c r="G10" s="2" t="s">
        <v>155</v>
      </c>
      <c r="H10" s="7">
        <v>7.0541875886806701E-3</v>
      </c>
      <c r="I10" s="50">
        <v>7231</v>
      </c>
      <c r="J10" s="50">
        <v>2477</v>
      </c>
      <c r="K10" s="50">
        <v>4754</v>
      </c>
      <c r="L10" s="50">
        <v>462</v>
      </c>
      <c r="M10" s="50">
        <v>746</v>
      </c>
      <c r="N10" s="50">
        <v>0.84132478099999997</v>
      </c>
      <c r="O10" s="50">
        <v>6.4179810599999998E-2</v>
      </c>
      <c r="P10" s="50">
        <v>0.85981037630000001</v>
      </c>
      <c r="Q10" s="50">
        <v>0.82323661889999999</v>
      </c>
      <c r="R10" s="50" t="s">
        <v>204</v>
      </c>
      <c r="S10" s="50">
        <v>15.581223919999999</v>
      </c>
      <c r="T10" s="7" t="s">
        <v>86</v>
      </c>
      <c r="U10">
        <f t="shared" si="1"/>
        <v>1.188601622801837</v>
      </c>
      <c r="V10">
        <f t="shared" si="2"/>
        <v>15.581223918413995</v>
      </c>
      <c r="W10">
        <f t="shared" si="3"/>
        <v>1.1630471410490233</v>
      </c>
      <c r="X10">
        <f t="shared" si="4"/>
        <v>1.2147175879228858</v>
      </c>
      <c r="Y10" s="2" t="s">
        <v>53</v>
      </c>
      <c r="AE10" s="3"/>
      <c r="AG10" s="3"/>
    </row>
    <row r="11" spans="1:35" x14ac:dyDescent="0.2">
      <c r="A11" t="s">
        <v>19</v>
      </c>
      <c r="C11" s="49"/>
      <c r="D11" s="2" t="s">
        <v>74</v>
      </c>
      <c r="E11" s="2" t="s">
        <v>106</v>
      </c>
      <c r="F11" s="2" t="s">
        <v>107</v>
      </c>
      <c r="G11" s="2" t="s">
        <v>156</v>
      </c>
      <c r="H11" s="7" t="s">
        <v>86</v>
      </c>
      <c r="I11" s="50">
        <v>114</v>
      </c>
      <c r="J11" s="50">
        <v>9</v>
      </c>
      <c r="K11" s="50">
        <v>105</v>
      </c>
      <c r="L11" s="50">
        <v>2930</v>
      </c>
      <c r="M11" s="50">
        <v>5395</v>
      </c>
      <c r="N11" s="50">
        <v>0.15782545100000001</v>
      </c>
      <c r="O11" s="50">
        <v>0.34808271200000002</v>
      </c>
      <c r="P11" s="50">
        <v>0.55617880180000001</v>
      </c>
      <c r="Q11" s="50">
        <v>4.4785728800000001E-2</v>
      </c>
      <c r="R11" s="50" t="s">
        <v>205</v>
      </c>
      <c r="S11" s="50">
        <v>2.8728803979999999</v>
      </c>
      <c r="T11" s="51">
        <v>2.0337404000000002E-3</v>
      </c>
      <c r="U11">
        <f t="shared" si="1"/>
        <v>6.3361136854917017</v>
      </c>
      <c r="V11">
        <f t="shared" si="2"/>
        <v>2.8728803974613939</v>
      </c>
      <c r="W11">
        <f t="shared" si="3"/>
        <v>1.7979829449875304</v>
      </c>
      <c r="X11">
        <f t="shared" si="4"/>
        <v>22.328541408038891</v>
      </c>
      <c r="Y11" s="2" t="s">
        <v>74</v>
      </c>
    </row>
    <row r="12" spans="1:35" x14ac:dyDescent="0.2">
      <c r="A12" t="s">
        <v>31</v>
      </c>
      <c r="C12" s="49" t="s">
        <v>34</v>
      </c>
      <c r="D12" s="2" t="s">
        <v>62</v>
      </c>
      <c r="E12" s="2" t="s">
        <v>108</v>
      </c>
      <c r="F12" s="2" t="s">
        <v>109</v>
      </c>
      <c r="G12" s="2" t="s">
        <v>157</v>
      </c>
      <c r="H12" s="7">
        <v>0.77727235288636398</v>
      </c>
      <c r="I12" s="50">
        <v>1929</v>
      </c>
      <c r="J12" s="50">
        <v>677</v>
      </c>
      <c r="K12" s="50">
        <v>1252</v>
      </c>
      <c r="L12" s="50">
        <v>2262</v>
      </c>
      <c r="M12" s="50">
        <v>4248</v>
      </c>
      <c r="N12" s="50">
        <v>1.0154913940000001</v>
      </c>
      <c r="O12" s="50">
        <v>5.4344442809999997E-2</v>
      </c>
      <c r="P12" s="50">
        <v>1.0138299719999999</v>
      </c>
      <c r="Q12" s="50">
        <v>1.017155539</v>
      </c>
      <c r="R12" s="50" t="s">
        <v>206</v>
      </c>
      <c r="S12" s="50">
        <v>18.401145509999999</v>
      </c>
      <c r="T12" s="51" t="s">
        <v>86</v>
      </c>
      <c r="U12">
        <f t="shared" si="1"/>
        <v>0.98474492832580307</v>
      </c>
      <c r="V12">
        <f t="shared" si="2"/>
        <v>18.40114551355725</v>
      </c>
      <c r="W12">
        <f t="shared" si="3"/>
        <v>0.98635868697714935</v>
      </c>
      <c r="X12">
        <f t="shared" si="4"/>
        <v>0.98313380958740471</v>
      </c>
      <c r="Y12" s="2" t="s">
        <v>62</v>
      </c>
      <c r="AE12" s="3"/>
      <c r="AG12" s="3"/>
    </row>
    <row r="13" spans="1:35" x14ac:dyDescent="0.2">
      <c r="A13" t="s">
        <v>5</v>
      </c>
      <c r="C13" s="49"/>
      <c r="D13" s="2" t="s">
        <v>63</v>
      </c>
      <c r="E13" s="2" t="s">
        <v>110</v>
      </c>
      <c r="F13" s="2" t="s">
        <v>111</v>
      </c>
      <c r="G13" s="2" t="s">
        <v>158</v>
      </c>
      <c r="H13" s="7" t="s">
        <v>86</v>
      </c>
      <c r="I13" s="50">
        <v>1383</v>
      </c>
      <c r="J13" s="50">
        <v>294</v>
      </c>
      <c r="K13" s="50">
        <v>1089</v>
      </c>
      <c r="L13" s="50">
        <v>2645</v>
      </c>
      <c r="M13" s="50">
        <v>4411</v>
      </c>
      <c r="N13" s="50">
        <v>0.45022627030000001</v>
      </c>
      <c r="O13" s="50">
        <v>7.0174154690000004E-2</v>
      </c>
      <c r="P13" s="50">
        <v>0.50245644460000005</v>
      </c>
      <c r="Q13" s="50">
        <v>0.40342540459999998</v>
      </c>
      <c r="R13" s="50" t="s">
        <v>207</v>
      </c>
      <c r="S13" s="50">
        <v>14.25026072</v>
      </c>
      <c r="T13" s="51" t="s">
        <v>86</v>
      </c>
      <c r="U13">
        <f t="shared" si="1"/>
        <v>2.2211053995886743</v>
      </c>
      <c r="V13">
        <f t="shared" si="2"/>
        <v>14.250260718031885</v>
      </c>
      <c r="W13">
        <f t="shared" si="3"/>
        <v>1.9902222585603191</v>
      </c>
      <c r="X13">
        <f t="shared" si="4"/>
        <v>2.4787729989178775</v>
      </c>
      <c r="Y13" s="2" t="s">
        <v>63</v>
      </c>
    </row>
    <row r="14" spans="1:35" x14ac:dyDescent="0.2">
      <c r="A14" t="s">
        <v>8</v>
      </c>
      <c r="C14" s="49"/>
      <c r="D14" s="2" t="s">
        <v>64</v>
      </c>
      <c r="E14" s="2" t="s">
        <v>112</v>
      </c>
      <c r="F14" s="2" t="s">
        <v>113</v>
      </c>
      <c r="G14" s="2" t="s">
        <v>159</v>
      </c>
      <c r="H14" s="7" t="s">
        <v>86</v>
      </c>
      <c r="I14" s="50">
        <v>1175</v>
      </c>
      <c r="J14" s="50">
        <v>718</v>
      </c>
      <c r="K14" s="50">
        <v>457</v>
      </c>
      <c r="L14" s="50">
        <v>2221</v>
      </c>
      <c r="M14" s="50">
        <v>5043</v>
      </c>
      <c r="N14" s="50">
        <v>3.567374091</v>
      </c>
      <c r="O14" s="50">
        <v>6.5034481389999996E-2</v>
      </c>
      <c r="P14" s="50">
        <v>3.0334867729999999</v>
      </c>
      <c r="Q14" s="50">
        <v>4.1952244580000002</v>
      </c>
      <c r="R14" s="50" t="s">
        <v>208</v>
      </c>
      <c r="S14" s="50">
        <v>15.37645844</v>
      </c>
      <c r="T14" s="51" t="s">
        <v>86</v>
      </c>
      <c r="U14">
        <f t="shared" si="1"/>
        <v>0.28031823254053007</v>
      </c>
      <c r="V14">
        <f t="shared" si="2"/>
        <v>15.376458435997687</v>
      </c>
      <c r="W14">
        <f t="shared" si="3"/>
        <v>0.32965365430324228</v>
      </c>
      <c r="X14">
        <f t="shared" si="4"/>
        <v>0.23836626860168825</v>
      </c>
      <c r="Y14" s="2" t="s">
        <v>64</v>
      </c>
      <c r="AE14" s="3"/>
      <c r="AG14" s="3"/>
    </row>
    <row r="15" spans="1:35" x14ac:dyDescent="0.2">
      <c r="A15" t="s">
        <v>30</v>
      </c>
      <c r="C15" s="49"/>
      <c r="D15" s="2" t="s">
        <v>65</v>
      </c>
      <c r="E15" s="2" t="s">
        <v>114</v>
      </c>
      <c r="F15" s="2" t="s">
        <v>115</v>
      </c>
      <c r="G15" s="2" t="s">
        <v>160</v>
      </c>
      <c r="H15" s="7" t="s">
        <v>86</v>
      </c>
      <c r="I15" s="50">
        <v>1165</v>
      </c>
      <c r="J15" s="50">
        <v>269</v>
      </c>
      <c r="K15" s="50">
        <v>896</v>
      </c>
      <c r="L15" s="50">
        <v>2670</v>
      </c>
      <c r="M15" s="50">
        <v>4604</v>
      </c>
      <c r="N15" s="50">
        <v>0.51768826909999999</v>
      </c>
      <c r="O15" s="50">
        <v>7.3656485219999998E-2</v>
      </c>
      <c r="P15" s="50">
        <v>0.56930806940000001</v>
      </c>
      <c r="Q15" s="50">
        <v>0.47074889390000002</v>
      </c>
      <c r="R15" s="50" t="s">
        <v>209</v>
      </c>
      <c r="S15" s="50">
        <v>13.57653704</v>
      </c>
      <c r="T15" s="51" t="s">
        <v>86</v>
      </c>
      <c r="U15">
        <f t="shared" si="1"/>
        <v>1.9316644005445556</v>
      </c>
      <c r="V15">
        <f t="shared" si="2"/>
        <v>13.576537042368528</v>
      </c>
      <c r="W15">
        <f t="shared" si="3"/>
        <v>1.7565182258068306</v>
      </c>
      <c r="X15">
        <f t="shared" si="4"/>
        <v>2.1242747735747787</v>
      </c>
      <c r="Y15" s="2" t="s">
        <v>65</v>
      </c>
      <c r="AE15" s="3"/>
      <c r="AG15" s="3"/>
    </row>
    <row r="16" spans="1:35" x14ac:dyDescent="0.2">
      <c r="A16" t="s">
        <v>9</v>
      </c>
      <c r="C16" s="49"/>
      <c r="D16" s="2" t="s">
        <v>66</v>
      </c>
      <c r="E16" s="2" t="s">
        <v>116</v>
      </c>
      <c r="F16" s="2" t="s">
        <v>117</v>
      </c>
      <c r="G16" s="2" t="s">
        <v>161</v>
      </c>
      <c r="H16" s="7">
        <v>0.85847175659428698</v>
      </c>
      <c r="I16" s="50">
        <v>825</v>
      </c>
      <c r="J16" s="50">
        <v>285</v>
      </c>
      <c r="K16" s="50">
        <v>540</v>
      </c>
      <c r="L16" s="50">
        <v>2654</v>
      </c>
      <c r="M16" s="50">
        <v>4960</v>
      </c>
      <c r="N16" s="50">
        <v>0.98635183790000003</v>
      </c>
      <c r="O16" s="50">
        <v>7.706507923E-2</v>
      </c>
      <c r="P16" s="50">
        <v>0.98840135340000002</v>
      </c>
      <c r="Q16" s="50">
        <v>0.98430657219999995</v>
      </c>
      <c r="R16" s="50" t="s">
        <v>210</v>
      </c>
      <c r="S16" s="50">
        <v>12.97604583</v>
      </c>
      <c r="T16" s="51" t="s">
        <v>86</v>
      </c>
      <c r="U16">
        <f t="shared" si="1"/>
        <v>1.0138370118811333</v>
      </c>
      <c r="V16">
        <f t="shared" si="2"/>
        <v>12.976045830245752</v>
      </c>
      <c r="W16">
        <f t="shared" si="3"/>
        <v>1.0117347538629948</v>
      </c>
      <c r="X16">
        <f t="shared" si="4"/>
        <v>1.0159436381339242</v>
      </c>
      <c r="Y16" s="2" t="s">
        <v>66</v>
      </c>
      <c r="AE16" s="3"/>
      <c r="AG16" s="3"/>
    </row>
    <row r="17" spans="1:33" x14ac:dyDescent="0.2">
      <c r="A17" t="s">
        <v>7</v>
      </c>
      <c r="C17" s="49"/>
      <c r="D17" s="2" t="s">
        <v>67</v>
      </c>
      <c r="E17" s="2" t="s">
        <v>118</v>
      </c>
      <c r="F17" s="2" t="s">
        <v>119</v>
      </c>
      <c r="G17" s="2" t="s">
        <v>162</v>
      </c>
      <c r="H17" s="7">
        <v>0.221134131744919</v>
      </c>
      <c r="I17" s="50">
        <v>697</v>
      </c>
      <c r="J17" s="50">
        <v>228</v>
      </c>
      <c r="K17" s="50">
        <v>469</v>
      </c>
      <c r="L17" s="50">
        <v>2711</v>
      </c>
      <c r="M17" s="50">
        <v>5031</v>
      </c>
      <c r="N17" s="50">
        <v>0.90216672340000004</v>
      </c>
      <c r="O17" s="50">
        <v>8.4177172029999997E-2</v>
      </c>
      <c r="P17" s="50">
        <v>0.9176221994</v>
      </c>
      <c r="Q17" s="50">
        <v>0.88697156349999995</v>
      </c>
      <c r="R17" s="50" t="s">
        <v>211</v>
      </c>
      <c r="S17" s="50">
        <v>11.879705339999999</v>
      </c>
      <c r="T17" s="51" t="s">
        <v>86</v>
      </c>
      <c r="U17">
        <f t="shared" si="1"/>
        <v>1.1084425683883521</v>
      </c>
      <c r="V17">
        <f t="shared" si="2"/>
        <v>11.879705339157852</v>
      </c>
      <c r="W17">
        <f t="shared" si="3"/>
        <v>1.0897731121303122</v>
      </c>
      <c r="X17">
        <f t="shared" si="4"/>
        <v>1.127431860446561</v>
      </c>
      <c r="Y17" s="2" t="s">
        <v>67</v>
      </c>
    </row>
    <row r="18" spans="1:33" x14ac:dyDescent="0.2">
      <c r="A18" t="s">
        <v>6</v>
      </c>
      <c r="C18" s="49"/>
      <c r="D18" s="2" t="s">
        <v>68</v>
      </c>
      <c r="E18" s="2" t="s">
        <v>120</v>
      </c>
      <c r="F18" s="2" t="s">
        <v>121</v>
      </c>
      <c r="G18" s="2" t="s">
        <v>163</v>
      </c>
      <c r="H18" s="7">
        <v>0.97984794379399298</v>
      </c>
      <c r="I18" s="50">
        <v>562</v>
      </c>
      <c r="J18" s="50">
        <v>196</v>
      </c>
      <c r="K18" s="50">
        <v>366</v>
      </c>
      <c r="L18" s="50">
        <v>2743</v>
      </c>
      <c r="M18" s="50">
        <v>5134</v>
      </c>
      <c r="N18" s="50">
        <v>1.0023168760000001</v>
      </c>
      <c r="O18" s="50">
        <v>9.1616731539999996E-2</v>
      </c>
      <c r="P18" s="50">
        <v>1.0019004419999999</v>
      </c>
      <c r="Q18" s="50">
        <v>1.0027334830000001</v>
      </c>
      <c r="R18" s="50" t="s">
        <v>212</v>
      </c>
      <c r="S18" s="50">
        <v>10.915036840000001</v>
      </c>
      <c r="T18" s="51" t="s">
        <v>86</v>
      </c>
      <c r="U18">
        <f t="shared" si="1"/>
        <v>0.9976884795063552</v>
      </c>
      <c r="V18">
        <f t="shared" si="2"/>
        <v>10.915036840878772</v>
      </c>
      <c r="W18">
        <f t="shared" si="3"/>
        <v>0.99810316282902689</v>
      </c>
      <c r="X18">
        <f t="shared" si="4"/>
        <v>0.99727396856059702</v>
      </c>
      <c r="Y18" s="2" t="s">
        <v>68</v>
      </c>
    </row>
    <row r="19" spans="1:33" x14ac:dyDescent="0.2">
      <c r="A19" t="s">
        <v>32</v>
      </c>
      <c r="C19" s="49"/>
      <c r="D19" s="2" t="s">
        <v>69</v>
      </c>
      <c r="E19" s="2" t="s">
        <v>122</v>
      </c>
      <c r="F19" s="2" t="s">
        <v>123</v>
      </c>
      <c r="G19" s="2" t="s">
        <v>164</v>
      </c>
      <c r="H19" s="7">
        <v>2.4669005146171999E-2</v>
      </c>
      <c r="I19" s="50">
        <v>703</v>
      </c>
      <c r="J19" s="50">
        <v>272</v>
      </c>
      <c r="K19" s="50">
        <v>431</v>
      </c>
      <c r="L19" s="50">
        <v>2667</v>
      </c>
      <c r="M19" s="50">
        <v>5069</v>
      </c>
      <c r="N19" s="50">
        <v>1.1994741959999999</v>
      </c>
      <c r="O19" s="50">
        <v>8.1048669970000001E-2</v>
      </c>
      <c r="P19" s="50">
        <v>1.165313499</v>
      </c>
      <c r="Q19" s="50">
        <v>1.2346362989999999</v>
      </c>
      <c r="R19" s="50" t="s">
        <v>213</v>
      </c>
      <c r="S19" s="50">
        <v>12.338265399999999</v>
      </c>
      <c r="T19" s="51" t="s">
        <v>86</v>
      </c>
      <c r="U19">
        <f t="shared" si="1"/>
        <v>0.83369863506425945</v>
      </c>
      <c r="V19">
        <f t="shared" si="2"/>
        <v>12.338265394979929</v>
      </c>
      <c r="W19">
        <f t="shared" si="3"/>
        <v>0.85813817557089844</v>
      </c>
      <c r="X19">
        <f t="shared" si="4"/>
        <v>0.80995512671217851</v>
      </c>
      <c r="Y19" s="2" t="s">
        <v>69</v>
      </c>
    </row>
    <row r="20" spans="1:33" x14ac:dyDescent="0.2">
      <c r="A20" t="s">
        <v>10</v>
      </c>
      <c r="C20" s="49" t="s">
        <v>33</v>
      </c>
      <c r="D20" s="2" t="s">
        <v>70</v>
      </c>
      <c r="E20" s="2" t="s">
        <v>124</v>
      </c>
      <c r="F20" s="2" t="s">
        <v>125</v>
      </c>
      <c r="G20" s="2" t="s">
        <v>165</v>
      </c>
      <c r="H20" s="7" t="s">
        <v>86</v>
      </c>
      <c r="I20" s="50">
        <v>1432</v>
      </c>
      <c r="J20" s="50">
        <v>368</v>
      </c>
      <c r="K20" s="50">
        <v>1064</v>
      </c>
      <c r="L20" s="50">
        <v>2571</v>
      </c>
      <c r="M20" s="50">
        <v>4436</v>
      </c>
      <c r="N20" s="50">
        <v>0.59675442980000004</v>
      </c>
      <c r="O20" s="50">
        <v>6.535765416E-2</v>
      </c>
      <c r="P20" s="50">
        <v>0.63755323429999999</v>
      </c>
      <c r="Q20" s="50">
        <v>0.55856645429999996</v>
      </c>
      <c r="R20" s="50" t="s">
        <v>214</v>
      </c>
      <c r="S20" s="50">
        <v>15.30042675</v>
      </c>
      <c r="T20" s="51" t="s">
        <v>86</v>
      </c>
      <c r="U20">
        <f t="shared" si="1"/>
        <v>1.675731171924683</v>
      </c>
      <c r="V20">
        <f t="shared" si="2"/>
        <v>15.300426749588222</v>
      </c>
      <c r="W20">
        <f t="shared" si="3"/>
        <v>1.5684964740206322</v>
      </c>
      <c r="X20">
        <f t="shared" si="4"/>
        <v>1.7902972731386244</v>
      </c>
      <c r="Y20" s="2" t="s">
        <v>70</v>
      </c>
    </row>
    <row r="21" spans="1:33" x14ac:dyDescent="0.2">
      <c r="A21" t="s">
        <v>11</v>
      </c>
      <c r="C21" s="49"/>
      <c r="D21" s="2" t="s">
        <v>71</v>
      </c>
      <c r="E21" s="2" t="s">
        <v>100</v>
      </c>
      <c r="F21" s="2" t="s">
        <v>126</v>
      </c>
      <c r="G21" s="2" t="s">
        <v>166</v>
      </c>
      <c r="H21" s="7" t="s">
        <v>86</v>
      </c>
      <c r="I21" s="50">
        <v>1679</v>
      </c>
      <c r="J21" s="50">
        <v>438</v>
      </c>
      <c r="K21" s="50">
        <v>1241</v>
      </c>
      <c r="L21" s="50">
        <v>2501</v>
      </c>
      <c r="M21" s="50">
        <v>4259</v>
      </c>
      <c r="N21" s="50">
        <v>0.60103017619999999</v>
      </c>
      <c r="O21" s="50">
        <v>6.1020846929999997E-2</v>
      </c>
      <c r="P21" s="50">
        <v>0.63876406019999998</v>
      </c>
      <c r="Q21" s="50">
        <v>0.5655253562</v>
      </c>
      <c r="R21" s="50" t="s">
        <v>215</v>
      </c>
      <c r="S21" s="50">
        <v>16.387842030000002</v>
      </c>
      <c r="T21" s="51" t="s">
        <v>86</v>
      </c>
      <c r="U21">
        <f t="shared" si="1"/>
        <v>1.6638099709443508</v>
      </c>
      <c r="V21">
        <f t="shared" si="2"/>
        <v>16.387842029579645</v>
      </c>
      <c r="W21">
        <f t="shared" si="3"/>
        <v>1.5655232695573</v>
      </c>
      <c r="X21">
        <f t="shared" si="4"/>
        <v>1.7682673093907155</v>
      </c>
      <c r="Y21" s="2" t="s">
        <v>71</v>
      </c>
      <c r="AE21" s="3"/>
      <c r="AG21" s="3"/>
    </row>
    <row r="22" spans="1:33" x14ac:dyDescent="0.2">
      <c r="A22" t="s">
        <v>12</v>
      </c>
      <c r="C22" s="49"/>
      <c r="D22" s="2" t="s">
        <v>72</v>
      </c>
      <c r="E22" s="2" t="s">
        <v>127</v>
      </c>
      <c r="F22" s="2" t="s">
        <v>128</v>
      </c>
      <c r="G22" s="2" t="s">
        <v>167</v>
      </c>
      <c r="H22" s="7" t="s">
        <v>86</v>
      </c>
      <c r="I22" s="50">
        <v>1168</v>
      </c>
      <c r="J22" s="50">
        <v>482</v>
      </c>
      <c r="K22" s="50">
        <v>686</v>
      </c>
      <c r="L22" s="50">
        <v>2457</v>
      </c>
      <c r="M22" s="50">
        <v>4814</v>
      </c>
      <c r="N22" s="50">
        <v>1.3766509920000001</v>
      </c>
      <c r="O22" s="50">
        <v>6.4398312190000001E-2</v>
      </c>
      <c r="P22" s="50">
        <v>1.322212959</v>
      </c>
      <c r="Q22" s="50">
        <v>1.4333303420000001</v>
      </c>
      <c r="R22" s="50" t="s">
        <v>216</v>
      </c>
      <c r="S22" s="50">
        <v>15.52835728</v>
      </c>
      <c r="T22" s="51" t="s">
        <v>86</v>
      </c>
      <c r="U22">
        <f t="shared" si="1"/>
        <v>0.72640052258067156</v>
      </c>
      <c r="V22">
        <f t="shared" si="2"/>
        <v>15.528357281315264</v>
      </c>
      <c r="W22">
        <f t="shared" si="3"/>
        <v>0.75630781954845439</v>
      </c>
      <c r="X22">
        <f t="shared" si="4"/>
        <v>0.69767587463797642</v>
      </c>
      <c r="Y22" s="2" t="s">
        <v>72</v>
      </c>
      <c r="AE22" s="3"/>
      <c r="AG22" s="3"/>
    </row>
    <row r="23" spans="1:33" x14ac:dyDescent="0.2">
      <c r="A23" t="s">
        <v>13</v>
      </c>
      <c r="C23" s="49"/>
      <c r="D23" s="2" t="s">
        <v>73</v>
      </c>
      <c r="E23" s="2" t="s">
        <v>129</v>
      </c>
      <c r="F23" s="2" t="s">
        <v>130</v>
      </c>
      <c r="G23" s="2" t="s">
        <v>195</v>
      </c>
      <c r="H23" s="7" t="s">
        <v>86</v>
      </c>
      <c r="I23" s="50">
        <v>2318</v>
      </c>
      <c r="J23" s="50">
        <v>1054</v>
      </c>
      <c r="K23" s="50">
        <v>1264</v>
      </c>
      <c r="L23" s="50">
        <v>1885</v>
      </c>
      <c r="M23" s="50">
        <v>4236</v>
      </c>
      <c r="N23" s="50">
        <v>1.873864285</v>
      </c>
      <c r="O23" s="50">
        <v>5.0064773930000001E-2</v>
      </c>
      <c r="P23" s="50">
        <v>1.7618753140000001</v>
      </c>
      <c r="Q23" s="50">
        <v>1.9929715400000001</v>
      </c>
      <c r="R23" s="50" t="s">
        <v>217</v>
      </c>
      <c r="S23" s="50">
        <v>19.974123949999999</v>
      </c>
      <c r="T23" s="51" t="s">
        <v>86</v>
      </c>
      <c r="U23">
        <f t="shared" si="1"/>
        <v>0.53365657694895441</v>
      </c>
      <c r="V23">
        <f t="shared" si="2"/>
        <v>19.974123949869195</v>
      </c>
      <c r="W23">
        <f t="shared" si="3"/>
        <v>0.56757705386636681</v>
      </c>
      <c r="X23">
        <f t="shared" si="4"/>
        <v>0.50176331168281507</v>
      </c>
      <c r="Y23" s="2" t="s">
        <v>73</v>
      </c>
      <c r="AE23" s="3"/>
      <c r="AG23" s="3"/>
    </row>
    <row r="24" spans="1:33" x14ac:dyDescent="0.2">
      <c r="A24" t="s">
        <v>14</v>
      </c>
      <c r="C24" s="49"/>
      <c r="D24" s="2" t="s">
        <v>54</v>
      </c>
      <c r="E24" s="2" t="s">
        <v>131</v>
      </c>
      <c r="F24" s="2" t="s">
        <v>132</v>
      </c>
      <c r="G24" s="2" t="s">
        <v>169</v>
      </c>
      <c r="H24" s="7">
        <v>1.38313661804464E-2</v>
      </c>
      <c r="I24" s="50">
        <v>1842</v>
      </c>
      <c r="J24" s="50">
        <v>597</v>
      </c>
      <c r="K24" s="50">
        <v>1245</v>
      </c>
      <c r="L24" s="50">
        <v>2342</v>
      </c>
      <c r="M24" s="50">
        <v>4255</v>
      </c>
      <c r="N24" s="50">
        <v>0.87119957199999998</v>
      </c>
      <c r="O24" s="50">
        <v>5.6038003500000003E-2</v>
      </c>
      <c r="P24" s="50">
        <v>0.88449381469999999</v>
      </c>
      <c r="Q24" s="50">
        <v>0.85810514630000001</v>
      </c>
      <c r="R24" s="50" t="s">
        <v>218</v>
      </c>
      <c r="S24" s="50">
        <v>17.845032610000001</v>
      </c>
      <c r="T24" s="51" t="s">
        <v>86</v>
      </c>
      <c r="U24">
        <f t="shared" si="1"/>
        <v>1.1478426208409571</v>
      </c>
      <c r="V24">
        <f t="shared" si="2"/>
        <v>17.845032612555514</v>
      </c>
      <c r="W24">
        <f t="shared" si="3"/>
        <v>1.1305901560647738</v>
      </c>
      <c r="X24">
        <f t="shared" si="4"/>
        <v>1.1653583530081668</v>
      </c>
      <c r="Y24" s="2" t="s">
        <v>54</v>
      </c>
      <c r="AE24" s="3"/>
      <c r="AG24" s="3"/>
    </row>
    <row r="25" spans="1:33" ht="34" x14ac:dyDescent="0.2">
      <c r="A25" t="s">
        <v>3</v>
      </c>
      <c r="C25" s="48" t="s">
        <v>89</v>
      </c>
      <c r="D25" s="4" t="s">
        <v>81</v>
      </c>
      <c r="E25" s="2" t="s">
        <v>45</v>
      </c>
      <c r="F25" s="2" t="s">
        <v>46</v>
      </c>
      <c r="G25" s="2" t="s">
        <v>47</v>
      </c>
      <c r="H25" s="7">
        <v>1.44708658625945E-2</v>
      </c>
      <c r="I25" s="50"/>
      <c r="J25" s="50"/>
      <c r="K25" s="50"/>
      <c r="L25" s="50"/>
      <c r="M25" s="50"/>
      <c r="N25" s="50"/>
      <c r="O25" s="50"/>
      <c r="P25" s="50"/>
      <c r="Q25" s="50"/>
      <c r="R25" t="s">
        <v>244</v>
      </c>
      <c r="S25" s="50">
        <v>0.77995593630000004</v>
      </c>
      <c r="T25">
        <v>1.46E-2</v>
      </c>
      <c r="U25" t="e">
        <f t="shared" si="1"/>
        <v>#DIV/0!</v>
      </c>
      <c r="V25" t="e">
        <f t="shared" si="2"/>
        <v>#DIV/0!</v>
      </c>
      <c r="W25" t="e">
        <f t="shared" si="3"/>
        <v>#DIV/0!</v>
      </c>
      <c r="X25" t="e">
        <f t="shared" si="4"/>
        <v>#DIV/0!</v>
      </c>
      <c r="Y25" s="4" t="s">
        <v>81</v>
      </c>
    </row>
    <row r="26" spans="1:33" ht="17" x14ac:dyDescent="0.2">
      <c r="A26" t="s">
        <v>25</v>
      </c>
      <c r="C26" s="48"/>
      <c r="D26" s="4" t="s">
        <v>82</v>
      </c>
      <c r="E26" s="2" t="s">
        <v>133</v>
      </c>
      <c r="F26" s="2" t="s">
        <v>134</v>
      </c>
      <c r="G26" s="2" t="s">
        <v>196</v>
      </c>
      <c r="H26" s="7" t="s">
        <v>86</v>
      </c>
      <c r="I26" s="50">
        <v>795</v>
      </c>
      <c r="J26" s="50">
        <v>357</v>
      </c>
      <c r="K26" s="50">
        <v>438</v>
      </c>
      <c r="L26" s="50">
        <v>2582</v>
      </c>
      <c r="M26" s="50">
        <v>5062</v>
      </c>
      <c r="N26" s="50">
        <v>1.597938308</v>
      </c>
      <c r="O26" s="50">
        <v>7.5293243489999995E-2</v>
      </c>
      <c r="P26" s="50">
        <v>1.4911443579999999</v>
      </c>
      <c r="Q26" s="50">
        <v>1.7123807120000001</v>
      </c>
      <c r="R26" s="50" t="s">
        <v>219</v>
      </c>
      <c r="S26" s="50">
        <v>13.281404200000001</v>
      </c>
      <c r="T26" s="51" t="s">
        <v>86</v>
      </c>
      <c r="U26">
        <f t="shared" si="1"/>
        <v>0.62580638751417927</v>
      </c>
      <c r="V26">
        <f t="shared" si="2"/>
        <v>13.28140419575382</v>
      </c>
      <c r="W26">
        <f t="shared" si="3"/>
        <v>0.67062588181686977</v>
      </c>
      <c r="X26">
        <f t="shared" si="4"/>
        <v>0.58398228442554423</v>
      </c>
      <c r="Y26" s="4" t="s">
        <v>82</v>
      </c>
    </row>
    <row r="27" spans="1:33" x14ac:dyDescent="0.2">
      <c r="A27" t="s">
        <v>29</v>
      </c>
      <c r="C27" s="49" t="s">
        <v>36</v>
      </c>
      <c r="D27" s="2" t="s">
        <v>79</v>
      </c>
      <c r="E27" s="2" t="s">
        <v>135</v>
      </c>
      <c r="F27" s="2" t="s">
        <v>136</v>
      </c>
      <c r="G27" s="2" t="s">
        <v>171</v>
      </c>
      <c r="H27" s="7">
        <v>6.5466260218614396E-3</v>
      </c>
      <c r="I27" s="50">
        <v>3955</v>
      </c>
      <c r="J27" s="50">
        <v>1318</v>
      </c>
      <c r="K27" s="50">
        <v>2637</v>
      </c>
      <c r="L27" s="50">
        <v>1621</v>
      </c>
      <c r="M27" s="50">
        <v>2863</v>
      </c>
      <c r="N27" s="50">
        <v>0.88276196689999997</v>
      </c>
      <c r="O27" s="50">
        <v>4.5870810599999999E-2</v>
      </c>
      <c r="P27" s="50">
        <v>0.89271460589999996</v>
      </c>
      <c r="Q27" s="50">
        <v>0.87292028710000003</v>
      </c>
      <c r="R27" s="50" t="s">
        <v>220</v>
      </c>
      <c r="S27" s="50">
        <v>21.800355979999999</v>
      </c>
      <c r="T27" s="51" t="s">
        <v>86</v>
      </c>
      <c r="U27">
        <f t="shared" si="1"/>
        <v>1.1328082059444693</v>
      </c>
      <c r="V27">
        <f t="shared" si="2"/>
        <v>21.800355976268708</v>
      </c>
      <c r="W27">
        <f t="shared" si="3"/>
        <v>1.1201788269072164</v>
      </c>
      <c r="X27">
        <f t="shared" si="4"/>
        <v>1.1455799742290123</v>
      </c>
      <c r="Y27" s="2" t="s">
        <v>79</v>
      </c>
      <c r="AE27" s="3"/>
      <c r="AG27" s="3"/>
    </row>
    <row r="28" spans="1:33" x14ac:dyDescent="0.2">
      <c r="A28" t="s">
        <v>22</v>
      </c>
      <c r="C28" s="49"/>
      <c r="D28" s="2" t="s">
        <v>80</v>
      </c>
      <c r="E28" s="2" t="s">
        <v>137</v>
      </c>
      <c r="F28" s="2" t="s">
        <v>138</v>
      </c>
      <c r="G28" s="2" t="s">
        <v>172</v>
      </c>
      <c r="H28" s="7">
        <v>6.5682766150983399E-3</v>
      </c>
      <c r="I28" s="50">
        <v>3049</v>
      </c>
      <c r="J28" s="50">
        <v>1119</v>
      </c>
      <c r="K28" s="50">
        <v>1930</v>
      </c>
      <c r="L28" s="50">
        <v>1820</v>
      </c>
      <c r="M28" s="50">
        <v>3570</v>
      </c>
      <c r="N28" s="50">
        <v>1.1372857709999999</v>
      </c>
      <c r="O28" s="50">
        <v>4.7342923000000002E-2</v>
      </c>
      <c r="P28" s="50">
        <v>1.1237904729999999</v>
      </c>
      <c r="Q28" s="50">
        <v>1.150943131</v>
      </c>
      <c r="R28" s="50" t="s">
        <v>221</v>
      </c>
      <c r="S28" s="50">
        <v>21.122481180000001</v>
      </c>
      <c r="T28" s="51" t="s">
        <v>86</v>
      </c>
      <c r="U28">
        <f t="shared" si="1"/>
        <v>0.87928647794539239</v>
      </c>
      <c r="V28">
        <f t="shared" si="2"/>
        <v>21.1224811784435</v>
      </c>
      <c r="W28">
        <f t="shared" si="3"/>
        <v>0.88984559312953004</v>
      </c>
      <c r="X28">
        <f t="shared" si="4"/>
        <v>0.86885265923707922</v>
      </c>
      <c r="Y28" s="2" t="s">
        <v>80</v>
      </c>
    </row>
    <row r="29" spans="1:33" x14ac:dyDescent="0.2">
      <c r="A29" t="s">
        <v>28</v>
      </c>
      <c r="C29" s="49"/>
      <c r="D29" s="2" t="s">
        <v>74</v>
      </c>
      <c r="E29" s="2" t="s">
        <v>139</v>
      </c>
      <c r="F29" s="2" t="s">
        <v>140</v>
      </c>
      <c r="G29" s="2" t="s">
        <v>197</v>
      </c>
      <c r="H29" s="7">
        <v>0.89157670482252205</v>
      </c>
      <c r="I29" s="50">
        <v>1435</v>
      </c>
      <c r="J29" s="50">
        <v>502</v>
      </c>
      <c r="K29" s="50">
        <v>933</v>
      </c>
      <c r="L29" s="50">
        <v>2437</v>
      </c>
      <c r="M29" s="50">
        <v>4567</v>
      </c>
      <c r="N29" s="50">
        <v>1.008318083</v>
      </c>
      <c r="O29" s="50">
        <v>6.0771259129999998E-2</v>
      </c>
      <c r="P29" s="50">
        <v>1.0073236839999999</v>
      </c>
      <c r="Q29" s="50">
        <v>1.0093134640000001</v>
      </c>
      <c r="R29" s="50" t="s">
        <v>222</v>
      </c>
      <c r="S29" s="50">
        <v>16.45514696</v>
      </c>
      <c r="T29" s="51" t="s">
        <v>86</v>
      </c>
      <c r="U29">
        <f t="shared" si="1"/>
        <v>0.99175053672026625</v>
      </c>
      <c r="V29">
        <f t="shared" si="2"/>
        <v>16.455146961178325</v>
      </c>
      <c r="W29">
        <f t="shared" si="3"/>
        <v>0.99272956238761489</v>
      </c>
      <c r="X29">
        <f t="shared" si="4"/>
        <v>0.99077247621062137</v>
      </c>
      <c r="Y29" s="2" t="s">
        <v>74</v>
      </c>
    </row>
    <row r="30" spans="1:33" x14ac:dyDescent="0.2">
      <c r="A30" t="s">
        <v>26</v>
      </c>
      <c r="C30" s="48" t="s">
        <v>90</v>
      </c>
      <c r="D30" s="2" t="s">
        <v>77</v>
      </c>
      <c r="E30" s="2" t="s">
        <v>141</v>
      </c>
      <c r="F30" s="2" t="s">
        <v>142</v>
      </c>
      <c r="G30" s="2" t="s">
        <v>174</v>
      </c>
      <c r="H30" s="7">
        <v>0.24483442903137301</v>
      </c>
      <c r="I30" s="50">
        <v>3151</v>
      </c>
      <c r="J30" s="50">
        <v>1122</v>
      </c>
      <c r="K30" s="50">
        <v>2029</v>
      </c>
      <c r="L30" s="50">
        <v>1817</v>
      </c>
      <c r="M30" s="50">
        <v>3471</v>
      </c>
      <c r="N30" s="50">
        <v>1.056356469</v>
      </c>
      <c r="O30" s="50">
        <v>4.714422938E-2</v>
      </c>
      <c r="P30" s="50">
        <v>1.051018456</v>
      </c>
      <c r="Q30" s="50">
        <v>1.0617215929999999</v>
      </c>
      <c r="R30" s="50" t="s">
        <v>223</v>
      </c>
      <c r="S30" s="50">
        <v>21.211503789999998</v>
      </c>
      <c r="T30" s="51" t="s">
        <v>86</v>
      </c>
      <c r="U30">
        <f t="shared" si="1"/>
        <v>0.94665014069223252</v>
      </c>
      <c r="V30">
        <f t="shared" si="2"/>
        <v>21.211503786383453</v>
      </c>
      <c r="W30">
        <f t="shared" si="3"/>
        <v>0.95145807791599812</v>
      </c>
      <c r="X30">
        <f t="shared" si="4"/>
        <v>0.94186649927162225</v>
      </c>
      <c r="Y30" s="2" t="s">
        <v>77</v>
      </c>
    </row>
    <row r="31" spans="1:33" x14ac:dyDescent="0.2">
      <c r="A31" t="s">
        <v>23</v>
      </c>
      <c r="C31" s="49"/>
      <c r="D31" s="2" t="s">
        <v>78</v>
      </c>
      <c r="E31" s="2" t="s">
        <v>143</v>
      </c>
      <c r="F31" s="2" t="s">
        <v>144</v>
      </c>
      <c r="G31" s="2" t="s">
        <v>175</v>
      </c>
      <c r="H31" s="7">
        <v>0.41882250789457398</v>
      </c>
      <c r="I31" s="50">
        <v>4983</v>
      </c>
      <c r="J31" s="50">
        <v>1718</v>
      </c>
      <c r="K31" s="50">
        <v>3265</v>
      </c>
      <c r="L31" s="50">
        <v>1221</v>
      </c>
      <c r="M31" s="50">
        <v>2235</v>
      </c>
      <c r="N31" s="50">
        <v>0.96316753899999996</v>
      </c>
      <c r="O31" s="50">
        <v>4.6419597180000001E-2</v>
      </c>
      <c r="P31" s="50">
        <v>0.96646177899999997</v>
      </c>
      <c r="Q31" s="50">
        <v>0.95988452749999997</v>
      </c>
      <c r="R31" s="50" t="s">
        <v>224</v>
      </c>
      <c r="S31" s="50">
        <v>21.54262554</v>
      </c>
      <c r="T31" s="51" t="s">
        <v>86</v>
      </c>
      <c r="U31">
        <f t="shared" si="1"/>
        <v>1.0382409700375088</v>
      </c>
      <c r="V31">
        <f t="shared" si="2"/>
        <v>21.542625545032788</v>
      </c>
      <c r="W31">
        <f t="shared" si="3"/>
        <v>1.0347020665780515</v>
      </c>
      <c r="X31">
        <f t="shared" si="4"/>
        <v>1.0417919774209508</v>
      </c>
      <c r="Y31" s="2" t="s">
        <v>78</v>
      </c>
    </row>
    <row r="32" spans="1:33" x14ac:dyDescent="0.2">
      <c r="A32" t="s">
        <v>27</v>
      </c>
      <c r="C32" s="49"/>
      <c r="D32" s="2" t="s">
        <v>54</v>
      </c>
      <c r="E32" s="2" t="s">
        <v>145</v>
      </c>
      <c r="F32" s="2" t="s">
        <v>146</v>
      </c>
      <c r="G32" s="2" t="s">
        <v>176</v>
      </c>
      <c r="H32" s="7">
        <v>0.37672942349920302</v>
      </c>
      <c r="I32" s="50">
        <v>305</v>
      </c>
      <c r="J32" s="50">
        <v>99</v>
      </c>
      <c r="K32" s="50">
        <v>206</v>
      </c>
      <c r="L32" s="50">
        <v>2840</v>
      </c>
      <c r="M32" s="50">
        <v>5294</v>
      </c>
      <c r="N32" s="50">
        <v>0.89584643789999996</v>
      </c>
      <c r="O32" s="50">
        <v>0.1244844761</v>
      </c>
      <c r="P32" s="50">
        <v>0.92021240120000003</v>
      </c>
      <c r="Q32" s="50">
        <v>0.87212565180000001</v>
      </c>
      <c r="R32" s="50" t="s">
        <v>225</v>
      </c>
      <c r="S32" s="50">
        <v>8.0331301629999992</v>
      </c>
      <c r="T32" s="51" t="s">
        <v>86</v>
      </c>
      <c r="U32">
        <f t="shared" si="1"/>
        <v>1.1162627406814853</v>
      </c>
      <c r="V32">
        <f t="shared" si="2"/>
        <v>8.0331301647338496</v>
      </c>
      <c r="W32">
        <f t="shared" si="3"/>
        <v>1.0867056330646634</v>
      </c>
      <c r="X32">
        <f t="shared" si="4"/>
        <v>1.1466237668116712</v>
      </c>
      <c r="Y32" s="2" t="s">
        <v>54</v>
      </c>
    </row>
    <row r="33" spans="1:33" x14ac:dyDescent="0.2">
      <c r="A33" t="s">
        <v>24</v>
      </c>
      <c r="C33" s="49" t="s">
        <v>35</v>
      </c>
      <c r="D33" s="2" t="s">
        <v>75</v>
      </c>
      <c r="E33" s="2" t="s">
        <v>48</v>
      </c>
      <c r="F33" s="2" t="s">
        <v>49</v>
      </c>
      <c r="G33" s="2" t="s">
        <v>50</v>
      </c>
      <c r="H33" s="7">
        <v>0.32516297682185202</v>
      </c>
      <c r="I33" s="50"/>
      <c r="J33" s="50"/>
      <c r="K33" s="50"/>
      <c r="L33" s="50"/>
      <c r="M33" s="50"/>
      <c r="N33" s="50"/>
      <c r="O33" s="50"/>
      <c r="P33" s="50"/>
      <c r="Q33" s="50"/>
      <c r="R33" t="s">
        <v>245</v>
      </c>
      <c r="S33" s="50">
        <v>1.7929072660000001</v>
      </c>
      <c r="T33">
        <v>0.3251</v>
      </c>
      <c r="U33" t="e">
        <f t="shared" si="1"/>
        <v>#DIV/0!</v>
      </c>
      <c r="V33" t="e">
        <f t="shared" si="2"/>
        <v>#DIV/0!</v>
      </c>
      <c r="W33" t="e">
        <f t="shared" si="3"/>
        <v>#DIV/0!</v>
      </c>
      <c r="X33" t="e">
        <f t="shared" si="4"/>
        <v>#DIV/0!</v>
      </c>
      <c r="Y33" s="2" t="s">
        <v>75</v>
      </c>
    </row>
    <row r="34" spans="1:33" x14ac:dyDescent="0.2">
      <c r="A34" t="s">
        <v>1</v>
      </c>
      <c r="C34" s="49"/>
      <c r="D34" s="2" t="s">
        <v>76</v>
      </c>
      <c r="E34" s="2" t="s">
        <v>147</v>
      </c>
      <c r="F34" s="2" t="s">
        <v>148</v>
      </c>
      <c r="G34" s="2" t="s">
        <v>177</v>
      </c>
      <c r="H34" s="7" t="s">
        <v>86</v>
      </c>
      <c r="I34" s="50">
        <v>1719</v>
      </c>
      <c r="J34" s="50">
        <v>711</v>
      </c>
      <c r="K34" s="50">
        <v>1008</v>
      </c>
      <c r="L34" s="50">
        <v>2228</v>
      </c>
      <c r="M34" s="50">
        <v>4492</v>
      </c>
      <c r="N34" s="50">
        <v>1.422111439</v>
      </c>
      <c r="O34" s="50">
        <v>5.54074388E-2</v>
      </c>
      <c r="P34" s="50">
        <v>1.368753538</v>
      </c>
      <c r="Q34" s="50">
        <v>1.4775493820000001</v>
      </c>
      <c r="R34" s="50" t="s">
        <v>226</v>
      </c>
      <c r="S34" s="50">
        <v>18.048118120000002</v>
      </c>
      <c r="T34" s="7" t="s">
        <v>86</v>
      </c>
      <c r="U34">
        <f t="shared" si="1"/>
        <v>0.70317977380392904</v>
      </c>
      <c r="V34">
        <f t="shared" si="2"/>
        <v>18.048118116587624</v>
      </c>
      <c r="W34">
        <f t="shared" si="3"/>
        <v>0.73059171884310414</v>
      </c>
      <c r="X34">
        <f t="shared" si="4"/>
        <v>0.67679633058788691</v>
      </c>
      <c r="Y34" s="2" t="s">
        <v>76</v>
      </c>
    </row>
    <row r="35" spans="1:33" x14ac:dyDescent="0.2">
      <c r="T35" s="7"/>
      <c r="AE35" s="3"/>
      <c r="AG35" s="3"/>
    </row>
    <row r="36" spans="1:33" x14ac:dyDescent="0.2">
      <c r="T36" s="7"/>
    </row>
    <row r="37" spans="1:33" x14ac:dyDescent="0.2">
      <c r="T37" s="7"/>
    </row>
    <row r="38" spans="1:33" x14ac:dyDescent="0.2">
      <c r="T38" s="7"/>
    </row>
  </sheetData>
  <sortState xmlns:xlrd2="http://schemas.microsoft.com/office/spreadsheetml/2017/richdata2" ref="E5:AZ12">
    <sortCondition descending="1" ref="E5:E12"/>
  </sortState>
  <mergeCells count="10">
    <mergeCell ref="C33:C34"/>
    <mergeCell ref="C27:C29"/>
    <mergeCell ref="C2:C3"/>
    <mergeCell ref="C5:C8"/>
    <mergeCell ref="C9:C11"/>
    <mergeCell ref="C1:D1"/>
    <mergeCell ref="C25:C26"/>
    <mergeCell ref="C20:C24"/>
    <mergeCell ref="C12:C19"/>
    <mergeCell ref="C30:C3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 (2)</vt:lpstr>
      <vt:lpstr>TABLE1</vt:lpstr>
      <vt:lpstr>RACE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Joseph Peterson</dc:creator>
  <cp:lastModifiedBy>Dylan Joseph Peterson</cp:lastModifiedBy>
  <dcterms:created xsi:type="dcterms:W3CDTF">2021-04-08T04:52:06Z</dcterms:created>
  <dcterms:modified xsi:type="dcterms:W3CDTF">2021-06-11T17:04:37Z</dcterms:modified>
</cp:coreProperties>
</file>