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SI dx^2, T = 1" sheetId="1" r:id="rId4"/>
    <sheet state="visible" name="FSI Error vs Penalty" sheetId="2" r:id="rId5"/>
    <sheet state="visible" name="Stokes" sheetId="3" r:id="rId6"/>
  </sheets>
  <definedNames/>
  <calcPr/>
</workbook>
</file>

<file path=xl/sharedStrings.xml><?xml version="1.0" encoding="utf-8"?>
<sst xmlns="http://schemas.openxmlformats.org/spreadsheetml/2006/main" count="70" uniqueCount="30">
  <si>
    <t>Backward Euler, penalty = 10^6</t>
  </si>
  <si>
    <t>Condition Number</t>
  </si>
  <si>
    <t>Mesh (Fluid Nodes)</t>
  </si>
  <si>
    <t>h</t>
  </si>
  <si>
    <t>u1 L2error</t>
  </si>
  <si>
    <t>u1 H1error</t>
  </si>
  <si>
    <t>u1 L2 Ratio</t>
  </si>
  <si>
    <t>u1 H1 Ratio</t>
  </si>
  <si>
    <t>u2 L2error</t>
  </si>
  <si>
    <t>u2 H1error</t>
  </si>
  <si>
    <t>u2 L2 Ratio</t>
  </si>
  <si>
    <t>u2 H1 Ratio</t>
  </si>
  <si>
    <t>p L2error</t>
  </si>
  <si>
    <t>p L2 Ratio</t>
  </si>
  <si>
    <t>Conditon Number</t>
  </si>
  <si>
    <t>w1 L2error</t>
  </si>
  <si>
    <t>w1 H2error</t>
  </si>
  <si>
    <t>w1 L2 Ratio</t>
  </si>
  <si>
    <t>w1 H2 Ratio</t>
  </si>
  <si>
    <t>w2 L2error</t>
  </si>
  <si>
    <t>w2 H2error</t>
  </si>
  <si>
    <t>w2 L2 Ratio</t>
  </si>
  <si>
    <t>w2 H2 Ratio</t>
  </si>
  <si>
    <t>Crank Nicolson, penalty = 10^3</t>
  </si>
  <si>
    <t>2113 Node Mesh, Crank Nicolson, dt = dx^2</t>
  </si>
  <si>
    <t>Penalty</t>
  </si>
  <si>
    <t>L2 FLuid Error</t>
  </si>
  <si>
    <t>H1 Fluid Error</t>
  </si>
  <si>
    <t>L2 Pressure Error</t>
  </si>
  <si>
    <t>Backward Euler, pivoting, vep = 0.01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</si>
</sst>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11" xfId="0" applyAlignment="1" applyFont="1" applyNumberFormat="1">
      <alignment readingOrder="0"/>
    </xf>
    <xf borderId="2" fillId="0" fontId="1" numFmtId="0" xfId="0" applyBorder="1" applyFont="1"/>
    <xf borderId="1" fillId="0" fontId="1" numFmtId="11" xfId="0" applyAlignment="1" applyBorder="1" applyFont="1" applyNumberFormat="1">
      <alignment readingOrder="0"/>
    </xf>
    <xf borderId="0" fillId="0" fontId="1" numFmtId="0" xfId="0" applyFont="1"/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1" t="s">
        <v>6</v>
      </c>
      <c r="G2" s="3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2" t="s">
        <v>12</v>
      </c>
      <c r="M2" s="1" t="s">
        <v>13</v>
      </c>
    </row>
    <row r="3">
      <c r="A3" s="4">
        <v>1.92735559585436E15</v>
      </c>
      <c r="B3" s="1">
        <v>41.0</v>
      </c>
      <c r="C3" s="1">
        <v>0.5</v>
      </c>
      <c r="D3" s="2">
        <v>0.001603389302965</v>
      </c>
      <c r="E3" s="4">
        <v>0.016559294585267</v>
      </c>
      <c r="G3" s="5"/>
      <c r="H3" s="1">
        <v>0.0016822468565</v>
      </c>
      <c r="I3" s="1">
        <v>0.030292590835119</v>
      </c>
      <c r="L3" s="2">
        <v>0.048539929814152</v>
      </c>
    </row>
    <row r="4">
      <c r="A4" s="4">
        <v>4.3885031809144E16</v>
      </c>
      <c r="B4" s="1">
        <v>145.0</v>
      </c>
      <c r="C4" s="3">
        <v>0.25</v>
      </c>
      <c r="D4" s="6">
        <v>1.8057291449773E-4</v>
      </c>
      <c r="E4" s="1">
        <v>0.003833864755218</v>
      </c>
      <c r="F4" s="7">
        <f t="shared" ref="F4:F8" si="1">ln(D4/D3)/ln(C4/C3)</f>
        <v>3.150471341</v>
      </c>
      <c r="G4" s="5">
        <f t="shared" ref="G4:G8" si="2">ln(E4/E3)/ln(C4/C3)</f>
        <v>2.110769866</v>
      </c>
      <c r="H4" s="4">
        <v>1.99907066346887E-4</v>
      </c>
      <c r="I4" s="1">
        <v>0.009245331532777</v>
      </c>
      <c r="J4" s="7">
        <f t="shared" ref="J4:J8" si="3">ln(H4/H3)/ln(C4/C3)</f>
        <v>3.072988051</v>
      </c>
      <c r="K4" s="5">
        <f t="shared" ref="K4:K8" si="4">ln(I4/I3)/ln(C4/C3)</f>
        <v>1.712168013</v>
      </c>
      <c r="L4" s="2">
        <v>0.012168831333631</v>
      </c>
      <c r="M4" s="7">
        <f t="shared" ref="M4:M8" si="5">ln(L4/L3)/ln(C4/C3)</f>
        <v>1.995981401</v>
      </c>
    </row>
    <row r="5">
      <c r="A5" s="4">
        <v>9.71319984448947E19</v>
      </c>
      <c r="B5" s="1">
        <v>545.0</v>
      </c>
      <c r="C5" s="3">
        <v>0.125</v>
      </c>
      <c r="D5" s="6">
        <v>1.62243760764694E-5</v>
      </c>
      <c r="E5" s="4">
        <v>7.30231301683972E-4</v>
      </c>
      <c r="F5" s="7">
        <f t="shared" si="1"/>
        <v>3.476346604</v>
      </c>
      <c r="G5" s="5">
        <f t="shared" si="2"/>
        <v>2.392374028</v>
      </c>
      <c r="H5" s="4">
        <v>1.73850959168313E-5</v>
      </c>
      <c r="I5" s="4">
        <v>0.002390715139278</v>
      </c>
      <c r="J5" s="7">
        <f t="shared" si="3"/>
        <v>3.523406538</v>
      </c>
      <c r="K5" s="5">
        <f t="shared" si="4"/>
        <v>1.951282816</v>
      </c>
      <c r="L5" s="2">
        <v>0.002772011719918</v>
      </c>
      <c r="M5" s="7">
        <f t="shared" si="5"/>
        <v>2.134185359</v>
      </c>
    </row>
    <row r="6">
      <c r="A6" s="4">
        <v>1.56935488925916E19</v>
      </c>
      <c r="B6" s="1">
        <v>2113.0</v>
      </c>
      <c r="C6" s="1">
        <v>0.0625</v>
      </c>
      <c r="D6" s="6">
        <v>1.52734682294122E-6</v>
      </c>
      <c r="E6" s="4">
        <v>1.45456189379891E-4</v>
      </c>
      <c r="F6" s="7">
        <f t="shared" si="1"/>
        <v>3.409063394</v>
      </c>
      <c r="G6" s="5">
        <f t="shared" si="2"/>
        <v>2.327768825</v>
      </c>
      <c r="H6" s="4">
        <v>1.93195050635994E-6</v>
      </c>
      <c r="I6" s="4">
        <v>6.0096653809794E-4</v>
      </c>
      <c r="J6" s="7">
        <f t="shared" si="3"/>
        <v>3.169720987</v>
      </c>
      <c r="K6" s="5">
        <f t="shared" si="4"/>
        <v>1.99208567</v>
      </c>
      <c r="L6" s="6">
        <v>6.55761316946292E-4</v>
      </c>
      <c r="M6" s="7">
        <f t="shared" si="5"/>
        <v>2.079690652</v>
      </c>
    </row>
    <row r="7">
      <c r="A7" s="4">
        <v>9.79440504703915E18</v>
      </c>
      <c r="B7" s="1">
        <v>8321.0</v>
      </c>
      <c r="C7" s="1">
        <v>0.03125</v>
      </c>
      <c r="D7" s="6">
        <v>2.13851261476791E-7</v>
      </c>
      <c r="E7" s="4">
        <v>3.15776370899284E-5</v>
      </c>
      <c r="F7" s="7">
        <f t="shared" si="1"/>
        <v>2.836348077</v>
      </c>
      <c r="G7" s="5">
        <f t="shared" si="2"/>
        <v>2.203609561</v>
      </c>
      <c r="H7" s="4">
        <v>3.71878778410843E-7</v>
      </c>
      <c r="I7" s="4">
        <v>1.50372016157739E-4</v>
      </c>
      <c r="J7" s="7">
        <f t="shared" si="3"/>
        <v>2.377153808</v>
      </c>
      <c r="K7" s="5">
        <f t="shared" si="4"/>
        <v>1.998748554</v>
      </c>
      <c r="L7" s="6">
        <v>1.60778373724111E-4</v>
      </c>
      <c r="M7" s="7">
        <f t="shared" si="5"/>
        <v>2.028097437</v>
      </c>
    </row>
    <row r="8">
      <c r="A8" s="1"/>
      <c r="B8" s="1">
        <v>33025.0</v>
      </c>
      <c r="C8" s="1">
        <v>0.015625</v>
      </c>
      <c r="D8" s="6"/>
      <c r="E8" s="4"/>
      <c r="F8" s="7" t="str">
        <f t="shared" si="1"/>
        <v>#NUM!</v>
      </c>
      <c r="G8" s="5" t="str">
        <f t="shared" si="2"/>
        <v>#NUM!</v>
      </c>
      <c r="H8" s="4"/>
      <c r="I8" s="4"/>
      <c r="J8" s="7" t="str">
        <f t="shared" si="3"/>
        <v>#NUM!</v>
      </c>
      <c r="K8" s="5" t="str">
        <f t="shared" si="4"/>
        <v>#NUM!</v>
      </c>
      <c r="L8" s="2"/>
      <c r="M8" s="7" t="str">
        <f t="shared" si="5"/>
        <v>#NUM!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1" t="s">
        <v>14</v>
      </c>
      <c r="B10" s="1" t="s">
        <v>2</v>
      </c>
      <c r="C10" s="3" t="s">
        <v>3</v>
      </c>
      <c r="D10" s="1" t="s">
        <v>15</v>
      </c>
      <c r="E10" s="1" t="s">
        <v>16</v>
      </c>
      <c r="F10" s="1" t="s">
        <v>17</v>
      </c>
      <c r="G10" s="3" t="s">
        <v>18</v>
      </c>
      <c r="H10" s="1" t="s">
        <v>19</v>
      </c>
      <c r="I10" s="1" t="s">
        <v>20</v>
      </c>
      <c r="J10" s="1" t="s">
        <v>21</v>
      </c>
      <c r="K10" s="3" t="s">
        <v>22</v>
      </c>
    </row>
    <row r="11">
      <c r="A11" s="4">
        <v>183334.296398616</v>
      </c>
      <c r="B11" s="1">
        <v>41.0</v>
      </c>
      <c r="C11" s="3">
        <v>0.5</v>
      </c>
      <c r="D11" s="4">
        <v>8.3096718684154E-5</v>
      </c>
      <c r="E11" s="4">
        <v>0.005229201480358</v>
      </c>
      <c r="G11" s="5"/>
      <c r="K11" s="5"/>
      <c r="L11" s="4"/>
    </row>
    <row r="12">
      <c r="A12" s="4">
        <v>2828683.62892537</v>
      </c>
      <c r="B12" s="1">
        <v>145.0</v>
      </c>
      <c r="C12" s="3">
        <v>0.25</v>
      </c>
      <c r="D12" s="4">
        <v>2.07020838835572E-5</v>
      </c>
      <c r="E12" s="4">
        <v>0.001302822433955</v>
      </c>
      <c r="F12" s="7">
        <f t="shared" ref="F12:F16" si="6">ln(D12/D11)/ln(C12/C11)</f>
        <v>2.005015512</v>
      </c>
      <c r="G12" s="5">
        <f t="shared" ref="G12:G16" si="7">ln(E12/E11)/ln(C12/C11)</f>
        <v>2.004950191</v>
      </c>
      <c r="J12" s="7" t="str">
        <f t="shared" ref="J12:J16" si="8">ln(H12/H11)/ln(C12/C11)</f>
        <v>#DIV/0!</v>
      </c>
      <c r="K12" s="5" t="str">
        <f t="shared" ref="K12:K16" si="9">ln(I12/I11)/ln(C12/C11)</f>
        <v>#DIV/0!</v>
      </c>
      <c r="L12" s="4"/>
    </row>
    <row r="13">
      <c r="A13" s="4">
        <v>4.36342170573425E7</v>
      </c>
      <c r="B13" s="1">
        <v>545.0</v>
      </c>
      <c r="C13" s="3">
        <v>0.125</v>
      </c>
      <c r="D13" s="4">
        <v>5.12867171099571E-6</v>
      </c>
      <c r="E13" s="4">
        <v>3.22866950826757E-4</v>
      </c>
      <c r="F13" s="7">
        <f t="shared" si="6"/>
        <v>2.013118866</v>
      </c>
      <c r="G13" s="5">
        <f t="shared" si="7"/>
        <v>2.01262879</v>
      </c>
      <c r="J13" s="7" t="str">
        <f t="shared" si="8"/>
        <v>#DIV/0!</v>
      </c>
      <c r="K13" s="5" t="str">
        <f t="shared" si="9"/>
        <v>#DIV/0!</v>
      </c>
      <c r="L13" s="4"/>
    </row>
    <row r="14">
      <c r="A14" s="4">
        <v>6.8154526393968E8</v>
      </c>
      <c r="B14" s="1">
        <v>2113.0</v>
      </c>
      <c r="C14" s="3">
        <v>0.0625</v>
      </c>
      <c r="D14" s="4">
        <v>1.27300923038432E-6</v>
      </c>
      <c r="E14" s="4">
        <v>8.01604438984819E-5</v>
      </c>
      <c r="F14" s="7">
        <f t="shared" si="6"/>
        <v>2.010342347</v>
      </c>
      <c r="G14" s="5">
        <f t="shared" si="7"/>
        <v>2.009977369</v>
      </c>
      <c r="J14" s="7" t="str">
        <f t="shared" si="8"/>
        <v>#DIV/0!</v>
      </c>
      <c r="K14" s="5" t="str">
        <f t="shared" si="9"/>
        <v>#DIV/0!</v>
      </c>
      <c r="L14" s="4"/>
    </row>
    <row r="15">
      <c r="A15" s="4">
        <v>1.0758117285317E10</v>
      </c>
      <c r="B15" s="1">
        <v>8321.0</v>
      </c>
      <c r="C15" s="3">
        <v>0.03125</v>
      </c>
      <c r="D15" s="4">
        <v>3.17453202413643E-7</v>
      </c>
      <c r="E15" s="4">
        <v>1.99897667017743E-5</v>
      </c>
      <c r="F15" s="7">
        <f t="shared" si="6"/>
        <v>2.003627043</v>
      </c>
      <c r="G15" s="5">
        <f t="shared" si="7"/>
        <v>2.003628863</v>
      </c>
      <c r="J15" s="7" t="str">
        <f t="shared" si="8"/>
        <v>#DIV/0!</v>
      </c>
      <c r="K15" s="5" t="str">
        <f t="shared" si="9"/>
        <v>#DIV/0!</v>
      </c>
      <c r="L15" s="4"/>
    </row>
    <row r="16">
      <c r="A16" s="1"/>
      <c r="B16" s="1">
        <v>33025.0</v>
      </c>
      <c r="C16" s="3">
        <v>0.015625</v>
      </c>
      <c r="D16" s="4"/>
      <c r="E16" s="4"/>
      <c r="F16" s="7" t="str">
        <f t="shared" si="6"/>
        <v>#NUM!</v>
      </c>
      <c r="G16" s="5" t="str">
        <f t="shared" si="7"/>
        <v>#NUM!</v>
      </c>
      <c r="J16" s="7" t="str">
        <f t="shared" si="8"/>
        <v>#DIV/0!</v>
      </c>
      <c r="K16" s="5" t="str">
        <f t="shared" si="9"/>
        <v>#DIV/0!</v>
      </c>
      <c r="L16" s="4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" t="s">
        <v>23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>
      <c r="A20" s="1" t="s">
        <v>1</v>
      </c>
      <c r="B20" s="1" t="s">
        <v>2</v>
      </c>
      <c r="C20" s="1" t="s">
        <v>3</v>
      </c>
      <c r="D20" s="2" t="s">
        <v>4</v>
      </c>
      <c r="E20" s="1" t="s">
        <v>5</v>
      </c>
      <c r="F20" s="1" t="s">
        <v>6</v>
      </c>
      <c r="G20" s="3" t="s">
        <v>7</v>
      </c>
      <c r="H20" s="1" t="s">
        <v>8</v>
      </c>
      <c r="I20" s="1" t="s">
        <v>9</v>
      </c>
      <c r="J20" s="1" t="s">
        <v>10</v>
      </c>
      <c r="K20" s="1" t="s">
        <v>11</v>
      </c>
      <c r="L20" s="2" t="s">
        <v>12</v>
      </c>
      <c r="M20" s="1" t="s">
        <v>13</v>
      </c>
    </row>
    <row r="21">
      <c r="A21" s="4">
        <v>1.97053794742836E9</v>
      </c>
      <c r="B21" s="1">
        <v>41.0</v>
      </c>
      <c r="C21" s="1">
        <v>0.5</v>
      </c>
      <c r="D21" s="2">
        <v>0.0015958581511</v>
      </c>
      <c r="E21" s="4">
        <v>0.016526358099221</v>
      </c>
      <c r="G21" s="5"/>
      <c r="H21" s="1">
        <v>0.001673377652828</v>
      </c>
      <c r="I21" s="1">
        <v>0.030256525113381</v>
      </c>
      <c r="L21" s="2">
        <v>0.048441211012356</v>
      </c>
    </row>
    <row r="22">
      <c r="A22" s="4">
        <v>4.84435512266737E10</v>
      </c>
      <c r="B22" s="1">
        <v>145.0</v>
      </c>
      <c r="C22" s="3">
        <v>0.25</v>
      </c>
      <c r="D22" s="6">
        <v>1.80005141690502E-4</v>
      </c>
      <c r="E22" s="1">
        <v>0.003835418444825</v>
      </c>
      <c r="F22" s="7">
        <f t="shared" ref="F22:F26" si="10">ln(D22/D21)/ln(C22/C21)</f>
        <v>3.148222401</v>
      </c>
      <c r="G22" s="5">
        <f t="shared" ref="G22:G26" si="11">ln(E22/E21)/ln(C22/C21)</f>
        <v>2.107312944</v>
      </c>
      <c r="H22" s="4">
        <v>2.00195658382343E-4</v>
      </c>
      <c r="I22" s="1">
        <v>0.009244939905437</v>
      </c>
      <c r="J22" s="7">
        <f t="shared" ref="J22:J26" si="12">ln(H22/H21)/ln(C22/C21)</f>
        <v>3.063280482</v>
      </c>
      <c r="K22" s="5">
        <f t="shared" ref="K22:K26" si="13">ln(I22/I21)/ln(C22/C21)</f>
        <v>1.71051046</v>
      </c>
      <c r="L22" s="2">
        <v>0.012164559808861</v>
      </c>
      <c r="M22" s="7">
        <f t="shared" ref="M22:M26" si="14">ln(L22/L21)/ln(C22/C21)</f>
        <v>1.993550817</v>
      </c>
    </row>
    <row r="23">
      <c r="A23" s="4">
        <v>1.353245226004E12</v>
      </c>
      <c r="B23" s="1">
        <v>545.0</v>
      </c>
      <c r="C23" s="3">
        <v>0.125</v>
      </c>
      <c r="D23" s="6">
        <v>1.61220732308649E-5</v>
      </c>
      <c r="E23" s="4">
        <v>7.30250654479622E-4</v>
      </c>
      <c r="F23" s="7">
        <f t="shared" si="10"/>
        <v>3.480928931</v>
      </c>
      <c r="G23" s="5">
        <f t="shared" si="11"/>
        <v>2.392920333</v>
      </c>
      <c r="H23" s="4">
        <v>1.72070285321346E-5</v>
      </c>
      <c r="I23" s="4">
        <v>0.002390654462648</v>
      </c>
      <c r="J23" s="7">
        <f t="shared" si="12"/>
        <v>3.540340801</v>
      </c>
      <c r="K23" s="5">
        <f t="shared" si="13"/>
        <v>1.951258319</v>
      </c>
      <c r="L23" s="2">
        <v>0.002773119080661</v>
      </c>
      <c r="M23" s="7">
        <f t="shared" si="14"/>
        <v>2.133102642</v>
      </c>
    </row>
    <row r="24">
      <c r="A24" s="4">
        <v>4.04345179324269E13</v>
      </c>
      <c r="B24" s="1">
        <v>2113.0</v>
      </c>
      <c r="C24" s="1">
        <v>0.0625</v>
      </c>
      <c r="D24" s="6">
        <v>1.51579000486377E-6</v>
      </c>
      <c r="E24" s="4">
        <v>1.45459033394692E-4</v>
      </c>
      <c r="F24" s="7">
        <f t="shared" si="10"/>
        <v>3.410895477</v>
      </c>
      <c r="G24" s="5">
        <f t="shared" si="11"/>
        <v>2.327778852</v>
      </c>
      <c r="H24" s="4">
        <v>1.86310609397195E-6</v>
      </c>
      <c r="I24" s="4">
        <v>6.00957344462819E-4</v>
      </c>
      <c r="J24" s="7">
        <f t="shared" si="12"/>
        <v>3.207216246</v>
      </c>
      <c r="K24" s="5">
        <f t="shared" si="13"/>
        <v>1.992071125</v>
      </c>
      <c r="L24" s="6">
        <v>6.54947178663602E-4</v>
      </c>
      <c r="M24" s="7">
        <f t="shared" si="14"/>
        <v>2.082059105</v>
      </c>
    </row>
    <row r="25">
      <c r="A25" s="4">
        <v>1.2503454812641E15</v>
      </c>
      <c r="B25" s="1">
        <v>8321.0</v>
      </c>
      <c r="C25" s="1">
        <v>0.03125</v>
      </c>
      <c r="D25" s="6">
        <v>2.1369344237493E-7</v>
      </c>
      <c r="E25" s="4">
        <v>3.15794092297095E-5</v>
      </c>
      <c r="F25" s="7">
        <f t="shared" si="10"/>
        <v>2.826455357</v>
      </c>
      <c r="G25" s="5">
        <f t="shared" si="11"/>
        <v>2.203556807</v>
      </c>
      <c r="H25" s="4">
        <v>3.57525782783728E-7</v>
      </c>
      <c r="I25" s="4">
        <v>1.50370441084415E-4</v>
      </c>
      <c r="J25" s="7">
        <f t="shared" si="12"/>
        <v>2.38159064</v>
      </c>
      <c r="K25" s="5">
        <f t="shared" si="13"/>
        <v>1.998741594</v>
      </c>
      <c r="L25" s="6">
        <v>4.45166941175488E-4</v>
      </c>
      <c r="M25" s="7">
        <f t="shared" si="14"/>
        <v>0.5570320986</v>
      </c>
    </row>
    <row r="26">
      <c r="A26" s="1"/>
      <c r="B26" s="1">
        <v>33025.0</v>
      </c>
      <c r="C26" s="1">
        <v>0.015625</v>
      </c>
      <c r="D26" s="6">
        <v>4.57047991859561E-8</v>
      </c>
      <c r="E26" s="4">
        <v>7.31651657747441E-6</v>
      </c>
      <c r="F26" s="7">
        <f t="shared" si="10"/>
        <v>2.22512507</v>
      </c>
      <c r="G26" s="5">
        <f t="shared" si="11"/>
        <v>2.109755338</v>
      </c>
      <c r="H26" s="4">
        <v>8.59801357284307E-8</v>
      </c>
      <c r="I26" s="4">
        <v>3.75975819365886E-5</v>
      </c>
      <c r="J26" s="7">
        <f t="shared" si="12"/>
        <v>2.055971992</v>
      </c>
      <c r="K26" s="5">
        <f t="shared" si="13"/>
        <v>1.999809215</v>
      </c>
      <c r="L26" s="2">
        <v>0.001857032043947</v>
      </c>
      <c r="M26" s="7">
        <f t="shared" si="14"/>
        <v>-2.060580345</v>
      </c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1" t="s">
        <v>14</v>
      </c>
      <c r="B28" s="1" t="s">
        <v>2</v>
      </c>
      <c r="C28" s="3" t="s">
        <v>3</v>
      </c>
      <c r="D28" s="1" t="s">
        <v>15</v>
      </c>
      <c r="E28" s="1" t="s">
        <v>16</v>
      </c>
      <c r="F28" s="1" t="s">
        <v>17</v>
      </c>
      <c r="G28" s="3" t="s">
        <v>18</v>
      </c>
      <c r="H28" s="1" t="s">
        <v>19</v>
      </c>
      <c r="I28" s="1" t="s">
        <v>20</v>
      </c>
      <c r="J28" s="1" t="s">
        <v>21</v>
      </c>
      <c r="K28" s="3" t="s">
        <v>22</v>
      </c>
    </row>
    <row r="29">
      <c r="A29" s="4">
        <v>87535.6890451239</v>
      </c>
      <c r="B29" s="1">
        <v>41.0</v>
      </c>
      <c r="C29" s="3">
        <v>0.5</v>
      </c>
      <c r="D29" s="4">
        <v>8.31201250331004E-5</v>
      </c>
      <c r="E29" s="4">
        <v>0.005230624461765</v>
      </c>
      <c r="G29" s="5"/>
      <c r="K29" s="5"/>
      <c r="L29" s="4"/>
    </row>
    <row r="30">
      <c r="A30" s="4">
        <v>1713117.59372143</v>
      </c>
      <c r="B30" s="1">
        <v>145.0</v>
      </c>
      <c r="C30" s="3">
        <v>0.25</v>
      </c>
      <c r="D30" s="4">
        <v>2.07310795527094E-5</v>
      </c>
      <c r="E30" s="4">
        <v>0.001304576102694</v>
      </c>
      <c r="F30" s="7">
        <f t="shared" ref="F30:F34" si="15">ln(D30/D29)/ln(C30/C29)</f>
        <v>2.003402579</v>
      </c>
      <c r="G30" s="5">
        <f t="shared" ref="G30:G34" si="16">ln(E30/E29)/ln(C30/C29)</f>
        <v>2.003402087</v>
      </c>
      <c r="J30" s="7" t="str">
        <f t="shared" ref="J30:J34" si="17">ln(H30/H29)/ln(C30/C29)</f>
        <v>#DIV/0!</v>
      </c>
      <c r="K30" s="5" t="str">
        <f t="shared" ref="K30:K34" si="18">ln(I30/I29)/ln(C30/C29)</f>
        <v>#DIV/0!</v>
      </c>
      <c r="L30" s="4"/>
    </row>
    <row r="31">
      <c r="A31" s="4">
        <v>2.87638140687873E7</v>
      </c>
      <c r="B31" s="1">
        <v>545.0</v>
      </c>
      <c r="C31" s="3">
        <v>0.125</v>
      </c>
      <c r="D31" s="4">
        <v>5.17971174731586E-6</v>
      </c>
      <c r="E31" s="4">
        <v>3.25951638160982E-4</v>
      </c>
      <c r="F31" s="7">
        <f t="shared" si="15"/>
        <v>2.000851527</v>
      </c>
      <c r="G31" s="5">
        <f t="shared" si="16"/>
        <v>2.000851275</v>
      </c>
      <c r="J31" s="7" t="str">
        <f t="shared" si="17"/>
        <v>#DIV/0!</v>
      </c>
      <c r="K31" s="5" t="str">
        <f t="shared" si="18"/>
        <v>#DIV/0!</v>
      </c>
      <c r="L31" s="4"/>
    </row>
    <row r="32">
      <c r="A32" s="4">
        <v>4.6619239134793E8</v>
      </c>
      <c r="B32" s="1">
        <v>2113.0</v>
      </c>
      <c r="C32" s="3">
        <v>0.0625</v>
      </c>
      <c r="D32" s="4">
        <v>1.29473695940495E-6</v>
      </c>
      <c r="E32" s="4">
        <v>8.14758939226044E-5</v>
      </c>
      <c r="F32" s="7">
        <f t="shared" si="15"/>
        <v>2.000212786</v>
      </c>
      <c r="G32" s="5">
        <f t="shared" si="16"/>
        <v>2.000212745</v>
      </c>
      <c r="J32" s="7" t="str">
        <f t="shared" si="17"/>
        <v>#DIV/0!</v>
      </c>
      <c r="K32" s="5" t="str">
        <f t="shared" si="18"/>
        <v>#DIV/0!</v>
      </c>
      <c r="L32" s="4"/>
    </row>
    <row r="33">
      <c r="A33" s="4">
        <v>7.48296301242619E9</v>
      </c>
      <c r="B33" s="1">
        <v>8321.0</v>
      </c>
      <c r="C33" s="3">
        <v>0.03125</v>
      </c>
      <c r="D33" s="4">
        <v>3.23672359005569E-7</v>
      </c>
      <c r="E33" s="4">
        <v>2.03682260016503E-5</v>
      </c>
      <c r="F33" s="7">
        <f t="shared" si="15"/>
        <v>2.000052955</v>
      </c>
      <c r="G33" s="5">
        <f t="shared" si="16"/>
        <v>2.000052943</v>
      </c>
      <c r="J33" s="7" t="str">
        <f t="shared" si="17"/>
        <v>#DIV/0!</v>
      </c>
      <c r="K33" s="5" t="str">
        <f t="shared" si="18"/>
        <v>#DIV/0!</v>
      </c>
      <c r="L33" s="4"/>
    </row>
    <row r="34">
      <c r="A34" s="4">
        <v>1.19822676950474E11</v>
      </c>
      <c r="B34" s="1">
        <v>33025.0</v>
      </c>
      <c r="C34" s="3">
        <v>0.015625</v>
      </c>
      <c r="D34" s="4">
        <v>8.09187247253819E-8</v>
      </c>
      <c r="E34" s="4">
        <v>5.09209201760922E-6</v>
      </c>
      <c r="F34" s="7">
        <f t="shared" si="15"/>
        <v>1.999988679</v>
      </c>
      <c r="G34" s="5">
        <f t="shared" si="16"/>
        <v>1.999989937</v>
      </c>
      <c r="J34" s="7" t="str">
        <f t="shared" si="17"/>
        <v>#DIV/0!</v>
      </c>
      <c r="K34" s="5" t="str">
        <f t="shared" si="18"/>
        <v>#DIV/0!</v>
      </c>
      <c r="L34" s="4"/>
    </row>
    <row r="42">
      <c r="D42" s="1"/>
      <c r="G42" s="1"/>
      <c r="L42" s="1"/>
    </row>
    <row r="43">
      <c r="A43" s="4"/>
      <c r="D43" s="1"/>
      <c r="E43" s="4"/>
      <c r="L43" s="1"/>
    </row>
    <row r="44">
      <c r="A44" s="4"/>
      <c r="C44" s="1"/>
      <c r="D44" s="4"/>
      <c r="H44" s="4"/>
      <c r="L44" s="1"/>
    </row>
    <row r="45">
      <c r="A45" s="4"/>
      <c r="C45" s="1"/>
      <c r="D45" s="4"/>
      <c r="E45" s="4"/>
      <c r="H45" s="4"/>
      <c r="I45" s="4"/>
      <c r="L45" s="1"/>
    </row>
    <row r="46">
      <c r="A46" s="4"/>
      <c r="D46" s="4"/>
      <c r="E46" s="4"/>
      <c r="H46" s="4"/>
      <c r="I46" s="4"/>
      <c r="L46" s="4"/>
    </row>
    <row r="47">
      <c r="A47" s="4"/>
      <c r="D47" s="4"/>
      <c r="E47" s="4"/>
      <c r="H47" s="4"/>
      <c r="I47" s="4"/>
      <c r="L47" s="4"/>
    </row>
    <row r="48">
      <c r="D48" s="4"/>
      <c r="E48" s="4"/>
      <c r="H48" s="4"/>
      <c r="I48" s="4"/>
      <c r="L48" s="1"/>
    </row>
    <row r="50">
      <c r="C50" s="1"/>
      <c r="G50" s="1"/>
      <c r="K50" s="1"/>
    </row>
    <row r="51">
      <c r="A51" s="4"/>
      <c r="C51" s="1"/>
      <c r="D51" s="4"/>
      <c r="E51" s="4"/>
      <c r="L51" s="4"/>
    </row>
    <row r="52">
      <c r="A52" s="4"/>
      <c r="C52" s="1"/>
      <c r="D52" s="4"/>
      <c r="E52" s="4"/>
      <c r="L52" s="4"/>
    </row>
    <row r="53">
      <c r="A53" s="4"/>
      <c r="C53" s="1"/>
      <c r="D53" s="4"/>
      <c r="E53" s="4"/>
      <c r="L53" s="4"/>
    </row>
    <row r="54">
      <c r="A54" s="4"/>
      <c r="C54" s="1"/>
      <c r="D54" s="4"/>
      <c r="E54" s="4"/>
      <c r="L54" s="4"/>
    </row>
    <row r="55">
      <c r="A55" s="4"/>
      <c r="C55" s="1"/>
      <c r="D55" s="4"/>
      <c r="E55" s="4"/>
      <c r="L55" s="4"/>
    </row>
    <row r="56">
      <c r="A56" s="4"/>
      <c r="C56" s="1"/>
      <c r="D56" s="4"/>
      <c r="E56" s="4"/>
      <c r="L5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6" max="6" width="14.13"/>
  </cols>
  <sheetData>
    <row r="1">
      <c r="A1" s="1"/>
      <c r="B1" s="1" t="s">
        <v>24</v>
      </c>
      <c r="C1" s="1"/>
      <c r="D1" s="1"/>
      <c r="E1" s="1"/>
      <c r="F1" s="1"/>
    </row>
    <row r="2">
      <c r="A2" s="1"/>
      <c r="B2" s="1" t="s">
        <v>25</v>
      </c>
      <c r="C2" s="1" t="s">
        <v>1</v>
      </c>
      <c r="D2" s="1" t="s">
        <v>26</v>
      </c>
      <c r="E2" s="1" t="s">
        <v>27</v>
      </c>
      <c r="F2" s="1" t="s">
        <v>28</v>
      </c>
    </row>
    <row r="3">
      <c r="A3" s="1">
        <f t="shared" ref="A3:A13" si="1">log10(B3)</f>
        <v>-3</v>
      </c>
      <c r="B3" s="1">
        <v>0.001</v>
      </c>
      <c r="C3" s="4">
        <v>140293.605311684</v>
      </c>
      <c r="D3" s="1">
        <v>0.004777171702764</v>
      </c>
      <c r="E3" s="1">
        <v>0.027641886049503</v>
      </c>
      <c r="F3" s="1">
        <v>0.043142640256526</v>
      </c>
    </row>
    <row r="4">
      <c r="A4" s="1">
        <f t="shared" si="1"/>
        <v>-2</v>
      </c>
      <c r="B4" s="1">
        <v>0.01</v>
      </c>
      <c r="C4" s="4">
        <v>146571.342408603</v>
      </c>
      <c r="D4" s="4">
        <v>4.9895337301186E-4</v>
      </c>
      <c r="E4" s="1">
        <v>0.003475127780888</v>
      </c>
      <c r="F4" s="1">
        <v>0.005744523334787</v>
      </c>
    </row>
    <row r="5">
      <c r="A5" s="1">
        <f t="shared" si="1"/>
        <v>-1</v>
      </c>
      <c r="B5" s="1">
        <v>0.1</v>
      </c>
      <c r="C5" s="4">
        <v>515427.480022352</v>
      </c>
      <c r="D5" s="4">
        <v>5.10004139727379E-5</v>
      </c>
      <c r="E5" s="4">
        <v>7.19612143224769E-4</v>
      </c>
      <c r="F5" s="4">
        <v>9.03795225678782E-4</v>
      </c>
    </row>
    <row r="6">
      <c r="A6" s="1">
        <f t="shared" si="1"/>
        <v>0</v>
      </c>
      <c r="B6" s="1">
        <v>1.0</v>
      </c>
      <c r="C6" s="4">
        <v>4.07148331980271E7</v>
      </c>
      <c r="D6" s="4">
        <v>6.2321485096542E-6</v>
      </c>
      <c r="E6" s="4">
        <v>6.2028526571967E-4</v>
      </c>
      <c r="F6" s="4">
        <v>6.60556575342698E-4</v>
      </c>
    </row>
    <row r="7">
      <c r="A7" s="1">
        <f t="shared" si="1"/>
        <v>1</v>
      </c>
      <c r="B7" s="1">
        <v>10.0</v>
      </c>
      <c r="C7" s="4">
        <v>4.04548415486461E9</v>
      </c>
      <c r="D7" s="4">
        <v>2.60778818422614E-6</v>
      </c>
      <c r="E7" s="4">
        <v>6.18417047485681E-4</v>
      </c>
      <c r="F7" s="4">
        <v>6.55260353652373E-4</v>
      </c>
    </row>
    <row r="8">
      <c r="A8" s="1">
        <f t="shared" si="1"/>
        <v>2</v>
      </c>
      <c r="B8" s="1">
        <v>100.0</v>
      </c>
      <c r="C8" s="4">
        <v>4.04364341237677E11</v>
      </c>
      <c r="D8" s="4">
        <v>2.41705694044823E-6</v>
      </c>
      <c r="E8" s="4">
        <v>6.18319508468507E-4</v>
      </c>
      <c r="F8" s="4">
        <v>6.54968031237064E-4</v>
      </c>
    </row>
    <row r="9">
      <c r="A9" s="1">
        <f t="shared" si="1"/>
        <v>3</v>
      </c>
      <c r="B9" s="1">
        <v>1000.0</v>
      </c>
      <c r="C9" s="4">
        <v>4.04345179324269E13</v>
      </c>
      <c r="D9" s="4">
        <v>2.40182923128193E-6</v>
      </c>
      <c r="E9" s="4">
        <v>6.18310650288284E-4</v>
      </c>
      <c r="F9" s="4">
        <v>6.54947178663602E-4</v>
      </c>
    </row>
    <row r="10">
      <c r="A10" s="1">
        <f t="shared" si="1"/>
        <v>4</v>
      </c>
      <c r="B10" s="1">
        <v>10000.0</v>
      </c>
      <c r="C10" s="4">
        <v>4.04568220849435E15</v>
      </c>
      <c r="D10" s="4">
        <v>2.40034793087416E-6</v>
      </c>
      <c r="E10" s="4">
        <v>6.18309773429652E-4</v>
      </c>
      <c r="F10" s="4">
        <v>6.55543718213875E-4</v>
      </c>
    </row>
    <row r="11">
      <c r="A11" s="1">
        <f t="shared" si="1"/>
        <v>5</v>
      </c>
      <c r="B11" s="1">
        <v>100000.0</v>
      </c>
      <c r="C11" s="4">
        <v>3.92441014465394E17</v>
      </c>
      <c r="D11" s="4">
        <v>2.40020021841593E-6</v>
      </c>
      <c r="E11" s="4">
        <v>6.18309685833387E-4</v>
      </c>
      <c r="F11" s="4">
        <v>7.12924114554674E-4</v>
      </c>
    </row>
    <row r="12">
      <c r="A12" s="1">
        <f t="shared" si="1"/>
        <v>6</v>
      </c>
      <c r="B12" s="1">
        <v>1000000.0</v>
      </c>
      <c r="C12" s="4">
        <v>4.86313319645716E19</v>
      </c>
      <c r="D12" s="4">
        <v>2.40018545134926E-6</v>
      </c>
      <c r="E12" s="4">
        <v>6.18309677074657E-4</v>
      </c>
      <c r="F12" s="1">
        <v>0.002891535974426</v>
      </c>
    </row>
    <row r="13">
      <c r="A13" s="1">
        <f t="shared" si="1"/>
        <v>7</v>
      </c>
      <c r="B13" s="1">
        <v>1.0E7</v>
      </c>
      <c r="C13" s="4">
        <v>4.69808962852886E18</v>
      </c>
      <c r="D13" s="4">
        <v>2.40018397468393E-6</v>
      </c>
      <c r="E13" s="4">
        <v>6.18309676198792E-4</v>
      </c>
      <c r="F13" s="1">
        <v>0.028170609594023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1" t="s">
        <v>6</v>
      </c>
      <c r="G2" s="3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2" t="s">
        <v>12</v>
      </c>
      <c r="M2" s="1" t="s">
        <v>13</v>
      </c>
    </row>
    <row r="3">
      <c r="A3" s="4">
        <v>6335.33295139218</v>
      </c>
      <c r="B3" s="1">
        <v>41.0</v>
      </c>
      <c r="C3" s="1">
        <v>0.5</v>
      </c>
      <c r="D3" s="2">
        <v>0.005482557401241</v>
      </c>
      <c r="E3" s="4">
        <v>0.248138149230091</v>
      </c>
      <c r="G3" s="5"/>
      <c r="H3" s="1">
        <v>0.005482557433898</v>
      </c>
      <c r="I3" s="1">
        <v>0.248138149257333</v>
      </c>
      <c r="L3" s="6">
        <v>9.68279188696483E-4</v>
      </c>
    </row>
    <row r="4">
      <c r="A4" s="4">
        <v>24504.4244863904</v>
      </c>
      <c r="B4" s="1">
        <v>145.0</v>
      </c>
      <c r="C4" s="3">
        <v>0.25</v>
      </c>
      <c r="D4" s="6">
        <v>8.5633653475064E-4</v>
      </c>
      <c r="E4" s="1">
        <v>0.113149728892421</v>
      </c>
      <c r="F4" s="7">
        <f t="shared" ref="F4:F8" si="1">ln(D4/D3)/ln(C4/C3)</f>
        <v>2.678599229</v>
      </c>
      <c r="G4" s="5">
        <f t="shared" ref="G4:G8" si="2">ln(E4/E3)/ln(C4/C3)</f>
        <v>1.132910427</v>
      </c>
      <c r="H4" s="4">
        <v>8.56336537061357E-4</v>
      </c>
      <c r="I4" s="1">
        <v>0.113149728893172</v>
      </c>
      <c r="J4" s="7">
        <f t="shared" ref="J4:J8" si="3">ln(H4/H3)/ln(C4/C3)</f>
        <v>2.678599233</v>
      </c>
      <c r="K4" s="5">
        <f t="shared" ref="K4:K8" si="4">ln(I4/I3)/ln(C4/C3)</f>
        <v>1.132910427</v>
      </c>
      <c r="L4" s="2">
        <v>0.011716646545387</v>
      </c>
      <c r="M4" s="7">
        <f t="shared" ref="M4:M8" si="5">ln(L4/L3)/ln(C4/C3)</f>
        <v>-3.596992814</v>
      </c>
    </row>
    <row r="5">
      <c r="A5" s="4">
        <v>99786.7214861246</v>
      </c>
      <c r="B5" s="1">
        <v>545.0</v>
      </c>
      <c r="C5" s="3">
        <v>0.125</v>
      </c>
      <c r="D5" s="6">
        <v>7.39508892349939E-5</v>
      </c>
      <c r="E5" s="4">
        <v>0.029480646753488</v>
      </c>
      <c r="F5" s="7">
        <f t="shared" si="1"/>
        <v>3.533538477</v>
      </c>
      <c r="G5" s="5">
        <f t="shared" si="2"/>
        <v>1.940393048</v>
      </c>
      <c r="H5" s="4">
        <v>7.39508295633244E-5</v>
      </c>
      <c r="I5" s="4">
        <v>0.029480646750456</v>
      </c>
      <c r="J5" s="7">
        <f t="shared" si="3"/>
        <v>3.533539645</v>
      </c>
      <c r="K5" s="5">
        <f t="shared" si="4"/>
        <v>1.940393048</v>
      </c>
      <c r="L5" s="6">
        <v>9.72136941914391E-4</v>
      </c>
      <c r="M5" s="7">
        <f t="shared" si="5"/>
        <v>3.591256345</v>
      </c>
    </row>
    <row r="6">
      <c r="A6" s="4">
        <v>401234.516470778</v>
      </c>
      <c r="B6" s="1">
        <v>2113.0</v>
      </c>
      <c r="C6" s="1">
        <v>0.0625</v>
      </c>
      <c r="D6" s="6">
        <v>1.49813864473855E-5</v>
      </c>
      <c r="E6" s="4">
        <v>0.007496980006974</v>
      </c>
      <c r="F6" s="7">
        <f t="shared" si="1"/>
        <v>2.303396352</v>
      </c>
      <c r="G6" s="5">
        <f t="shared" si="2"/>
        <v>1.975386715</v>
      </c>
      <c r="H6" s="4">
        <v>1.49815191628636E-5</v>
      </c>
      <c r="I6" s="4">
        <v>0.007496980001346</v>
      </c>
      <c r="J6" s="7">
        <f t="shared" si="3"/>
        <v>2.303382407</v>
      </c>
      <c r="K6" s="5">
        <f t="shared" si="4"/>
        <v>1.975386716</v>
      </c>
      <c r="L6" s="6">
        <v>7.85984520713516E-5</v>
      </c>
      <c r="M6" s="7">
        <f t="shared" si="5"/>
        <v>3.628586751</v>
      </c>
    </row>
    <row r="7">
      <c r="A7" s="4"/>
      <c r="B7" s="1">
        <v>8321.0</v>
      </c>
      <c r="C7" s="1">
        <v>0.03125</v>
      </c>
      <c r="D7" s="6"/>
      <c r="E7" s="4"/>
      <c r="F7" s="7" t="str">
        <f t="shared" si="1"/>
        <v>#NUM!</v>
      </c>
      <c r="G7" s="5" t="str">
        <f t="shared" si="2"/>
        <v>#NUM!</v>
      </c>
      <c r="H7" s="4"/>
      <c r="I7" s="4"/>
      <c r="J7" s="7" t="str">
        <f t="shared" si="3"/>
        <v>#NUM!</v>
      </c>
      <c r="K7" s="5" t="str">
        <f t="shared" si="4"/>
        <v>#NUM!</v>
      </c>
      <c r="L7" s="6"/>
      <c r="M7" s="7" t="str">
        <f t="shared" si="5"/>
        <v>#NUM!</v>
      </c>
    </row>
    <row r="8">
      <c r="B8" s="1">
        <v>33025.0</v>
      </c>
      <c r="C8" s="1">
        <v>0.015625</v>
      </c>
      <c r="D8" s="6"/>
      <c r="E8" s="4"/>
      <c r="F8" s="7" t="str">
        <f t="shared" si="1"/>
        <v>#DIV/0!</v>
      </c>
      <c r="G8" s="5" t="str">
        <f t="shared" si="2"/>
        <v>#DIV/0!</v>
      </c>
      <c r="H8" s="4"/>
      <c r="I8" s="4"/>
      <c r="J8" s="7" t="str">
        <f t="shared" si="3"/>
        <v>#DIV/0!</v>
      </c>
      <c r="K8" s="5" t="str">
        <f t="shared" si="4"/>
        <v>#DIV/0!</v>
      </c>
      <c r="L8" s="2"/>
      <c r="M8" s="7" t="str">
        <f t="shared" si="5"/>
        <v>#DIV/0!</v>
      </c>
    </row>
  </sheetData>
  <drawing r:id="rId1"/>
</worksheet>
</file>