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ss\Desktop\UMNG\Semestres\6to Semestre\Comunicaciones Digitales\Corte 1\Informe 2\Ejercicios\"/>
    </mc:Choice>
  </mc:AlternateContent>
  <xr:revisionPtr revIDLastSave="0" documentId="13_ncr:1_{20E7EC32-47C2-4CF6-A74C-5200C3F547F6}" xr6:coauthVersionLast="47" xr6:coauthVersionMax="47" xr10:uidLastSave="{00000000-0000-0000-0000-000000000000}"/>
  <bookViews>
    <workbookView xWindow="-108" yWindow="-108" windowWidth="23256" windowHeight="13176" xr2:uid="{D563D23A-48F9-4519-A405-870C79C0DA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W4" i="1"/>
  <c r="W16" i="1"/>
  <c r="W17" i="1"/>
  <c r="AC16" i="1"/>
  <c r="AE16" i="1" s="1"/>
  <c r="M34" i="1"/>
  <c r="O34" i="1" s="1"/>
  <c r="M35" i="1"/>
  <c r="O35" i="1" s="1"/>
  <c r="M37" i="1"/>
  <c r="O37" i="1" s="1"/>
  <c r="M38" i="1"/>
  <c r="O38" i="1" s="1"/>
  <c r="M39" i="1"/>
  <c r="O39" i="1" s="1"/>
  <c r="M40" i="1"/>
  <c r="O40" i="1" s="1"/>
  <c r="M33" i="1"/>
  <c r="O33" i="1" s="1"/>
  <c r="M32" i="1"/>
  <c r="O32" i="1" s="1"/>
  <c r="M31" i="1"/>
  <c r="O31" i="1" s="1"/>
  <c r="W21" i="1"/>
  <c r="W20" i="1"/>
  <c r="W19" i="1"/>
  <c r="W18" i="1"/>
  <c r="AE5" i="1"/>
  <c r="O17" i="1"/>
  <c r="O18" i="1"/>
  <c r="O19" i="1"/>
  <c r="O20" i="1"/>
  <c r="O21" i="1"/>
  <c r="O22" i="1"/>
  <c r="O16" i="1"/>
  <c r="G17" i="1"/>
  <c r="G18" i="1"/>
  <c r="G19" i="1"/>
  <c r="G20" i="1"/>
  <c r="G21" i="1"/>
  <c r="G16" i="1"/>
  <c r="AE6" i="1"/>
  <c r="AE7" i="1"/>
  <c r="AE8" i="1"/>
  <c r="AE9" i="1"/>
  <c r="AE10" i="1"/>
  <c r="AE4" i="1"/>
  <c r="W6" i="1"/>
  <c r="W7" i="1"/>
  <c r="W8" i="1"/>
  <c r="W9" i="1"/>
  <c r="W5" i="1"/>
  <c r="O5" i="1"/>
  <c r="G4" i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32" i="1"/>
  <c r="G32" i="1" s="1"/>
  <c r="AC23" i="1"/>
  <c r="AE23" i="1" s="1"/>
  <c r="AC24" i="1"/>
  <c r="AE24" i="1" s="1"/>
  <c r="AC25" i="1"/>
  <c r="AE25" i="1" s="1"/>
  <c r="AC22" i="1"/>
  <c r="AE22" i="1" s="1"/>
  <c r="AC17" i="1"/>
  <c r="AE17" i="1" s="1"/>
  <c r="AC18" i="1"/>
  <c r="AE18" i="1" s="1"/>
  <c r="AC19" i="1"/>
  <c r="AE19" i="1" s="1"/>
  <c r="AC20" i="1"/>
  <c r="AE20" i="1" s="1"/>
</calcChain>
</file>

<file path=xl/sharedStrings.xml><?xml version="1.0" encoding="utf-8"?>
<sst xmlns="http://schemas.openxmlformats.org/spreadsheetml/2006/main" count="83" uniqueCount="19">
  <si>
    <t>Señal Seno 1</t>
  </si>
  <si>
    <t>Armonico</t>
  </si>
  <si>
    <t>Frecuencia</t>
  </si>
  <si>
    <t>Señal Seno 2</t>
  </si>
  <si>
    <t>Señal Triangular 1</t>
  </si>
  <si>
    <t>Señal Triangular 2</t>
  </si>
  <si>
    <t>Señal Cuadradada 1</t>
  </si>
  <si>
    <t>Señal Cuadradada 2</t>
  </si>
  <si>
    <t>Señal Pulso 1</t>
  </si>
  <si>
    <t>Señal Pulso 2</t>
  </si>
  <si>
    <t>Señal Pulso 3</t>
  </si>
  <si>
    <t>Señal Pulso 4</t>
  </si>
  <si>
    <t>An</t>
  </si>
  <si>
    <t>-</t>
  </si>
  <si>
    <t>Magnitud (Exp) dB</t>
  </si>
  <si>
    <t>Magnitud (Teorica) dB</t>
  </si>
  <si>
    <t>An (Teorico)</t>
  </si>
  <si>
    <t>An (Exp)</t>
  </si>
  <si>
    <t>% De Error Magnitud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</si>
</sst>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2" fontId="0" fillId="5" borderId="0" xfId="0" quotePrefix="1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DC1D-EFEE-4D51-9D95-DF8C74AA524D}">
  <dimension ref="A1:AE40"/>
  <sheetViews>
    <sheetView tabSelected="1" topLeftCell="A10" zoomScale="68" zoomScaleNormal="80" workbookViewId="0">
      <selection activeCell="L45" sqref="L45"/>
    </sheetView>
  </sheetViews>
  <sheetFormatPr baseColWidth="10" defaultRowHeight="14.4" x14ac:dyDescent="0.3"/>
  <cols>
    <col min="2" max="2" width="11.88671875" bestFit="1" customWidth="1"/>
    <col min="3" max="3" width="8.33203125" customWidth="1"/>
    <col min="4" max="4" width="17.44140625" bestFit="1" customWidth="1"/>
    <col min="5" max="5" width="21.21875" bestFit="1" customWidth="1"/>
    <col min="7" max="7" width="19.6640625" customWidth="1"/>
    <col min="12" max="12" width="17.44140625" bestFit="1" customWidth="1"/>
    <col min="13" max="13" width="21.21875" bestFit="1" customWidth="1"/>
    <col min="15" max="15" width="19.6640625" bestFit="1" customWidth="1"/>
    <col min="20" max="20" width="17.44140625" bestFit="1" customWidth="1"/>
    <col min="21" max="21" width="21.21875" bestFit="1" customWidth="1"/>
    <col min="23" max="23" width="19.6640625" bestFit="1" customWidth="1"/>
    <col min="28" max="28" width="17.44140625" bestFit="1" customWidth="1"/>
    <col min="29" max="29" width="21.21875" bestFit="1" customWidth="1"/>
    <col min="31" max="31" width="19.6640625" bestFit="1" customWidth="1"/>
  </cols>
  <sheetData>
    <row r="1" spans="1:31" x14ac:dyDescent="0.3">
      <c r="A1" s="23" t="s">
        <v>0</v>
      </c>
      <c r="B1" s="23"/>
      <c r="C1" s="23"/>
      <c r="D1" s="23"/>
      <c r="E1" s="23"/>
      <c r="F1" s="23"/>
      <c r="G1" s="23"/>
      <c r="I1" s="23" t="s">
        <v>3</v>
      </c>
      <c r="J1" s="23"/>
      <c r="K1" s="23"/>
      <c r="L1" s="23"/>
      <c r="M1" s="23"/>
      <c r="N1" s="23"/>
      <c r="O1" s="23"/>
      <c r="Q1" s="20" t="s">
        <v>4</v>
      </c>
      <c r="R1" s="20"/>
      <c r="S1" s="20"/>
      <c r="T1" s="20"/>
      <c r="U1" s="20"/>
      <c r="V1" s="20"/>
      <c r="W1" s="20"/>
      <c r="Y1" s="20" t="s">
        <v>5</v>
      </c>
      <c r="Z1" s="20"/>
      <c r="AA1" s="20"/>
      <c r="AB1" s="20"/>
      <c r="AC1" s="20"/>
      <c r="AD1" s="20"/>
      <c r="AE1" s="20"/>
    </row>
    <row r="2" spans="1:31" x14ac:dyDescent="0.3">
      <c r="A2" s="2"/>
      <c r="B2" s="2"/>
      <c r="C2" s="2"/>
      <c r="D2" s="2"/>
      <c r="E2" s="2"/>
      <c r="F2" s="2"/>
      <c r="G2" s="2"/>
      <c r="I2" s="2"/>
      <c r="J2" s="2"/>
      <c r="K2" s="2"/>
      <c r="L2" s="2"/>
      <c r="M2" s="2"/>
      <c r="N2" s="2"/>
      <c r="O2" s="2"/>
      <c r="Q2" s="4"/>
      <c r="R2" s="4"/>
      <c r="S2" s="4"/>
      <c r="T2" s="4"/>
      <c r="U2" s="4"/>
      <c r="V2" s="4"/>
      <c r="W2" s="4"/>
      <c r="Y2" s="4"/>
      <c r="Z2" s="4"/>
      <c r="AA2" s="4"/>
      <c r="AB2" s="4"/>
      <c r="AC2" s="4"/>
      <c r="AD2" s="4"/>
      <c r="AE2" s="4"/>
    </row>
    <row r="3" spans="1:31" x14ac:dyDescent="0.3">
      <c r="A3" s="3" t="s">
        <v>1</v>
      </c>
      <c r="B3" s="3" t="s">
        <v>16</v>
      </c>
      <c r="C3" s="3" t="s">
        <v>17</v>
      </c>
      <c r="D3" s="3" t="s">
        <v>14</v>
      </c>
      <c r="E3" s="3" t="s">
        <v>15</v>
      </c>
      <c r="F3" s="3" t="s">
        <v>2</v>
      </c>
      <c r="G3" s="3" t="s">
        <v>18</v>
      </c>
      <c r="I3" s="3" t="s">
        <v>1</v>
      </c>
      <c r="J3" s="3" t="s">
        <v>12</v>
      </c>
      <c r="K3" s="3" t="s">
        <v>17</v>
      </c>
      <c r="L3" s="3" t="s">
        <v>14</v>
      </c>
      <c r="M3" s="3" t="s">
        <v>15</v>
      </c>
      <c r="N3" s="3" t="s">
        <v>2</v>
      </c>
      <c r="O3" s="3" t="s">
        <v>18</v>
      </c>
      <c r="Q3" s="5" t="s">
        <v>1</v>
      </c>
      <c r="R3" s="5" t="s">
        <v>12</v>
      </c>
      <c r="S3" s="5" t="s">
        <v>17</v>
      </c>
      <c r="T3" s="5" t="s">
        <v>14</v>
      </c>
      <c r="U3" s="5" t="s">
        <v>15</v>
      </c>
      <c r="V3" s="5" t="s">
        <v>2</v>
      </c>
      <c r="W3" s="5" t="s">
        <v>18</v>
      </c>
      <c r="Y3" s="5" t="s">
        <v>1</v>
      </c>
      <c r="Z3" s="5" t="s">
        <v>12</v>
      </c>
      <c r="AA3" s="5" t="s">
        <v>17</v>
      </c>
      <c r="AB3" s="5" t="s">
        <v>14</v>
      </c>
      <c r="AC3" s="5" t="s">
        <v>15</v>
      </c>
      <c r="AD3" s="5" t="s">
        <v>2</v>
      </c>
      <c r="AE3" s="5" t="s">
        <v>18</v>
      </c>
    </row>
    <row r="4" spans="1:31" x14ac:dyDescent="0.3">
      <c r="A4" s="3">
        <v>1</v>
      </c>
      <c r="B4" s="3">
        <v>1.077</v>
      </c>
      <c r="C4" s="3">
        <v>1.0720000000000001</v>
      </c>
      <c r="D4" s="3">
        <v>0.61</v>
      </c>
      <c r="E4" s="3">
        <v>0</v>
      </c>
      <c r="F4" s="3">
        <v>1000</v>
      </c>
      <c r="G4" s="3" t="e">
        <f>ABS((E4-D4)/E4)*100</f>
        <v>#DIV/0!</v>
      </c>
      <c r="I4" s="3">
        <v>0</v>
      </c>
      <c r="J4" s="3">
        <v>1.0269999999999999</v>
      </c>
      <c r="K4" s="3">
        <v>1.026</v>
      </c>
      <c r="L4" s="3">
        <v>0.23</v>
      </c>
      <c r="M4" s="3">
        <v>0</v>
      </c>
      <c r="N4" s="3">
        <v>0</v>
      </c>
      <c r="O4" s="3"/>
      <c r="Q4" s="5">
        <v>1</v>
      </c>
      <c r="R4" s="5">
        <v>1.21</v>
      </c>
      <c r="S4" s="5">
        <v>1.1599999999999999</v>
      </c>
      <c r="T4" s="6">
        <v>1.3</v>
      </c>
      <c r="U4" s="6">
        <v>1.69</v>
      </c>
      <c r="V4" s="5">
        <v>1000</v>
      </c>
      <c r="W4" s="15">
        <f>ABS((U4-T4)/U4)*100</f>
        <v>23.076923076923073</v>
      </c>
      <c r="Y4" s="5">
        <v>0</v>
      </c>
      <c r="Z4" s="5">
        <v>1.49</v>
      </c>
      <c r="AA4" s="5">
        <v>1.48</v>
      </c>
      <c r="AB4" s="6">
        <v>3.43</v>
      </c>
      <c r="AC4" s="6">
        <v>3.52</v>
      </c>
      <c r="AD4" s="5">
        <v>0</v>
      </c>
      <c r="AE4" s="16">
        <f>ABS((AC4-AB4)/AC4)*100</f>
        <v>2.5568181818181777</v>
      </c>
    </row>
    <row r="5" spans="1:31" x14ac:dyDescent="0.3">
      <c r="A5" s="1"/>
      <c r="B5" s="1"/>
      <c r="C5" s="1"/>
      <c r="D5" s="1"/>
      <c r="E5" s="1"/>
      <c r="F5" s="1"/>
      <c r="G5" s="1"/>
      <c r="I5" s="3">
        <v>1</v>
      </c>
      <c r="J5" s="3">
        <v>1.077</v>
      </c>
      <c r="K5" s="3">
        <v>1.075</v>
      </c>
      <c r="L5" s="3">
        <v>0.63</v>
      </c>
      <c r="M5" s="3">
        <v>0</v>
      </c>
      <c r="N5" s="3">
        <v>1000</v>
      </c>
      <c r="O5" s="3" t="e">
        <f>ABS((M5-L5)/M5)*100</f>
        <v>#DIV/0!</v>
      </c>
      <c r="Q5" s="5">
        <v>3</v>
      </c>
      <c r="R5" s="5">
        <v>0.13</v>
      </c>
      <c r="S5" s="5">
        <v>9.7000000000000003E-2</v>
      </c>
      <c r="T5" s="6">
        <v>-20.2</v>
      </c>
      <c r="U5" s="6">
        <v>-17.38</v>
      </c>
      <c r="V5" s="5">
        <v>3000</v>
      </c>
      <c r="W5" s="15">
        <f>ABS((U5-T5)/U5)*100</f>
        <v>16.225546605293442</v>
      </c>
      <c r="Y5" s="5">
        <v>1</v>
      </c>
      <c r="Z5" s="5">
        <v>1.21</v>
      </c>
      <c r="AA5" s="5">
        <v>1.18</v>
      </c>
      <c r="AB5" s="6">
        <v>1.47</v>
      </c>
      <c r="AC5" s="6">
        <v>1.69</v>
      </c>
      <c r="AD5" s="5">
        <v>1000</v>
      </c>
      <c r="AE5" s="16">
        <f>ABS((AC5-AB5)/AC5)*100</f>
        <v>13.017751479289942</v>
      </c>
    </row>
    <row r="6" spans="1:31" x14ac:dyDescent="0.3">
      <c r="A6" s="1"/>
      <c r="B6" s="1"/>
      <c r="C6" s="1"/>
      <c r="D6" s="1"/>
      <c r="E6" s="1"/>
      <c r="F6" s="1"/>
      <c r="G6" s="1"/>
      <c r="I6" s="1"/>
      <c r="J6" s="1"/>
      <c r="K6" s="1"/>
      <c r="L6" s="1"/>
      <c r="M6" s="1"/>
      <c r="N6" s="1"/>
      <c r="O6" s="1"/>
      <c r="Q6" s="5">
        <v>5</v>
      </c>
      <c r="R6" s="5">
        <v>4.8000000000000001E-2</v>
      </c>
      <c r="S6" s="5">
        <v>3.3000000000000002E-2</v>
      </c>
      <c r="T6" s="6">
        <v>-29.4</v>
      </c>
      <c r="U6" s="6">
        <v>-26.26</v>
      </c>
      <c r="V6" s="5">
        <v>5000</v>
      </c>
      <c r="W6" s="15">
        <f t="shared" ref="W6:W9" si="0">ABS((U6-T6)/U6)*100</f>
        <v>11.957349581111945</v>
      </c>
      <c r="Y6" s="5">
        <v>3</v>
      </c>
      <c r="Z6" s="5">
        <v>0.13</v>
      </c>
      <c r="AA6" s="5">
        <v>9.7000000000000003E-2</v>
      </c>
      <c r="AB6" s="6">
        <v>-20.2</v>
      </c>
      <c r="AC6" s="6">
        <v>-17.38</v>
      </c>
      <c r="AD6" s="5">
        <v>3000</v>
      </c>
      <c r="AE6" s="16">
        <f t="shared" ref="AE6:AE10" si="1">ABS((AC6-AB6)/AC6)*100</f>
        <v>16.225546605293442</v>
      </c>
    </row>
    <row r="7" spans="1:31" x14ac:dyDescent="0.3">
      <c r="A7" s="1"/>
      <c r="B7" s="1"/>
      <c r="C7" s="1"/>
      <c r="D7" s="1"/>
      <c r="E7" s="1"/>
      <c r="F7" s="1"/>
      <c r="G7" s="1"/>
      <c r="Q7" s="5">
        <v>7</v>
      </c>
      <c r="R7" s="5">
        <v>2.4E-2</v>
      </c>
      <c r="S7" s="5">
        <v>1.7000000000000001E-2</v>
      </c>
      <c r="T7" s="6">
        <v>-35</v>
      </c>
      <c r="U7" s="6">
        <v>-32.1</v>
      </c>
      <c r="V7" s="5">
        <v>7000</v>
      </c>
      <c r="W7" s="15">
        <f t="shared" si="0"/>
        <v>9.0342679127725809</v>
      </c>
      <c r="Y7" s="5">
        <v>5</v>
      </c>
      <c r="Z7" s="5">
        <v>4.8000000000000001E-2</v>
      </c>
      <c r="AA7" s="5">
        <v>3.3000000000000002E-2</v>
      </c>
      <c r="AB7" s="6">
        <v>-29.4</v>
      </c>
      <c r="AC7" s="6">
        <v>-26.26</v>
      </c>
      <c r="AD7" s="5">
        <v>5000</v>
      </c>
      <c r="AE7" s="16">
        <f t="shared" si="1"/>
        <v>11.957349581111945</v>
      </c>
    </row>
    <row r="8" spans="1:31" x14ac:dyDescent="0.3">
      <c r="A8" s="1"/>
      <c r="B8" s="1"/>
      <c r="C8" s="1"/>
      <c r="D8" s="1"/>
      <c r="E8" s="1"/>
      <c r="F8" s="1"/>
      <c r="G8" s="1"/>
      <c r="Q8" s="5">
        <v>9</v>
      </c>
      <c r="R8" s="5">
        <v>1.4999999999999999E-2</v>
      </c>
      <c r="S8" s="5">
        <v>9.2999999999999992E-3</v>
      </c>
      <c r="T8" s="6">
        <v>-40.6</v>
      </c>
      <c r="U8" s="6">
        <v>-36.47</v>
      </c>
      <c r="V8" s="5">
        <v>9000</v>
      </c>
      <c r="W8" s="15">
        <f t="shared" si="0"/>
        <v>11.324376199616131</v>
      </c>
      <c r="Y8" s="5">
        <v>7</v>
      </c>
      <c r="Z8" s="5">
        <v>2.4E-2</v>
      </c>
      <c r="AA8" s="5">
        <v>1.7999999999999999E-2</v>
      </c>
      <c r="AB8" s="6">
        <v>-35</v>
      </c>
      <c r="AC8" s="6">
        <v>-32.1</v>
      </c>
      <c r="AD8" s="5">
        <v>7000</v>
      </c>
      <c r="AE8" s="16">
        <f t="shared" si="1"/>
        <v>9.0342679127725809</v>
      </c>
    </row>
    <row r="9" spans="1:31" x14ac:dyDescent="0.3">
      <c r="A9" s="1"/>
      <c r="B9" s="1"/>
      <c r="C9" s="1"/>
      <c r="D9" s="1"/>
      <c r="E9" s="1"/>
      <c r="F9" s="1"/>
      <c r="G9" s="1"/>
      <c r="Q9" s="5">
        <v>11</v>
      </c>
      <c r="R9" s="5">
        <v>0.01</v>
      </c>
      <c r="S9" s="5">
        <v>7.0000000000000001E-3</v>
      </c>
      <c r="T9" s="6">
        <v>-42.2</v>
      </c>
      <c r="U9" s="6">
        <v>-39.950000000000003</v>
      </c>
      <c r="V9" s="5">
        <v>11000</v>
      </c>
      <c r="W9" s="15">
        <f t="shared" si="0"/>
        <v>5.632040050062578</v>
      </c>
      <c r="Y9" s="5">
        <v>9</v>
      </c>
      <c r="Z9" s="5">
        <v>1.4999999999999999E-2</v>
      </c>
      <c r="AA9" s="5">
        <v>9.2999999999999992E-3</v>
      </c>
      <c r="AB9" s="6">
        <v>-40.6</v>
      </c>
      <c r="AC9" s="6">
        <v>-36.47</v>
      </c>
      <c r="AD9" s="5">
        <v>9000</v>
      </c>
      <c r="AE9" s="16">
        <f t="shared" si="1"/>
        <v>11.324376199616131</v>
      </c>
    </row>
    <row r="10" spans="1:31" x14ac:dyDescent="0.3">
      <c r="A10" s="1"/>
      <c r="B10" s="1"/>
      <c r="C10" s="1"/>
      <c r="D10" s="1"/>
      <c r="E10" s="1"/>
      <c r="F10" s="1"/>
      <c r="G10" s="1"/>
      <c r="Y10" s="5">
        <v>11</v>
      </c>
      <c r="Z10" s="5">
        <v>0.01</v>
      </c>
      <c r="AA10" s="5">
        <v>7.7000000000000002E-3</v>
      </c>
      <c r="AB10" s="6">
        <v>-42.2</v>
      </c>
      <c r="AC10" s="6">
        <v>-39.950000000000003</v>
      </c>
      <c r="AD10" s="5">
        <v>11000</v>
      </c>
      <c r="AE10" s="16">
        <f t="shared" si="1"/>
        <v>5.632040050062578</v>
      </c>
    </row>
    <row r="11" spans="1:31" x14ac:dyDescent="0.3">
      <c r="A11" s="1"/>
      <c r="B11" s="1"/>
      <c r="C11" s="1"/>
      <c r="D11" s="1"/>
      <c r="E11" s="1"/>
      <c r="F11" s="1"/>
      <c r="G11" s="1"/>
    </row>
    <row r="12" spans="1:31" x14ac:dyDescent="0.3">
      <c r="A12" s="1"/>
      <c r="B12" s="1"/>
      <c r="C12" s="1"/>
      <c r="D12" s="1"/>
      <c r="E12" s="1"/>
      <c r="F12" s="1"/>
      <c r="G12" s="1"/>
    </row>
    <row r="13" spans="1:31" x14ac:dyDescent="0.3">
      <c r="A13" s="21" t="s">
        <v>6</v>
      </c>
      <c r="B13" s="21"/>
      <c r="C13" s="21"/>
      <c r="D13" s="21"/>
      <c r="E13" s="21"/>
      <c r="F13" s="21"/>
      <c r="G13" s="7"/>
      <c r="I13" s="21" t="s">
        <v>7</v>
      </c>
      <c r="J13" s="21"/>
      <c r="K13" s="21"/>
      <c r="L13" s="21"/>
      <c r="M13" s="21"/>
      <c r="N13" s="21"/>
      <c r="O13" s="7"/>
      <c r="Q13" s="22" t="s">
        <v>8</v>
      </c>
      <c r="R13" s="22"/>
      <c r="S13" s="22"/>
      <c r="T13" s="22"/>
      <c r="U13" s="22"/>
      <c r="V13" s="22"/>
      <c r="W13" s="22"/>
      <c r="Y13" s="22" t="s">
        <v>9</v>
      </c>
      <c r="Z13" s="22"/>
      <c r="AA13" s="22"/>
      <c r="AB13" s="22"/>
      <c r="AC13" s="22"/>
      <c r="AD13" s="22"/>
      <c r="AE13" s="22"/>
    </row>
    <row r="14" spans="1:31" x14ac:dyDescent="0.3">
      <c r="A14" s="8"/>
      <c r="B14" s="8"/>
      <c r="C14" s="8"/>
      <c r="D14" s="8"/>
      <c r="E14" s="8"/>
      <c r="F14" s="8"/>
      <c r="G14" s="8"/>
      <c r="I14" s="8"/>
      <c r="J14" s="8"/>
      <c r="K14" s="8"/>
      <c r="L14" s="8"/>
      <c r="M14" s="8"/>
      <c r="N14" s="8"/>
      <c r="O14" s="8"/>
      <c r="Q14" s="11"/>
      <c r="R14" s="11"/>
      <c r="S14" s="11"/>
      <c r="T14" s="11"/>
      <c r="U14" s="11"/>
      <c r="V14" s="11"/>
      <c r="W14" s="11"/>
      <c r="Y14" s="11"/>
      <c r="Z14" s="11"/>
      <c r="AA14" s="11"/>
      <c r="AB14" s="11"/>
      <c r="AC14" s="11"/>
      <c r="AD14" s="11"/>
      <c r="AE14" s="11"/>
    </row>
    <row r="15" spans="1:31" x14ac:dyDescent="0.3">
      <c r="A15" s="9" t="s">
        <v>1</v>
      </c>
      <c r="B15" s="9" t="s">
        <v>12</v>
      </c>
      <c r="C15" s="9" t="s">
        <v>17</v>
      </c>
      <c r="D15" s="9" t="s">
        <v>14</v>
      </c>
      <c r="E15" s="9" t="s">
        <v>15</v>
      </c>
      <c r="F15" s="9" t="s">
        <v>2</v>
      </c>
      <c r="G15" s="9" t="s">
        <v>18</v>
      </c>
      <c r="I15" s="9" t="s">
        <v>1</v>
      </c>
      <c r="J15" s="9" t="s">
        <v>12</v>
      </c>
      <c r="K15" s="9" t="s">
        <v>17</v>
      </c>
      <c r="L15" s="9" t="s">
        <v>14</v>
      </c>
      <c r="M15" s="9" t="s">
        <v>15</v>
      </c>
      <c r="N15" s="9" t="s">
        <v>2</v>
      </c>
      <c r="O15" s="9" t="s">
        <v>18</v>
      </c>
      <c r="Q15" s="12" t="s">
        <v>1</v>
      </c>
      <c r="R15" s="12" t="s">
        <v>12</v>
      </c>
      <c r="S15" s="12" t="s">
        <v>17</v>
      </c>
      <c r="T15" s="12" t="s">
        <v>14</v>
      </c>
      <c r="U15" s="12" t="s">
        <v>15</v>
      </c>
      <c r="V15" s="12" t="s">
        <v>2</v>
      </c>
      <c r="W15" s="12" t="s">
        <v>18</v>
      </c>
      <c r="Y15" s="12" t="s">
        <v>1</v>
      </c>
      <c r="Z15" s="12" t="s">
        <v>12</v>
      </c>
      <c r="AA15" s="12" t="s">
        <v>17</v>
      </c>
      <c r="AB15" s="12" t="s">
        <v>14</v>
      </c>
      <c r="AC15" s="12" t="s">
        <v>15</v>
      </c>
      <c r="AD15" s="12" t="s">
        <v>2</v>
      </c>
      <c r="AE15" s="12" t="s">
        <v>18</v>
      </c>
    </row>
    <row r="16" spans="1:31" x14ac:dyDescent="0.3">
      <c r="A16" s="9">
        <v>1</v>
      </c>
      <c r="B16" s="9">
        <v>1.9</v>
      </c>
      <c r="C16" s="9">
        <v>1.32</v>
      </c>
      <c r="D16" s="10">
        <v>4.2</v>
      </c>
      <c r="E16" s="10">
        <v>5.62</v>
      </c>
      <c r="F16" s="9">
        <v>1000</v>
      </c>
      <c r="G16" s="17">
        <f>ABS((E16-D16)/E16)*100</f>
        <v>25.266903914590742</v>
      </c>
      <c r="I16" s="9">
        <v>0</v>
      </c>
      <c r="J16" s="9">
        <v>1.25</v>
      </c>
      <c r="K16" s="9">
        <v>1.1599999999999999</v>
      </c>
      <c r="L16" s="10">
        <v>1.33</v>
      </c>
      <c r="M16" s="10">
        <v>1.94</v>
      </c>
      <c r="N16" s="9">
        <v>0</v>
      </c>
      <c r="O16" s="17">
        <f>ABS((M16-L16)/M16)*100</f>
        <v>31.44329896907216</v>
      </c>
      <c r="Q16" s="12">
        <v>1</v>
      </c>
      <c r="R16" s="12">
        <v>0.95</v>
      </c>
      <c r="S16" s="12">
        <v>1.1599999999999999</v>
      </c>
      <c r="T16" s="13">
        <v>1.3</v>
      </c>
      <c r="U16" s="13">
        <v>-0.44</v>
      </c>
      <c r="V16" s="12">
        <v>1000</v>
      </c>
      <c r="W16" s="19">
        <f>ABS((U16+T16)/U16)*10</f>
        <v>19.545454545454547</v>
      </c>
      <c r="Y16" s="12">
        <v>0</v>
      </c>
      <c r="Z16" s="12">
        <v>0.3</v>
      </c>
      <c r="AA16" s="12">
        <v>0.34</v>
      </c>
      <c r="AB16" s="13">
        <v>-9.19</v>
      </c>
      <c r="AC16" s="13">
        <f t="shared" ref="AC16:AC20" si="2">ROUND(20*LOG10(Z16),2)</f>
        <v>-10.46</v>
      </c>
      <c r="AD16" s="12">
        <v>0</v>
      </c>
      <c r="AE16" s="18">
        <f>ABS((AC16-AB16)/AC16)*100</f>
        <v>12.14149139579351</v>
      </c>
    </row>
    <row r="17" spans="1:31" x14ac:dyDescent="0.3">
      <c r="A17" s="9">
        <v>3</v>
      </c>
      <c r="B17" s="9">
        <v>0.63</v>
      </c>
      <c r="C17" s="9">
        <v>0.56000000000000005</v>
      </c>
      <c r="D17" s="10">
        <v>-4.97</v>
      </c>
      <c r="E17" s="10">
        <v>-3.92</v>
      </c>
      <c r="F17" s="9">
        <v>3000</v>
      </c>
      <c r="G17" s="17">
        <f>ABS((E17-D17)/E17)*100</f>
        <v>26.785714285714278</v>
      </c>
      <c r="I17" s="9">
        <v>1</v>
      </c>
      <c r="J17" s="9">
        <v>1.9</v>
      </c>
      <c r="K17" s="9">
        <v>1.32</v>
      </c>
      <c r="L17" s="10">
        <v>5.0999999999999996</v>
      </c>
      <c r="M17" s="10">
        <v>5.62</v>
      </c>
      <c r="N17" s="9">
        <v>1000</v>
      </c>
      <c r="O17" s="17">
        <f t="shared" ref="O17:O22" si="3">ABS((M17-L17)/M17)*100</f>
        <v>9.2526690391459159</v>
      </c>
      <c r="Q17" s="12">
        <v>3</v>
      </c>
      <c r="R17" s="12">
        <v>-0.31</v>
      </c>
      <c r="S17" s="12">
        <v>0.44</v>
      </c>
      <c r="T17" s="13">
        <v>-6.99</v>
      </c>
      <c r="U17" s="13">
        <v>-9.9499999999999993</v>
      </c>
      <c r="V17" s="12">
        <v>3000</v>
      </c>
      <c r="W17" s="19">
        <f t="shared" ref="W16:W21" si="4">ABS((U17-T17)/U17)*100</f>
        <v>29.748743718592959</v>
      </c>
      <c r="Y17" s="12">
        <v>1</v>
      </c>
      <c r="Z17" s="12">
        <v>0.56000000000000005</v>
      </c>
      <c r="AA17" s="12">
        <v>0.59</v>
      </c>
      <c r="AB17" s="13">
        <v>-4.47</v>
      </c>
      <c r="AC17" s="13">
        <f t="shared" si="2"/>
        <v>-5.04</v>
      </c>
      <c r="AD17" s="12">
        <v>1000</v>
      </c>
      <c r="AE17" s="18">
        <f>ABS((AC17-AB17)/AC17)*100</f>
        <v>11.309523809523816</v>
      </c>
    </row>
    <row r="18" spans="1:31" x14ac:dyDescent="0.3">
      <c r="A18" s="9">
        <v>5</v>
      </c>
      <c r="B18" s="9">
        <v>0.38</v>
      </c>
      <c r="C18" s="9">
        <v>0.27</v>
      </c>
      <c r="D18" s="10">
        <v>-11.4</v>
      </c>
      <c r="E18" s="10">
        <v>-8.35</v>
      </c>
      <c r="F18" s="9">
        <v>5000</v>
      </c>
      <c r="G18" s="17">
        <f>ABS((E18-D18)/E18)*100</f>
        <v>36.52694610778444</v>
      </c>
      <c r="I18" s="9">
        <v>3</v>
      </c>
      <c r="J18" s="9">
        <v>0.63</v>
      </c>
      <c r="K18" s="9">
        <v>0.56000000000000005</v>
      </c>
      <c r="L18" s="10">
        <v>-3.97</v>
      </c>
      <c r="M18" s="10">
        <v>-3.92</v>
      </c>
      <c r="N18" s="9">
        <v>3000</v>
      </c>
      <c r="O18" s="17">
        <f t="shared" si="3"/>
        <v>1.2755102040816395</v>
      </c>
      <c r="Q18" s="12">
        <v>5</v>
      </c>
      <c r="R18" s="12">
        <v>0.19</v>
      </c>
      <c r="S18" s="12">
        <v>0.28000000000000003</v>
      </c>
      <c r="T18" s="13">
        <v>-11</v>
      </c>
      <c r="U18" s="13">
        <v>-14.42</v>
      </c>
      <c r="V18" s="12">
        <v>5000</v>
      </c>
      <c r="W18" s="19">
        <f t="shared" si="4"/>
        <v>23.717059639389738</v>
      </c>
      <c r="Y18" s="12">
        <v>2</v>
      </c>
      <c r="Z18" s="12">
        <v>0.45</v>
      </c>
      <c r="AA18" s="12">
        <v>0.51</v>
      </c>
      <c r="AB18" s="13">
        <v>-5.79</v>
      </c>
      <c r="AC18" s="13">
        <f t="shared" si="2"/>
        <v>-6.94</v>
      </c>
      <c r="AD18" s="12">
        <v>2000</v>
      </c>
      <c r="AE18" s="18">
        <f t="shared" ref="AE18:AE25" si="5">ABS((AC18-AB18)/AC18)*100</f>
        <v>16.570605187319888</v>
      </c>
    </row>
    <row r="19" spans="1:31" x14ac:dyDescent="0.3">
      <c r="A19" s="9">
        <v>7</v>
      </c>
      <c r="B19" s="9">
        <v>0.27</v>
      </c>
      <c r="C19" s="9">
        <v>0.19</v>
      </c>
      <c r="D19" s="10">
        <v>-14.2</v>
      </c>
      <c r="E19" s="10">
        <v>-11.28</v>
      </c>
      <c r="F19" s="9">
        <v>7000</v>
      </c>
      <c r="G19" s="17">
        <f>ABS((E19-D19)/E19)*100</f>
        <v>25.886524822695034</v>
      </c>
      <c r="I19" s="9">
        <v>5</v>
      </c>
      <c r="J19" s="9">
        <v>0.38</v>
      </c>
      <c r="K19" s="9">
        <v>0.27</v>
      </c>
      <c r="L19" s="10">
        <v>-11.4</v>
      </c>
      <c r="M19" s="10">
        <v>-8.35</v>
      </c>
      <c r="N19" s="9">
        <v>5000</v>
      </c>
      <c r="O19" s="17">
        <f t="shared" si="3"/>
        <v>36.52694610778444</v>
      </c>
      <c r="Q19" s="12">
        <v>7</v>
      </c>
      <c r="R19" s="12">
        <v>-0.13</v>
      </c>
      <c r="S19" s="12">
        <v>0.19</v>
      </c>
      <c r="T19" s="13">
        <v>-14.2</v>
      </c>
      <c r="U19" s="13">
        <v>-17.72</v>
      </c>
      <c r="V19" s="12">
        <v>7000</v>
      </c>
      <c r="W19" s="19">
        <f t="shared" si="4"/>
        <v>19.864559819413092</v>
      </c>
      <c r="Y19" s="12">
        <v>3</v>
      </c>
      <c r="Z19" s="12">
        <v>0.3</v>
      </c>
      <c r="AA19" s="12">
        <v>0.42</v>
      </c>
      <c r="AB19" s="13">
        <v>-7.39</v>
      </c>
      <c r="AC19" s="13">
        <f t="shared" si="2"/>
        <v>-10.46</v>
      </c>
      <c r="AD19" s="12">
        <v>3000</v>
      </c>
      <c r="AE19" s="18">
        <f t="shared" si="5"/>
        <v>29.349904397705558</v>
      </c>
    </row>
    <row r="20" spans="1:31" x14ac:dyDescent="0.3">
      <c r="A20" s="9">
        <v>9</v>
      </c>
      <c r="B20" s="9">
        <v>0.21</v>
      </c>
      <c r="C20" s="9">
        <v>0.15</v>
      </c>
      <c r="D20" s="10">
        <v>-16.600000000000001</v>
      </c>
      <c r="E20" s="10">
        <v>-13.46</v>
      </c>
      <c r="F20" s="9">
        <v>9000</v>
      </c>
      <c r="G20" s="17">
        <f>ABS((E20-D20)/E20)*100</f>
        <v>23.328380386329869</v>
      </c>
      <c r="I20" s="9">
        <v>7</v>
      </c>
      <c r="J20" s="9">
        <v>0.27</v>
      </c>
      <c r="K20" s="9">
        <v>0.19</v>
      </c>
      <c r="L20" s="10">
        <v>-14.2</v>
      </c>
      <c r="M20" s="10">
        <v>-11.28</v>
      </c>
      <c r="N20" s="9">
        <v>7000</v>
      </c>
      <c r="O20" s="17">
        <f t="shared" si="3"/>
        <v>25.886524822695034</v>
      </c>
      <c r="Q20" s="12">
        <v>9</v>
      </c>
      <c r="R20" s="12">
        <v>0.1</v>
      </c>
      <c r="S20" s="12">
        <v>0.15</v>
      </c>
      <c r="T20" s="13">
        <v>-16.2</v>
      </c>
      <c r="U20" s="13">
        <v>-20</v>
      </c>
      <c r="V20" s="12">
        <v>9000</v>
      </c>
      <c r="W20" s="19">
        <f t="shared" si="4"/>
        <v>19.000000000000004</v>
      </c>
      <c r="Y20" s="12">
        <v>4</v>
      </c>
      <c r="Z20" s="12">
        <v>0.14000000000000001</v>
      </c>
      <c r="AA20" s="12">
        <v>0.18</v>
      </c>
      <c r="AB20" s="13">
        <v>-14.6</v>
      </c>
      <c r="AC20" s="13">
        <f t="shared" si="2"/>
        <v>-17.079999999999998</v>
      </c>
      <c r="AD20" s="12">
        <v>4000</v>
      </c>
      <c r="AE20" s="18">
        <f t="shared" si="5"/>
        <v>14.519906323185005</v>
      </c>
    </row>
    <row r="21" spans="1:31" x14ac:dyDescent="0.3">
      <c r="A21" s="9">
        <v>11</v>
      </c>
      <c r="B21" s="9">
        <v>0.17</v>
      </c>
      <c r="C21" s="9">
        <v>0.12</v>
      </c>
      <c r="D21" s="10">
        <v>-18.2</v>
      </c>
      <c r="E21" s="10">
        <v>-15.2</v>
      </c>
      <c r="F21" s="9">
        <v>11000</v>
      </c>
      <c r="G21" s="17">
        <f>ABS((E21-D21)/E21)*100</f>
        <v>19.736842105263158</v>
      </c>
      <c r="I21" s="9">
        <v>9</v>
      </c>
      <c r="J21" s="9">
        <v>0.21</v>
      </c>
      <c r="K21" s="9">
        <v>0.15</v>
      </c>
      <c r="L21" s="10">
        <v>-16.600000000000001</v>
      </c>
      <c r="M21" s="10">
        <v>-13.46</v>
      </c>
      <c r="N21" s="9">
        <v>9000</v>
      </c>
      <c r="O21" s="17">
        <f t="shared" si="3"/>
        <v>23.328380386329869</v>
      </c>
      <c r="Q21" s="12">
        <v>11</v>
      </c>
      <c r="R21" s="12">
        <v>-0.08</v>
      </c>
      <c r="S21" s="12">
        <v>0.12</v>
      </c>
      <c r="T21" s="13">
        <v>-18.2</v>
      </c>
      <c r="U21" s="13">
        <v>-21.93</v>
      </c>
      <c r="V21" s="12">
        <v>11000</v>
      </c>
      <c r="W21" s="19">
        <f t="shared" si="4"/>
        <v>17.008663930688556</v>
      </c>
      <c r="Y21" s="12">
        <v>5</v>
      </c>
      <c r="Z21" s="12">
        <v>0</v>
      </c>
      <c r="AA21" s="12">
        <v>1.7999999999999999E-2</v>
      </c>
      <c r="AB21" s="13">
        <v>-34.6</v>
      </c>
      <c r="AC21" s="13" t="s">
        <v>13</v>
      </c>
      <c r="AD21" s="12">
        <v>5000</v>
      </c>
      <c r="AE21" s="18"/>
    </row>
    <row r="22" spans="1:31" x14ac:dyDescent="0.3">
      <c r="I22" s="9">
        <v>11</v>
      </c>
      <c r="J22" s="9">
        <v>0.17</v>
      </c>
      <c r="K22" s="9">
        <v>0.12</v>
      </c>
      <c r="L22" s="10">
        <v>-18.2</v>
      </c>
      <c r="M22" s="10">
        <v>-15.2</v>
      </c>
      <c r="N22" s="9">
        <v>11000</v>
      </c>
      <c r="O22" s="17">
        <f t="shared" si="3"/>
        <v>19.736842105263158</v>
      </c>
      <c r="Y22" s="12">
        <v>6</v>
      </c>
      <c r="Z22" s="12">
        <v>-9.2999999999999999E-2</v>
      </c>
      <c r="AA22" s="12">
        <v>-0.14000000000000001</v>
      </c>
      <c r="AB22" s="13">
        <v>-16.600000000000001</v>
      </c>
      <c r="AC22" s="14">
        <f>20*LOG10(ABS((Z22)))</f>
        <v>-20.630341028921301</v>
      </c>
      <c r="AD22" s="12">
        <v>6000</v>
      </c>
      <c r="AE22" s="18">
        <f t="shared" si="5"/>
        <v>19.535988393363141</v>
      </c>
    </row>
    <row r="23" spans="1:31" x14ac:dyDescent="0.3">
      <c r="Y23" s="12">
        <v>7</v>
      </c>
      <c r="Z23" s="12">
        <v>-0.12</v>
      </c>
      <c r="AA23" s="12">
        <v>-0.18</v>
      </c>
      <c r="AB23" s="13">
        <v>-14.6</v>
      </c>
      <c r="AC23" s="14">
        <f t="shared" ref="AC23:AC25" si="6">20*LOG10(ABS((Z23)))</f>
        <v>-18.416375079047505</v>
      </c>
      <c r="AD23" s="12">
        <v>7000</v>
      </c>
      <c r="AE23" s="18">
        <f t="shared" si="5"/>
        <v>20.722726718296659</v>
      </c>
    </row>
    <row r="24" spans="1:31" x14ac:dyDescent="0.3">
      <c r="Y24" s="12">
        <v>8</v>
      </c>
      <c r="Z24" s="12">
        <v>-0.11</v>
      </c>
      <c r="AA24" s="12">
        <v>-0.16</v>
      </c>
      <c r="AB24" s="13">
        <v>-15.8</v>
      </c>
      <c r="AC24" s="14">
        <f t="shared" si="6"/>
        <v>-19.1721462968355</v>
      </c>
      <c r="AD24" s="12">
        <v>8000</v>
      </c>
      <c r="AE24" s="18">
        <f t="shared" si="5"/>
        <v>17.588778244364306</v>
      </c>
    </row>
    <row r="25" spans="1:31" x14ac:dyDescent="0.3">
      <c r="Y25" s="12">
        <v>9</v>
      </c>
      <c r="Z25" s="12">
        <v>-6.2E-2</v>
      </c>
      <c r="AA25" s="12">
        <v>-8.8999999999999996E-2</v>
      </c>
      <c r="AB25" s="13">
        <v>-21</v>
      </c>
      <c r="AC25" s="14">
        <f t="shared" si="6"/>
        <v>-24.15216621003492</v>
      </c>
      <c r="AD25" s="12">
        <v>9000</v>
      </c>
      <c r="AE25" s="18">
        <f t="shared" si="5"/>
        <v>13.051277399396314</v>
      </c>
    </row>
    <row r="26" spans="1:31" x14ac:dyDescent="0.3">
      <c r="Y26" s="1"/>
      <c r="Z26" s="1"/>
      <c r="AA26" s="1"/>
      <c r="AB26" s="1"/>
      <c r="AC26" s="1"/>
      <c r="AD26" s="1"/>
      <c r="AE26" s="1"/>
    </row>
    <row r="27" spans="1:31" x14ac:dyDescent="0.3">
      <c r="Y27" s="1"/>
      <c r="Z27" s="1"/>
      <c r="AA27" s="1"/>
      <c r="AB27" s="1"/>
      <c r="AC27" s="1"/>
      <c r="AD27" s="1"/>
      <c r="AE27" s="1"/>
    </row>
    <row r="28" spans="1:31" x14ac:dyDescent="0.3">
      <c r="A28" s="22" t="s">
        <v>10</v>
      </c>
      <c r="B28" s="22"/>
      <c r="C28" s="22"/>
      <c r="D28" s="22"/>
      <c r="E28" s="22"/>
      <c r="F28" s="22"/>
      <c r="G28" s="22"/>
      <c r="I28" s="22" t="s">
        <v>11</v>
      </c>
      <c r="J28" s="22"/>
      <c r="K28" s="22"/>
      <c r="L28" s="22"/>
      <c r="M28" s="22"/>
      <c r="N28" s="22"/>
      <c r="O28" s="22"/>
    </row>
    <row r="29" spans="1:31" x14ac:dyDescent="0.3">
      <c r="A29" s="11"/>
      <c r="B29" s="11"/>
      <c r="C29" s="11"/>
      <c r="D29" s="11"/>
      <c r="E29" s="11"/>
      <c r="F29" s="11"/>
      <c r="G29" s="11"/>
      <c r="I29" s="11"/>
      <c r="J29" s="11"/>
      <c r="K29" s="11"/>
      <c r="L29" s="11"/>
      <c r="M29" s="11"/>
      <c r="N29" s="11"/>
      <c r="O29" s="11"/>
    </row>
    <row r="30" spans="1:31" x14ac:dyDescent="0.3">
      <c r="A30" s="12" t="s">
        <v>1</v>
      </c>
      <c r="B30" s="12" t="s">
        <v>12</v>
      </c>
      <c r="C30" s="12" t="s">
        <v>17</v>
      </c>
      <c r="D30" s="12" t="s">
        <v>14</v>
      </c>
      <c r="E30" s="12" t="s">
        <v>15</v>
      </c>
      <c r="F30" s="12" t="s">
        <v>2</v>
      </c>
      <c r="G30" s="12" t="s">
        <v>18</v>
      </c>
      <c r="I30" s="12" t="s">
        <v>1</v>
      </c>
      <c r="J30" s="12" t="s">
        <v>12</v>
      </c>
      <c r="K30" s="12" t="s">
        <v>17</v>
      </c>
      <c r="L30" s="12" t="s">
        <v>14</v>
      </c>
      <c r="M30" s="12" t="s">
        <v>15</v>
      </c>
      <c r="N30" s="12" t="s">
        <v>2</v>
      </c>
      <c r="O30" s="12" t="s">
        <v>18</v>
      </c>
    </row>
    <row r="31" spans="1:31" x14ac:dyDescent="0.3">
      <c r="A31" s="12">
        <v>0</v>
      </c>
      <c r="B31" s="12">
        <v>0.45</v>
      </c>
      <c r="C31" s="12">
        <v>0.4</v>
      </c>
      <c r="D31" s="13">
        <v>-7.79</v>
      </c>
      <c r="E31" s="13">
        <v>-6.93</v>
      </c>
      <c r="F31" s="12">
        <v>0</v>
      </c>
      <c r="G31" s="18">
        <f>ABS((E31-D31)/E31)*100</f>
        <v>12.409812409812416</v>
      </c>
      <c r="I31" s="12">
        <v>0</v>
      </c>
      <c r="J31" s="12">
        <v>1.2</v>
      </c>
      <c r="K31" s="12">
        <v>1.1200000000000001</v>
      </c>
      <c r="L31" s="13">
        <v>1.01</v>
      </c>
      <c r="M31" s="14">
        <f>20*LOG10(J31)</f>
        <v>1.5836249209524964</v>
      </c>
      <c r="N31" s="12">
        <v>0</v>
      </c>
      <c r="O31" s="18">
        <f>ABS((M31-L31)/M31)*100</f>
        <v>36.222271660607653</v>
      </c>
    </row>
    <row r="32" spans="1:31" x14ac:dyDescent="0.3">
      <c r="A32" s="12">
        <v>1</v>
      </c>
      <c r="B32" s="12">
        <v>0.77</v>
      </c>
      <c r="C32" s="12">
        <v>0.8</v>
      </c>
      <c r="D32" s="13">
        <v>-1.93</v>
      </c>
      <c r="E32" s="14">
        <f>20*LOG10(ABS((B32)))</f>
        <v>-2.2701854965503623</v>
      </c>
      <c r="F32" s="12">
        <v>1000</v>
      </c>
      <c r="G32" s="18">
        <f>ABS((E32-D32)/E32)*100</f>
        <v>14.984920706580491</v>
      </c>
      <c r="I32" s="12">
        <v>1</v>
      </c>
      <c r="J32" s="12">
        <v>0.56000000000000005</v>
      </c>
      <c r="K32" s="12">
        <v>0.61</v>
      </c>
      <c r="L32" s="13">
        <v>-4.3</v>
      </c>
      <c r="M32" s="14">
        <f t="shared" ref="M32" si="7">20*LOG10(J32)</f>
        <v>-5.0362394598759908</v>
      </c>
      <c r="N32" s="12">
        <v>1000</v>
      </c>
      <c r="O32" s="18">
        <f>ABS((M32-L32)/M32)*100</f>
        <v>14.61883347171343</v>
      </c>
    </row>
    <row r="33" spans="1:15" x14ac:dyDescent="0.3">
      <c r="A33" s="12">
        <v>2</v>
      </c>
      <c r="B33" s="12">
        <v>0.45</v>
      </c>
      <c r="C33" s="12">
        <v>0.51</v>
      </c>
      <c r="D33" s="13">
        <v>-5.79</v>
      </c>
      <c r="E33" s="14">
        <f t="shared" ref="E33:E40" si="8">20*LOG10(ABS((B33)))</f>
        <v>-6.9357497244931263</v>
      </c>
      <c r="F33" s="12">
        <v>2000</v>
      </c>
      <c r="G33" s="18">
        <f>ABS((E33-D33)/E33)*100</f>
        <v>16.519479075881147</v>
      </c>
      <c r="I33" s="12">
        <v>2</v>
      </c>
      <c r="J33" s="12">
        <v>-0.45</v>
      </c>
      <c r="K33" s="12">
        <v>-0.64</v>
      </c>
      <c r="L33" s="13">
        <v>-3.79</v>
      </c>
      <c r="M33" s="14">
        <f>20*LOG10(ABS((J33)))</f>
        <v>-6.9357497244931263</v>
      </c>
      <c r="N33" s="12">
        <v>2000</v>
      </c>
      <c r="O33" s="18">
        <f t="shared" ref="O33:O40" si="9">ABS((M33-L33)/M33)*100</f>
        <v>45.355583022036186</v>
      </c>
    </row>
    <row r="34" spans="1:15" x14ac:dyDescent="0.3">
      <c r="A34" s="12">
        <v>3</v>
      </c>
      <c r="B34" s="12">
        <v>9.8000000000000004E-2</v>
      </c>
      <c r="C34" s="12">
        <v>0.11700000000000001</v>
      </c>
      <c r="D34" s="13">
        <v>-18.600000000000001</v>
      </c>
      <c r="E34" s="14">
        <f t="shared" si="8"/>
        <v>-20.175478486150102</v>
      </c>
      <c r="F34" s="12">
        <v>3000</v>
      </c>
      <c r="G34" s="18">
        <f>ABS((E34-D34)/E34)*100</f>
        <v>7.8088779268933912</v>
      </c>
      <c r="I34" s="12">
        <v>3</v>
      </c>
      <c r="J34" s="12">
        <v>0.3</v>
      </c>
      <c r="K34" s="12">
        <v>0.44</v>
      </c>
      <c r="L34" s="13">
        <v>-6.99</v>
      </c>
      <c r="M34" s="14">
        <f t="shared" ref="M34:M40" si="10">20*LOG10(ABS((J34)))</f>
        <v>-10.457574905606752</v>
      </c>
      <c r="N34" s="12">
        <v>3000</v>
      </c>
      <c r="O34" s="18">
        <f t="shared" si="9"/>
        <v>33.158499335707717</v>
      </c>
    </row>
    <row r="35" spans="1:15" x14ac:dyDescent="0.3">
      <c r="A35" s="12">
        <v>4</v>
      </c>
      <c r="B35" s="12">
        <v>-0.14000000000000001</v>
      </c>
      <c r="C35" s="12">
        <v>-0.22</v>
      </c>
      <c r="D35" s="13">
        <v>-13</v>
      </c>
      <c r="E35" s="14">
        <f t="shared" si="8"/>
        <v>-17.07743928643524</v>
      </c>
      <c r="F35" s="12">
        <v>4000</v>
      </c>
      <c r="G35" s="18">
        <f>ABS((E35-D35)/E35)*100</f>
        <v>23.876174981772508</v>
      </c>
      <c r="I35" s="12">
        <v>4</v>
      </c>
      <c r="J35" s="12">
        <v>-0.14000000000000001</v>
      </c>
      <c r="K35" s="12">
        <v>-0.16</v>
      </c>
      <c r="L35" s="13">
        <v>-15.4</v>
      </c>
      <c r="M35" s="14">
        <f t="shared" si="10"/>
        <v>-17.07743928643524</v>
      </c>
      <c r="N35" s="12">
        <v>4000</v>
      </c>
      <c r="O35" s="18">
        <f t="shared" si="9"/>
        <v>9.8225457476381983</v>
      </c>
    </row>
    <row r="36" spans="1:15" x14ac:dyDescent="0.3">
      <c r="A36" s="12">
        <v>5</v>
      </c>
      <c r="B36" s="12">
        <v>-0.19</v>
      </c>
      <c r="C36" s="12">
        <v>-0.26</v>
      </c>
      <c r="D36" s="13">
        <v>-11.4</v>
      </c>
      <c r="E36" s="14">
        <f t="shared" si="8"/>
        <v>-14.424927980943421</v>
      </c>
      <c r="F36" s="12">
        <v>5000</v>
      </c>
      <c r="G36" s="18">
        <f>ABS((E36-D36)/E36)*100</f>
        <v>20.970142692841257</v>
      </c>
      <c r="I36" s="12">
        <v>5</v>
      </c>
      <c r="J36" s="12">
        <v>0</v>
      </c>
      <c r="K36" s="12">
        <v>0.03</v>
      </c>
      <c r="L36" s="13">
        <v>-29</v>
      </c>
      <c r="M36" s="14" t="s">
        <v>13</v>
      </c>
      <c r="N36" s="12">
        <v>5000</v>
      </c>
      <c r="O36" s="18" t="s">
        <v>13</v>
      </c>
    </row>
    <row r="37" spans="1:15" x14ac:dyDescent="0.3">
      <c r="A37" s="12">
        <v>6</v>
      </c>
      <c r="B37" s="12">
        <v>-9.2999999999999999E-2</v>
      </c>
      <c r="C37" s="12">
        <v>-0.12</v>
      </c>
      <c r="D37" s="13">
        <v>-18.2</v>
      </c>
      <c r="E37" s="14">
        <f t="shared" si="8"/>
        <v>-20.630341028921301</v>
      </c>
      <c r="F37" s="12">
        <v>6000</v>
      </c>
      <c r="G37" s="18">
        <f>ABS((E37-D37)/E37)*100</f>
        <v>11.780421009590922</v>
      </c>
      <c r="I37" s="12">
        <v>6</v>
      </c>
      <c r="J37" s="12">
        <v>9.2999999999999999E-2</v>
      </c>
      <c r="K37" s="12">
        <v>0.15</v>
      </c>
      <c r="L37" s="13">
        <v>-16.2</v>
      </c>
      <c r="M37" s="14">
        <f t="shared" si="10"/>
        <v>-20.630341028921301</v>
      </c>
      <c r="N37" s="12">
        <v>6000</v>
      </c>
      <c r="O37" s="18">
        <f t="shared" si="9"/>
        <v>21.474880239306206</v>
      </c>
    </row>
    <row r="38" spans="1:15" x14ac:dyDescent="0.3">
      <c r="A38" s="12">
        <v>7</v>
      </c>
      <c r="B38" s="12">
        <v>-4.2000000000000003E-2</v>
      </c>
      <c r="C38" s="12">
        <v>-7.0999999999999994E-2</v>
      </c>
      <c r="D38" s="13">
        <v>-23</v>
      </c>
      <c r="E38" s="14">
        <f t="shared" si="8"/>
        <v>-27.535014192041988</v>
      </c>
      <c r="F38" s="12">
        <v>7000</v>
      </c>
      <c r="G38" s="18">
        <f>ABS((E38-D38)/E38)*100</f>
        <v>16.469990392642224</v>
      </c>
      <c r="I38" s="12">
        <v>7</v>
      </c>
      <c r="J38" s="12">
        <v>-0.12</v>
      </c>
      <c r="K38" s="12">
        <v>-0.19</v>
      </c>
      <c r="L38" s="13">
        <v>-14.2</v>
      </c>
      <c r="M38" s="14">
        <f t="shared" si="10"/>
        <v>-18.416375079047505</v>
      </c>
      <c r="N38" s="12">
        <v>7000</v>
      </c>
      <c r="O38" s="18">
        <f t="shared" si="9"/>
        <v>22.894706808206344</v>
      </c>
    </row>
    <row r="39" spans="1:15" x14ac:dyDescent="0.3">
      <c r="A39" s="12">
        <v>8</v>
      </c>
      <c r="B39" s="12">
        <v>0.113</v>
      </c>
      <c r="C39" s="12">
        <v>0.15</v>
      </c>
      <c r="D39" s="13">
        <v>-16.2</v>
      </c>
      <c r="E39" s="14">
        <f t="shared" si="8"/>
        <v>-18.938431130331605</v>
      </c>
      <c r="F39" s="12">
        <v>8000</v>
      </c>
      <c r="G39" s="18">
        <f>ABS((E39-D39)/E39)*100</f>
        <v>14.459651443596936</v>
      </c>
      <c r="I39" s="12">
        <v>8</v>
      </c>
      <c r="J39" s="12">
        <v>0.11</v>
      </c>
      <c r="K39" s="12">
        <v>0.16</v>
      </c>
      <c r="L39" s="13">
        <v>-15.8</v>
      </c>
      <c r="M39" s="14">
        <f t="shared" si="10"/>
        <v>-19.1721462968355</v>
      </c>
      <c r="N39" s="12">
        <v>8000</v>
      </c>
      <c r="O39" s="18">
        <f t="shared" si="9"/>
        <v>17.588778244364306</v>
      </c>
    </row>
    <row r="40" spans="1:15" x14ac:dyDescent="0.3">
      <c r="A40" s="12">
        <v>9</v>
      </c>
      <c r="B40" s="12">
        <v>8.5000000000000006E-2</v>
      </c>
      <c r="C40" s="12">
        <v>0.12</v>
      </c>
      <c r="D40" s="13">
        <v>-17.8</v>
      </c>
      <c r="E40" s="14">
        <f t="shared" si="8"/>
        <v>-21.411621485714143</v>
      </c>
      <c r="F40" s="12">
        <v>9000</v>
      </c>
      <c r="G40" s="18">
        <f>ABS((E40-D40)/E40)*100</f>
        <v>16.867575807482961</v>
      </c>
      <c r="I40" s="12">
        <v>9</v>
      </c>
      <c r="J40" s="12">
        <v>-6.2E-2</v>
      </c>
      <c r="K40" s="12">
        <v>-0.09</v>
      </c>
      <c r="L40" s="13">
        <v>-20.2</v>
      </c>
      <c r="M40" s="14">
        <f t="shared" si="10"/>
        <v>-24.15216621003492</v>
      </c>
      <c r="N40" s="12">
        <v>9000</v>
      </c>
      <c r="O40" s="18">
        <f t="shared" si="9"/>
        <v>16.363609688943122</v>
      </c>
    </row>
  </sheetData>
  <mergeCells count="10">
    <mergeCell ref="Q1:W1"/>
    <mergeCell ref="I1:O1"/>
    <mergeCell ref="A1:G1"/>
    <mergeCell ref="Q13:W13"/>
    <mergeCell ref="A28:G28"/>
    <mergeCell ref="I28:O28"/>
    <mergeCell ref="A13:F13"/>
    <mergeCell ref="I13:N13"/>
    <mergeCell ref="Y13:AE13"/>
    <mergeCell ref="Y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Rojas</dc:creator>
  <cp:lastModifiedBy>Dylan Rojas</cp:lastModifiedBy>
  <dcterms:created xsi:type="dcterms:W3CDTF">2025-07-30T22:54:25Z</dcterms:created>
  <dcterms:modified xsi:type="dcterms:W3CDTF">2025-08-02T22:14:27Z</dcterms:modified>
</cp:coreProperties>
</file>