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em5\Pattern Recognition\UAS_185314125\"/>
    </mc:Choice>
  </mc:AlternateContent>
  <xr:revisionPtr revIDLastSave="0" documentId="13_ncr:1_{E2923FFD-1394-420F-8137-236B2D1F5308}" xr6:coauthVersionLast="45" xr6:coauthVersionMax="45" xr10:uidLastSave="{00000000-0000-0000-0000-000000000000}"/>
  <bookViews>
    <workbookView xWindow="-120" yWindow="-120" windowWidth="20730" windowHeight="11280" activeTab="2" xr2:uid="{BFF5C2EE-CD40-4031-AF7E-31F85AA6097F}"/>
  </bookViews>
  <sheets>
    <sheet name="data raw" sheetId="1" r:id="rId1"/>
    <sheet name="f.selection" sheetId="2" r:id="rId2"/>
    <sheet name="data olah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4" i="3" l="1"/>
  <c r="K30" i="3" s="1"/>
  <c r="L30" i="3"/>
  <c r="J31" i="3"/>
  <c r="J32" i="3"/>
  <c r="J33" i="3"/>
  <c r="J35" i="3"/>
  <c r="J36" i="3"/>
  <c r="J37" i="3"/>
  <c r="J38" i="3"/>
  <c r="J39" i="3"/>
  <c r="J30" i="3"/>
  <c r="R5" i="3"/>
  <c r="T12" i="3" s="1"/>
  <c r="T4" i="3"/>
  <c r="X5" i="3"/>
  <c r="U12" i="3"/>
  <c r="U11" i="3"/>
  <c r="U10" i="3"/>
  <c r="U9" i="3"/>
  <c r="U8" i="3"/>
  <c r="U7" i="3"/>
  <c r="U6" i="3"/>
  <c r="T11" i="3"/>
  <c r="T10" i="3"/>
  <c r="T9" i="3"/>
  <c r="T8" i="3"/>
  <c r="T7" i="3"/>
  <c r="T6" i="3"/>
  <c r="T5" i="3"/>
  <c r="U5" i="3"/>
  <c r="U4" i="3"/>
  <c r="R6" i="3"/>
  <c r="R7" i="3"/>
  <c r="R8" i="3"/>
  <c r="R9" i="3"/>
  <c r="R10" i="3"/>
  <c r="R11" i="3"/>
  <c r="R12" i="3"/>
  <c r="R13" i="3"/>
  <c r="R14" i="3"/>
  <c r="Q6" i="3"/>
  <c r="Q7" i="3"/>
  <c r="Q8" i="3"/>
  <c r="Q9" i="3"/>
  <c r="Q10" i="3"/>
  <c r="Q11" i="3"/>
  <c r="Q12" i="3"/>
  <c r="Q13" i="3"/>
  <c r="Q14" i="3"/>
  <c r="Q5" i="3"/>
  <c r="P6" i="3"/>
  <c r="P7" i="3"/>
  <c r="P8" i="3"/>
  <c r="P9" i="3"/>
  <c r="P10" i="3"/>
  <c r="P11" i="3"/>
  <c r="P12" i="3"/>
  <c r="P13" i="3"/>
  <c r="P14" i="3"/>
  <c r="P5" i="3"/>
  <c r="O6" i="3"/>
  <c r="O7" i="3"/>
  <c r="O8" i="3"/>
  <c r="O9" i="3"/>
  <c r="O10" i="3"/>
  <c r="O11" i="3"/>
  <c r="O12" i="3"/>
  <c r="O13" i="3"/>
  <c r="O14" i="3"/>
  <c r="O5" i="3"/>
  <c r="N6" i="3"/>
  <c r="N7" i="3"/>
  <c r="N8" i="3"/>
  <c r="N9" i="3"/>
  <c r="N10" i="3"/>
  <c r="N11" i="3"/>
  <c r="N12" i="3"/>
  <c r="N13" i="3"/>
  <c r="N14" i="3"/>
  <c r="N5" i="3"/>
  <c r="M6" i="3"/>
  <c r="M7" i="3"/>
  <c r="M8" i="3"/>
  <c r="M9" i="3"/>
  <c r="M10" i="3"/>
  <c r="M11" i="3"/>
  <c r="M12" i="3"/>
  <c r="M13" i="3"/>
  <c r="M14" i="3"/>
  <c r="M5" i="3"/>
  <c r="L6" i="3"/>
  <c r="L7" i="3"/>
  <c r="L8" i="3"/>
  <c r="L9" i="3"/>
  <c r="L10" i="3"/>
  <c r="L11" i="3"/>
  <c r="L12" i="3"/>
  <c r="L13" i="3"/>
  <c r="L14" i="3"/>
  <c r="L5" i="3"/>
  <c r="K6" i="3"/>
  <c r="K7" i="3"/>
  <c r="K8" i="3"/>
  <c r="K9" i="3"/>
  <c r="K10" i="3"/>
  <c r="K11" i="3"/>
  <c r="K12" i="3"/>
  <c r="K13" i="3"/>
  <c r="K14" i="3"/>
  <c r="K5" i="3"/>
  <c r="J6" i="3"/>
  <c r="J7" i="3"/>
  <c r="J8" i="3"/>
  <c r="J9" i="3"/>
  <c r="J10" i="3"/>
  <c r="J11" i="3"/>
  <c r="J12" i="3"/>
  <c r="J13" i="3"/>
  <c r="J14" i="3"/>
  <c r="J5" i="3"/>
  <c r="F48" i="2" l="1"/>
  <c r="E55" i="2"/>
  <c r="E56" i="2"/>
  <c r="E54" i="2"/>
  <c r="E49" i="2"/>
  <c r="G48" i="2" s="1"/>
  <c r="E50" i="2"/>
  <c r="E51" i="2"/>
  <c r="E48" i="2"/>
  <c r="E44" i="2"/>
  <c r="E45" i="2"/>
  <c r="E43" i="2"/>
  <c r="F43" i="2" s="1"/>
  <c r="V14" i="2"/>
  <c r="U14" i="2"/>
  <c r="T14" i="2"/>
  <c r="E40" i="2"/>
  <c r="E39" i="2"/>
  <c r="E38" i="2"/>
  <c r="E37" i="2"/>
  <c r="E36" i="2"/>
  <c r="R14" i="2"/>
  <c r="Q14" i="2"/>
  <c r="P14" i="2"/>
  <c r="M14" i="2"/>
  <c r="N14" i="2"/>
  <c r="L14" i="2"/>
  <c r="J14" i="2"/>
  <c r="H14" i="2"/>
  <c r="I14" i="2"/>
  <c r="G36" i="2" l="1"/>
  <c r="G43" i="2"/>
  <c r="F36" i="2"/>
  <c r="F54" i="2"/>
  <c r="G54" i="2" s="1"/>
</calcChain>
</file>

<file path=xl/sharedStrings.xml><?xml version="1.0" encoding="utf-8"?>
<sst xmlns="http://schemas.openxmlformats.org/spreadsheetml/2006/main" count="376" uniqueCount="68">
  <si>
    <t>Data ke</t>
  </si>
  <si>
    <t>VJ</t>
  </si>
  <si>
    <t>TJ</t>
  </si>
  <si>
    <t>VDA</t>
  </si>
  <si>
    <t>GH</t>
  </si>
  <si>
    <t>Status</t>
  </si>
  <si>
    <t>waspada</t>
  </si>
  <si>
    <t>siaga</t>
  </si>
  <si>
    <t>normal</t>
  </si>
  <si>
    <t>Hasil ranking seleksi fitur dengan metode information gain</t>
  </si>
  <si>
    <t>- Karena 'Data ke' hanyalah indeks, maka dianggap tidak ikut</t>
  </si>
  <si>
    <t>- Karena nilai Info. Gain dari 'VDA' jauh lebih kecil dari rank sebelumnya, maka tidak diikutkan</t>
  </si>
  <si>
    <t>- Fitur yang dipakai : 'TJ', 'VJ', 'GH'</t>
  </si>
  <si>
    <t>0-10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</si>
  <si>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</si>
  <si>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</si>
  <si>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</si>
  <si>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</si>
  <si>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</si>
  <si>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</si>
  <si>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</si>
  <si>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</si>
  <si>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91-100</t>
  </si>
  <si>
    <t>101-110</t>
  </si>
  <si>
    <t>111-120</t>
  </si>
  <si>
    <t>121-130</t>
  </si>
  <si>
    <t>131-140</t>
  </si>
  <si>
    <t>141-150</t>
  </si>
  <si>
    <t>151-160</t>
  </si>
  <si>
    <t>range w</t>
  </si>
  <si>
    <t>range s</t>
  </si>
  <si>
    <t>range n</t>
  </si>
  <si>
    <t>Hitung info gain</t>
  </si>
  <si>
    <t>31-60</t>
  </si>
  <si>
    <t>61-90</t>
  </si>
  <si>
    <t>111-160</t>
  </si>
  <si>
    <t>Banyak kasus</t>
  </si>
  <si>
    <t>Entropi</t>
  </si>
  <si>
    <t>Gain</t>
  </si>
  <si>
    <t>0-30</t>
  </si>
  <si>
    <t>31-80</t>
  </si>
  <si>
    <t>111-140</t>
  </si>
  <si>
    <t>0-20</t>
  </si>
  <si>
    <t>41-70</t>
  </si>
  <si>
    <t>101-120</t>
  </si>
  <si>
    <t>61-80</t>
  </si>
  <si>
    <t>111-150</t>
  </si>
  <si>
    <t>- Hasil perhitungan manual juga menunjukkan bahwa fitur VDA memiliki info. gain yang melesat turun dari fitur-fitur lainnya</t>
  </si>
  <si>
    <t>train</t>
  </si>
  <si>
    <t>test</t>
  </si>
  <si>
    <t>indeks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</si>
  <si>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</si>
  <si>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</si>
  <si>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</si>
  <si>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</si>
  <si>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</si>
  <si>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</si>
  <si>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</si>
  <si>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</si>
  <si>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</si>
  <si>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</si>
  <si>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pred 1nn</t>
  </si>
  <si>
    <t>label</t>
  </si>
  <si>
    <t>F</t>
  </si>
  <si>
    <t>T</t>
  </si>
  <si>
    <t>akurasi</t>
  </si>
  <si>
    <t>new</t>
  </si>
  <si>
    <t>pred 1-nn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</si>
</sst>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1" xfId="0" applyFont="1" applyBorder="1"/>
    <xf numFmtId="0" fontId="1" fillId="0" borderId="8" xfId="0" applyFont="1" applyBorder="1"/>
    <xf numFmtId="0" fontId="1" fillId="0" borderId="9" xfId="0" applyFont="1" applyBorder="1"/>
    <xf numFmtId="1" fontId="0" fillId="0" borderId="1" xfId="0" quotePrefix="1" applyNumberFormat="1" applyBorder="1"/>
    <xf numFmtId="0" fontId="0" fillId="0" borderId="8" xfId="0" applyBorder="1"/>
    <xf numFmtId="0" fontId="0" fillId="0" borderId="9" xfId="0" applyBorder="1"/>
    <xf numFmtId="1" fontId="0" fillId="0" borderId="8" xfId="0" quotePrefix="1" applyNumberFormat="1" applyBorder="1"/>
    <xf numFmtId="1" fontId="0" fillId="0" borderId="9" xfId="0" quotePrefix="1" applyNumberFormat="1" applyBorder="1"/>
    <xf numFmtId="0" fontId="0" fillId="0" borderId="13" xfId="0" applyBorder="1"/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0" borderId="17" xfId="0" applyBorder="1"/>
    <xf numFmtId="1" fontId="0" fillId="0" borderId="17" xfId="0" quotePrefix="1" applyNumberFormat="1" applyBorder="1"/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8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/>
    </xf>
    <xf numFmtId="0" fontId="0" fillId="0" borderId="18" xfId="0" applyBorder="1"/>
    <xf numFmtId="0" fontId="0" fillId="0" borderId="0" xfId="0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39</xdr:row>
      <xdr:rowOff>0</xdr:rowOff>
    </xdr:from>
    <xdr:to>
      <xdr:col>15</xdr:col>
      <xdr:colOff>323352</xdr:colOff>
      <xdr:row>46</xdr:row>
      <xdr:rowOff>152188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FA546C-F5B8-4A9F-8F16-47AE90F2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7658100"/>
          <a:ext cx="3980952" cy="16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6F622-6F38-4F23-A40C-A5A9F28B2216}">
  <dimension ref="A1:H20"/>
  <sheetViews>
    <sheetView topLeftCell="A2" workbookViewId="0">
      <selection activeCell="H3" sqref="H3:H15"/>
    </sheetView>
  </sheetViews>
  <sheetFormatPr defaultRowHeight="15" x14ac:dyDescent="0.25"/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8" x14ac:dyDescent="0.25">
      <c r="A2" s="3">
        <v>1</v>
      </c>
      <c r="B2" s="3">
        <v>2</v>
      </c>
      <c r="C2" s="3">
        <v>68</v>
      </c>
      <c r="D2" s="3">
        <v>1</v>
      </c>
      <c r="E2" s="3">
        <v>41</v>
      </c>
      <c r="F2" s="3" t="s">
        <v>6</v>
      </c>
    </row>
    <row r="3" spans="1:8" x14ac:dyDescent="0.25">
      <c r="A3" s="3">
        <v>2</v>
      </c>
      <c r="B3" s="3">
        <v>0</v>
      </c>
      <c r="C3" s="3">
        <v>35</v>
      </c>
      <c r="D3" s="3">
        <v>10</v>
      </c>
      <c r="E3" s="3">
        <v>0</v>
      </c>
      <c r="F3" s="3" t="s">
        <v>6</v>
      </c>
    </row>
    <row r="4" spans="1:8" x14ac:dyDescent="0.25">
      <c r="A4" s="3">
        <v>3</v>
      </c>
      <c r="B4" s="3">
        <v>19</v>
      </c>
      <c r="C4" s="3">
        <v>54</v>
      </c>
      <c r="D4" s="3">
        <v>62</v>
      </c>
      <c r="E4" s="3">
        <v>114</v>
      </c>
      <c r="F4" s="3" t="s">
        <v>6</v>
      </c>
    </row>
    <row r="5" spans="1:8" x14ac:dyDescent="0.25">
      <c r="A5" s="3">
        <v>4</v>
      </c>
      <c r="B5" s="3">
        <v>2</v>
      </c>
      <c r="C5" s="3">
        <v>10</v>
      </c>
      <c r="D5" s="3">
        <v>7</v>
      </c>
      <c r="E5" s="3">
        <v>13</v>
      </c>
      <c r="F5" s="3" t="s">
        <v>7</v>
      </c>
    </row>
    <row r="6" spans="1:8" x14ac:dyDescent="0.25">
      <c r="A6" s="3">
        <v>5</v>
      </c>
      <c r="B6" s="3">
        <v>2</v>
      </c>
      <c r="C6" s="3">
        <v>15</v>
      </c>
      <c r="D6" s="3">
        <v>1</v>
      </c>
      <c r="E6" s="3">
        <v>63</v>
      </c>
      <c r="F6" s="3" t="s">
        <v>6</v>
      </c>
    </row>
    <row r="7" spans="1:8" x14ac:dyDescent="0.25">
      <c r="A7" s="3">
        <v>6</v>
      </c>
      <c r="B7" s="3">
        <v>144</v>
      </c>
      <c r="C7" s="3">
        <v>131</v>
      </c>
      <c r="D7" s="3">
        <v>17</v>
      </c>
      <c r="E7" s="3">
        <v>53</v>
      </c>
      <c r="F7" s="3" t="s">
        <v>6</v>
      </c>
    </row>
    <row r="8" spans="1:8" x14ac:dyDescent="0.25">
      <c r="A8" s="3">
        <v>7</v>
      </c>
      <c r="B8" s="3">
        <v>78</v>
      </c>
      <c r="C8" s="3">
        <v>135</v>
      </c>
      <c r="D8" s="3">
        <v>17</v>
      </c>
      <c r="E8" s="3">
        <v>0</v>
      </c>
      <c r="F8" s="3" t="s">
        <v>8</v>
      </c>
    </row>
    <row r="9" spans="1:8" x14ac:dyDescent="0.25">
      <c r="A9" s="3">
        <v>8</v>
      </c>
      <c r="B9" s="3">
        <v>1</v>
      </c>
      <c r="C9" s="3">
        <v>13</v>
      </c>
      <c r="D9" s="3">
        <v>5</v>
      </c>
      <c r="E9" s="3">
        <v>0</v>
      </c>
      <c r="F9" s="3" t="s">
        <v>6</v>
      </c>
    </row>
    <row r="10" spans="1:8" x14ac:dyDescent="0.25">
      <c r="A10" s="3">
        <v>9</v>
      </c>
      <c r="B10" s="3">
        <v>17</v>
      </c>
      <c r="C10" s="3">
        <v>25</v>
      </c>
      <c r="D10" s="3">
        <v>5</v>
      </c>
      <c r="E10" s="3">
        <v>157</v>
      </c>
      <c r="F10" s="3" t="s">
        <v>7</v>
      </c>
    </row>
    <row r="11" spans="1:8" x14ac:dyDescent="0.25">
      <c r="A11" s="3">
        <v>10</v>
      </c>
      <c r="B11" s="3">
        <v>0</v>
      </c>
      <c r="C11" s="3">
        <v>147</v>
      </c>
      <c r="D11" s="3">
        <v>6</v>
      </c>
      <c r="E11" s="3">
        <v>0</v>
      </c>
      <c r="F11" s="3" t="s">
        <v>8</v>
      </c>
    </row>
    <row r="12" spans="1:8" x14ac:dyDescent="0.25">
      <c r="A12" s="3">
        <v>11</v>
      </c>
      <c r="B12" s="3">
        <v>85</v>
      </c>
      <c r="C12" s="3">
        <v>19</v>
      </c>
      <c r="D12" s="3">
        <v>115</v>
      </c>
      <c r="E12" s="3">
        <v>101</v>
      </c>
      <c r="F12" s="3" t="s">
        <v>6</v>
      </c>
    </row>
    <row r="13" spans="1:8" x14ac:dyDescent="0.25">
      <c r="A13" s="3">
        <v>12</v>
      </c>
      <c r="B13" s="3">
        <v>4</v>
      </c>
      <c r="C13" s="3">
        <v>1</v>
      </c>
      <c r="D13" s="3">
        <v>11</v>
      </c>
      <c r="E13" s="3">
        <v>19</v>
      </c>
      <c r="F13" s="3" t="s">
        <v>7</v>
      </c>
      <c r="H13" s="4"/>
    </row>
    <row r="14" spans="1:8" x14ac:dyDescent="0.25">
      <c r="A14" s="3">
        <v>13</v>
      </c>
      <c r="B14" s="3">
        <v>2</v>
      </c>
      <c r="C14" s="3">
        <v>115</v>
      </c>
      <c r="D14" s="3">
        <v>9</v>
      </c>
      <c r="E14" s="3">
        <v>0</v>
      </c>
      <c r="F14" s="3" t="s">
        <v>6</v>
      </c>
      <c r="H14" s="4"/>
    </row>
    <row r="15" spans="1:8" x14ac:dyDescent="0.25">
      <c r="A15" s="3">
        <v>14</v>
      </c>
      <c r="B15" s="3">
        <v>157</v>
      </c>
      <c r="C15" s="3">
        <v>50</v>
      </c>
      <c r="D15" s="3">
        <v>143</v>
      </c>
      <c r="E15" s="3">
        <v>0</v>
      </c>
      <c r="F15" s="3" t="s">
        <v>6</v>
      </c>
      <c r="H15" s="4"/>
    </row>
    <row r="16" spans="1:8" x14ac:dyDescent="0.25">
      <c r="A16" s="3">
        <v>15</v>
      </c>
      <c r="B16" s="3">
        <v>111</v>
      </c>
      <c r="C16" s="3">
        <v>79</v>
      </c>
      <c r="D16" s="3">
        <v>74</v>
      </c>
      <c r="E16" s="3">
        <v>0</v>
      </c>
      <c r="F16" s="3" t="s">
        <v>7</v>
      </c>
    </row>
    <row r="17" spans="1:6" x14ac:dyDescent="0.25">
      <c r="A17" s="3">
        <v>16</v>
      </c>
      <c r="B17" s="3">
        <v>1</v>
      </c>
      <c r="C17" s="3">
        <v>25</v>
      </c>
      <c r="D17" s="3">
        <v>3</v>
      </c>
      <c r="E17" s="3">
        <v>109</v>
      </c>
      <c r="F17" s="3" t="s">
        <v>8</v>
      </c>
    </row>
    <row r="18" spans="1:6" x14ac:dyDescent="0.25">
      <c r="A18" s="3">
        <v>17</v>
      </c>
      <c r="B18" s="3">
        <v>52</v>
      </c>
      <c r="C18" s="3">
        <v>16</v>
      </c>
      <c r="D18" s="3">
        <v>8</v>
      </c>
      <c r="E18" s="3">
        <v>7</v>
      </c>
      <c r="F18" s="3" t="s">
        <v>6</v>
      </c>
    </row>
    <row r="19" spans="1:6" x14ac:dyDescent="0.25">
      <c r="A19" s="3">
        <v>18</v>
      </c>
      <c r="B19" s="3">
        <v>2</v>
      </c>
      <c r="C19" s="3">
        <v>35</v>
      </c>
      <c r="D19" s="3">
        <v>13</v>
      </c>
      <c r="E19" s="3">
        <v>0</v>
      </c>
      <c r="F19" s="3" t="s">
        <v>6</v>
      </c>
    </row>
    <row r="20" spans="1:6" x14ac:dyDescent="0.25">
      <c r="A20" s="3">
        <v>19</v>
      </c>
      <c r="B20" s="3">
        <v>39</v>
      </c>
      <c r="C20" s="3">
        <v>15</v>
      </c>
      <c r="D20" s="3">
        <v>6</v>
      </c>
      <c r="E20" s="3">
        <v>1</v>
      </c>
      <c r="F20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91455-727E-4646-9612-65B7A81FEF96}">
  <dimension ref="A1:V68"/>
  <sheetViews>
    <sheetView topLeftCell="A33" zoomScale="71" zoomScaleNormal="71" workbookViewId="0">
      <selection activeCell="E36" sqref="E36:G40"/>
    </sheetView>
  </sheetViews>
  <sheetFormatPr defaultRowHeight="15" x14ac:dyDescent="0.25"/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5" t="s">
        <v>1</v>
      </c>
      <c r="I1" s="6"/>
      <c r="J1" s="7"/>
      <c r="L1" s="26" t="s">
        <v>2</v>
      </c>
      <c r="M1" s="27"/>
      <c r="N1" s="28"/>
      <c r="P1" s="5" t="s">
        <v>4</v>
      </c>
      <c r="Q1" s="6"/>
      <c r="R1" s="7"/>
      <c r="T1" s="36" t="s">
        <v>3</v>
      </c>
      <c r="U1" s="37"/>
      <c r="V1" s="38"/>
    </row>
    <row r="2" spans="1:22" x14ac:dyDescent="0.25">
      <c r="A2" s="3">
        <v>1</v>
      </c>
      <c r="B2" s="3">
        <v>2</v>
      </c>
      <c r="C2" s="3">
        <v>68</v>
      </c>
      <c r="D2" s="3">
        <v>1</v>
      </c>
      <c r="E2" s="3">
        <v>41</v>
      </c>
      <c r="F2" s="3" t="s">
        <v>6</v>
      </c>
      <c r="H2" s="18" t="s">
        <v>6</v>
      </c>
      <c r="I2" s="17" t="s">
        <v>7</v>
      </c>
      <c r="J2" s="19" t="s">
        <v>8</v>
      </c>
      <c r="L2" s="18" t="s">
        <v>6</v>
      </c>
      <c r="M2" s="17" t="s">
        <v>7</v>
      </c>
      <c r="N2" s="19" t="s">
        <v>8</v>
      </c>
      <c r="P2" s="18" t="s">
        <v>6</v>
      </c>
      <c r="Q2" s="17" t="s">
        <v>7</v>
      </c>
      <c r="R2" s="19" t="s">
        <v>8</v>
      </c>
      <c r="T2" s="18" t="s">
        <v>6</v>
      </c>
      <c r="U2" s="17" t="s">
        <v>7</v>
      </c>
      <c r="V2" s="19" t="s">
        <v>8</v>
      </c>
    </row>
    <row r="3" spans="1:22" x14ac:dyDescent="0.25">
      <c r="A3" s="3">
        <v>2</v>
      </c>
      <c r="B3" s="3">
        <v>0</v>
      </c>
      <c r="C3" s="3">
        <v>35</v>
      </c>
      <c r="D3" s="3">
        <v>10</v>
      </c>
      <c r="E3" s="3">
        <v>0</v>
      </c>
      <c r="F3" s="3" t="s">
        <v>6</v>
      </c>
      <c r="H3" s="11">
        <v>2</v>
      </c>
      <c r="I3" s="3">
        <v>2</v>
      </c>
      <c r="J3" s="12">
        <v>78</v>
      </c>
      <c r="L3" s="11">
        <v>68</v>
      </c>
      <c r="M3" s="3">
        <v>10</v>
      </c>
      <c r="N3" s="12">
        <v>135</v>
      </c>
      <c r="P3" s="11">
        <v>41</v>
      </c>
      <c r="Q3" s="3">
        <v>13</v>
      </c>
      <c r="R3" s="12">
        <v>0</v>
      </c>
      <c r="T3" s="11">
        <v>1</v>
      </c>
      <c r="U3" s="3">
        <v>7</v>
      </c>
      <c r="V3" s="12">
        <v>17</v>
      </c>
    </row>
    <row r="4" spans="1:22" x14ac:dyDescent="0.25">
      <c r="A4" s="3">
        <v>3</v>
      </c>
      <c r="B4" s="3">
        <v>19</v>
      </c>
      <c r="C4" s="3">
        <v>54</v>
      </c>
      <c r="D4" s="3">
        <v>62</v>
      </c>
      <c r="E4" s="3">
        <v>114</v>
      </c>
      <c r="F4" s="3" t="s">
        <v>6</v>
      </c>
      <c r="H4" s="11">
        <v>0</v>
      </c>
      <c r="I4" s="3">
        <v>17</v>
      </c>
      <c r="J4" s="12">
        <v>0</v>
      </c>
      <c r="L4" s="11">
        <v>35</v>
      </c>
      <c r="M4" s="3">
        <v>25</v>
      </c>
      <c r="N4" s="12">
        <v>147</v>
      </c>
      <c r="P4" s="11">
        <v>0</v>
      </c>
      <c r="Q4" s="3">
        <v>157</v>
      </c>
      <c r="R4" s="12">
        <v>0</v>
      </c>
      <c r="T4" s="11">
        <v>10</v>
      </c>
      <c r="U4" s="3">
        <v>5</v>
      </c>
      <c r="V4" s="12">
        <v>6</v>
      </c>
    </row>
    <row r="5" spans="1:22" x14ac:dyDescent="0.25">
      <c r="A5" s="3">
        <v>4</v>
      </c>
      <c r="B5" s="3">
        <v>2</v>
      </c>
      <c r="C5" s="3">
        <v>10</v>
      </c>
      <c r="D5" s="3">
        <v>7</v>
      </c>
      <c r="E5" s="3">
        <v>13</v>
      </c>
      <c r="F5" s="3" t="s">
        <v>7</v>
      </c>
      <c r="H5" s="11">
        <v>19</v>
      </c>
      <c r="I5" s="3">
        <v>4</v>
      </c>
      <c r="J5" s="12">
        <v>1</v>
      </c>
      <c r="L5" s="11">
        <v>54</v>
      </c>
      <c r="M5" s="3">
        <v>1</v>
      </c>
      <c r="N5" s="12">
        <v>25</v>
      </c>
      <c r="P5" s="11">
        <v>114</v>
      </c>
      <c r="Q5" s="3">
        <v>19</v>
      </c>
      <c r="R5" s="12">
        <v>109</v>
      </c>
      <c r="T5" s="11">
        <v>62</v>
      </c>
      <c r="U5" s="3">
        <v>11</v>
      </c>
      <c r="V5" s="12">
        <v>3</v>
      </c>
    </row>
    <row r="6" spans="1:22" x14ac:dyDescent="0.25">
      <c r="A6" s="3">
        <v>5</v>
      </c>
      <c r="B6" s="3">
        <v>2</v>
      </c>
      <c r="C6" s="3">
        <v>15</v>
      </c>
      <c r="D6" s="3">
        <v>1</v>
      </c>
      <c r="E6" s="3">
        <v>63</v>
      </c>
      <c r="F6" s="3" t="s">
        <v>6</v>
      </c>
      <c r="H6" s="11">
        <v>2</v>
      </c>
      <c r="I6" s="3">
        <v>111</v>
      </c>
      <c r="J6" s="12">
        <v>39</v>
      </c>
      <c r="L6" s="11">
        <v>15</v>
      </c>
      <c r="M6" s="3">
        <v>79</v>
      </c>
      <c r="N6" s="12">
        <v>15</v>
      </c>
      <c r="P6" s="11">
        <v>63</v>
      </c>
      <c r="Q6" s="3">
        <v>0</v>
      </c>
      <c r="R6" s="12">
        <v>1</v>
      </c>
      <c r="T6" s="11">
        <v>1</v>
      </c>
      <c r="U6" s="3">
        <v>74</v>
      </c>
      <c r="V6" s="12">
        <v>6</v>
      </c>
    </row>
    <row r="7" spans="1:22" x14ac:dyDescent="0.25">
      <c r="A7" s="3">
        <v>6</v>
      </c>
      <c r="B7" s="3">
        <v>144</v>
      </c>
      <c r="C7" s="3">
        <v>131</v>
      </c>
      <c r="D7" s="3">
        <v>17</v>
      </c>
      <c r="E7" s="3">
        <v>53</v>
      </c>
      <c r="F7" s="3" t="s">
        <v>6</v>
      </c>
      <c r="H7" s="11">
        <v>144</v>
      </c>
      <c r="I7" s="9"/>
      <c r="J7" s="10"/>
      <c r="L7" s="11">
        <v>131</v>
      </c>
      <c r="M7" s="9"/>
      <c r="N7" s="10"/>
      <c r="P7" s="11">
        <v>53</v>
      </c>
      <c r="Q7" s="9"/>
      <c r="R7" s="10"/>
      <c r="T7" s="11">
        <v>17</v>
      </c>
      <c r="U7" s="9"/>
      <c r="V7" s="10"/>
    </row>
    <row r="8" spans="1:22" x14ac:dyDescent="0.25">
      <c r="A8" s="3">
        <v>7</v>
      </c>
      <c r="B8" s="3">
        <v>78</v>
      </c>
      <c r="C8" s="3">
        <v>135</v>
      </c>
      <c r="D8" s="3">
        <v>17</v>
      </c>
      <c r="E8" s="3">
        <v>0</v>
      </c>
      <c r="F8" s="3" t="s">
        <v>8</v>
      </c>
      <c r="H8" s="11">
        <v>1</v>
      </c>
      <c r="I8" s="9"/>
      <c r="J8" s="10"/>
      <c r="L8" s="11">
        <v>13</v>
      </c>
      <c r="M8" s="9"/>
      <c r="N8" s="10"/>
      <c r="P8" s="11">
        <v>0</v>
      </c>
      <c r="Q8" s="9"/>
      <c r="R8" s="10"/>
      <c r="T8" s="11">
        <v>5</v>
      </c>
      <c r="U8" s="9"/>
      <c r="V8" s="10"/>
    </row>
    <row r="9" spans="1:22" x14ac:dyDescent="0.25">
      <c r="A9" s="3">
        <v>8</v>
      </c>
      <c r="B9" s="3">
        <v>1</v>
      </c>
      <c r="C9" s="3">
        <v>13</v>
      </c>
      <c r="D9" s="3">
        <v>5</v>
      </c>
      <c r="E9" s="3">
        <v>0</v>
      </c>
      <c r="F9" s="3" t="s">
        <v>6</v>
      </c>
      <c r="H9" s="11">
        <v>85</v>
      </c>
      <c r="I9" s="9"/>
      <c r="J9" s="10"/>
      <c r="L9" s="11">
        <v>19</v>
      </c>
      <c r="M9" s="9"/>
      <c r="N9" s="10"/>
      <c r="P9" s="11">
        <v>101</v>
      </c>
      <c r="Q9" s="9"/>
      <c r="R9" s="10"/>
      <c r="T9" s="11">
        <v>115</v>
      </c>
      <c r="U9" s="9"/>
      <c r="V9" s="10"/>
    </row>
    <row r="10" spans="1:22" x14ac:dyDescent="0.25">
      <c r="A10" s="3">
        <v>9</v>
      </c>
      <c r="B10" s="3">
        <v>17</v>
      </c>
      <c r="C10" s="3">
        <v>25</v>
      </c>
      <c r="D10" s="3">
        <v>5</v>
      </c>
      <c r="E10" s="3">
        <v>157</v>
      </c>
      <c r="F10" s="3" t="s">
        <v>7</v>
      </c>
      <c r="H10" s="11">
        <v>2</v>
      </c>
      <c r="I10" s="9"/>
      <c r="J10" s="10"/>
      <c r="L10" s="11">
        <v>115</v>
      </c>
      <c r="M10" s="9"/>
      <c r="N10" s="10"/>
      <c r="P10" s="11">
        <v>0</v>
      </c>
      <c r="Q10" s="9"/>
      <c r="R10" s="10"/>
      <c r="T10" s="11">
        <v>9</v>
      </c>
      <c r="U10" s="9"/>
      <c r="V10" s="10"/>
    </row>
    <row r="11" spans="1:22" x14ac:dyDescent="0.25">
      <c r="A11" s="3">
        <v>10</v>
      </c>
      <c r="B11" s="3">
        <v>0</v>
      </c>
      <c r="C11" s="3">
        <v>147</v>
      </c>
      <c r="D11" s="3">
        <v>6</v>
      </c>
      <c r="E11" s="3">
        <v>0</v>
      </c>
      <c r="F11" s="3" t="s">
        <v>8</v>
      </c>
      <c r="H11" s="11">
        <v>157</v>
      </c>
      <c r="I11" s="9"/>
      <c r="J11" s="10"/>
      <c r="L11" s="11">
        <v>50</v>
      </c>
      <c r="M11" s="9"/>
      <c r="N11" s="10"/>
      <c r="P11" s="11">
        <v>0</v>
      </c>
      <c r="Q11" s="9"/>
      <c r="R11" s="10"/>
      <c r="T11" s="11">
        <v>143</v>
      </c>
      <c r="U11" s="9"/>
      <c r="V11" s="10"/>
    </row>
    <row r="12" spans="1:22" x14ac:dyDescent="0.25">
      <c r="A12" s="3">
        <v>11</v>
      </c>
      <c r="B12" s="3">
        <v>85</v>
      </c>
      <c r="C12" s="3">
        <v>19</v>
      </c>
      <c r="D12" s="3">
        <v>115</v>
      </c>
      <c r="E12" s="3">
        <v>101</v>
      </c>
      <c r="F12" s="3" t="s">
        <v>6</v>
      </c>
      <c r="H12" s="11">
        <v>52</v>
      </c>
      <c r="I12" s="9"/>
      <c r="J12" s="10"/>
      <c r="L12" s="11">
        <v>16</v>
      </c>
      <c r="M12" s="9"/>
      <c r="N12" s="10"/>
      <c r="P12" s="11">
        <v>7</v>
      </c>
      <c r="Q12" s="9"/>
      <c r="R12" s="10"/>
      <c r="T12" s="11">
        <v>8</v>
      </c>
      <c r="U12" s="9"/>
      <c r="V12" s="10"/>
    </row>
    <row r="13" spans="1:22" x14ac:dyDescent="0.25">
      <c r="A13" s="3">
        <v>12</v>
      </c>
      <c r="B13" s="3">
        <v>4</v>
      </c>
      <c r="C13" s="3">
        <v>1</v>
      </c>
      <c r="D13" s="3">
        <v>11</v>
      </c>
      <c r="E13" s="3">
        <v>19</v>
      </c>
      <c r="F13" s="3" t="s">
        <v>7</v>
      </c>
      <c r="H13" s="11">
        <v>2</v>
      </c>
      <c r="I13" s="9"/>
      <c r="J13" s="10"/>
      <c r="L13" s="11">
        <v>35</v>
      </c>
      <c r="M13" s="9"/>
      <c r="N13" s="10"/>
      <c r="P13" s="11">
        <v>0</v>
      </c>
      <c r="Q13" s="9"/>
      <c r="R13" s="10"/>
      <c r="T13" s="11">
        <v>13</v>
      </c>
      <c r="U13" s="9"/>
      <c r="V13" s="10"/>
    </row>
    <row r="14" spans="1:22" x14ac:dyDescent="0.25">
      <c r="A14" s="3">
        <v>13</v>
      </c>
      <c r="B14" s="3">
        <v>2</v>
      </c>
      <c r="C14" s="3">
        <v>115</v>
      </c>
      <c r="D14" s="3">
        <v>9</v>
      </c>
      <c r="E14" s="3">
        <v>0</v>
      </c>
      <c r="F14" s="3" t="s">
        <v>6</v>
      </c>
      <c r="H14" s="8">
        <f>MAX(H3:H13)-MIN(H3:H13)</f>
        <v>157</v>
      </c>
      <c r="I14" s="9">
        <f>MAX(I3:I6)-MIN(I3:I6)</f>
        <v>109</v>
      </c>
      <c r="J14" s="10">
        <f>MAX(J3:J6)-MIN(J3:J6)</f>
        <v>78</v>
      </c>
      <c r="L14" s="8">
        <f>MAX(L3:L13)-MIN(L3:L13)</f>
        <v>118</v>
      </c>
      <c r="M14" s="9">
        <f t="shared" ref="M14:N14" si="0">MAX(M3:M13)-MIN(M3:M13)</f>
        <v>78</v>
      </c>
      <c r="N14" s="10">
        <f t="shared" si="0"/>
        <v>132</v>
      </c>
      <c r="P14" s="8">
        <f>MAX(P3:P13)-MIN(P3:P13)</f>
        <v>114</v>
      </c>
      <c r="Q14" s="9">
        <f>MAX(Q3:Q6)-MIN(Q3:Q6)</f>
        <v>157</v>
      </c>
      <c r="R14" s="10">
        <f>MAX(R3:R6)-MIN(R3:R6)</f>
        <v>109</v>
      </c>
      <c r="T14" s="8">
        <f>MAX(T3:T13)-MIN(T3:T13)</f>
        <v>142</v>
      </c>
      <c r="U14" s="9">
        <f>MAX(U3:U6)-MIN(U3:U6)</f>
        <v>69</v>
      </c>
      <c r="V14" s="10">
        <f>MAX(V3:V6)-MIN(V3:V6)</f>
        <v>14</v>
      </c>
    </row>
    <row r="15" spans="1:22" x14ac:dyDescent="0.25">
      <c r="A15" s="3">
        <v>14</v>
      </c>
      <c r="B15" s="3">
        <v>157</v>
      </c>
      <c r="C15" s="3">
        <v>50</v>
      </c>
      <c r="D15" s="3">
        <v>143</v>
      </c>
      <c r="E15" s="3">
        <v>0</v>
      </c>
      <c r="F15" s="3" t="s">
        <v>6</v>
      </c>
      <c r="H15" s="18" t="s">
        <v>29</v>
      </c>
      <c r="I15" s="17" t="s">
        <v>30</v>
      </c>
      <c r="J15" s="19" t="s">
        <v>31</v>
      </c>
      <c r="L15" s="18" t="s">
        <v>29</v>
      </c>
      <c r="M15" s="17" t="s">
        <v>30</v>
      </c>
      <c r="N15" s="19" t="s">
        <v>31</v>
      </c>
      <c r="P15" s="18" t="s">
        <v>29</v>
      </c>
      <c r="Q15" s="17" t="s">
        <v>30</v>
      </c>
      <c r="R15" s="19" t="s">
        <v>31</v>
      </c>
      <c r="T15" s="18" t="s">
        <v>29</v>
      </c>
      <c r="U15" s="17" t="s">
        <v>30</v>
      </c>
      <c r="V15" s="19" t="s">
        <v>31</v>
      </c>
    </row>
    <row r="16" spans="1:22" x14ac:dyDescent="0.25">
      <c r="A16" s="3">
        <v>15</v>
      </c>
      <c r="B16" s="3">
        <v>111</v>
      </c>
      <c r="C16" s="3">
        <v>79</v>
      </c>
      <c r="D16" s="3">
        <v>74</v>
      </c>
      <c r="E16" s="3">
        <v>0</v>
      </c>
      <c r="F16" s="3" t="s">
        <v>7</v>
      </c>
      <c r="H16" s="21" t="s">
        <v>13</v>
      </c>
      <c r="I16" s="16" t="s">
        <v>13</v>
      </c>
      <c r="J16" s="22" t="s">
        <v>13</v>
      </c>
      <c r="L16" s="21" t="s">
        <v>13</v>
      </c>
      <c r="M16" s="22" t="s">
        <v>13</v>
      </c>
      <c r="N16" s="29" t="s">
        <v>13</v>
      </c>
      <c r="P16" s="21" t="s">
        <v>13</v>
      </c>
      <c r="Q16" s="21" t="s">
        <v>13</v>
      </c>
      <c r="R16" s="29" t="s">
        <v>13</v>
      </c>
      <c r="T16" s="21" t="s">
        <v>13</v>
      </c>
      <c r="U16" s="21" t="s">
        <v>13</v>
      </c>
      <c r="V16" s="29" t="s">
        <v>13</v>
      </c>
    </row>
    <row r="17" spans="1:22" x14ac:dyDescent="0.25">
      <c r="A17" s="3">
        <v>16</v>
      </c>
      <c r="B17" s="3">
        <v>1</v>
      </c>
      <c r="C17" s="3">
        <v>25</v>
      </c>
      <c r="D17" s="3">
        <v>3</v>
      </c>
      <c r="E17" s="3">
        <v>109</v>
      </c>
      <c r="F17" s="3" t="s">
        <v>8</v>
      </c>
      <c r="H17" s="23" t="s">
        <v>14</v>
      </c>
      <c r="I17" s="20" t="s">
        <v>14</v>
      </c>
      <c r="J17" s="24" t="s">
        <v>14</v>
      </c>
      <c r="L17" s="23" t="s">
        <v>14</v>
      </c>
      <c r="M17" s="24" t="s">
        <v>14</v>
      </c>
      <c r="N17" s="30" t="s">
        <v>14</v>
      </c>
      <c r="P17" s="23" t="s">
        <v>14</v>
      </c>
      <c r="Q17" s="23" t="s">
        <v>14</v>
      </c>
      <c r="R17" s="30" t="s">
        <v>14</v>
      </c>
      <c r="T17" s="23" t="s">
        <v>14</v>
      </c>
      <c r="U17" s="23" t="s">
        <v>14</v>
      </c>
      <c r="V17" s="30" t="s">
        <v>14</v>
      </c>
    </row>
    <row r="18" spans="1:22" x14ac:dyDescent="0.25">
      <c r="A18" s="3">
        <v>17</v>
      </c>
      <c r="B18" s="3">
        <v>52</v>
      </c>
      <c r="C18" s="3">
        <v>16</v>
      </c>
      <c r="D18" s="3">
        <v>8</v>
      </c>
      <c r="E18" s="3">
        <v>7</v>
      </c>
      <c r="F18" s="3" t="s">
        <v>6</v>
      </c>
      <c r="H18" s="21" t="s">
        <v>15</v>
      </c>
      <c r="I18" s="16" t="s">
        <v>15</v>
      </c>
      <c r="J18" s="22" t="s">
        <v>15</v>
      </c>
      <c r="L18" s="21" t="s">
        <v>15</v>
      </c>
      <c r="M18" s="22" t="s">
        <v>15</v>
      </c>
      <c r="N18" s="29" t="s">
        <v>15</v>
      </c>
      <c r="P18" s="21" t="s">
        <v>15</v>
      </c>
      <c r="Q18" s="21" t="s">
        <v>15</v>
      </c>
      <c r="R18" s="29" t="s">
        <v>15</v>
      </c>
      <c r="T18" s="21" t="s">
        <v>15</v>
      </c>
      <c r="U18" s="21" t="s">
        <v>15</v>
      </c>
      <c r="V18" s="10"/>
    </row>
    <row r="19" spans="1:22" x14ac:dyDescent="0.25">
      <c r="A19" s="3">
        <v>18</v>
      </c>
      <c r="B19" s="3">
        <v>2</v>
      </c>
      <c r="C19" s="3">
        <v>35</v>
      </c>
      <c r="D19" s="3">
        <v>13</v>
      </c>
      <c r="E19" s="3">
        <v>0</v>
      </c>
      <c r="F19" s="3" t="s">
        <v>6</v>
      </c>
      <c r="H19" s="21" t="s">
        <v>16</v>
      </c>
      <c r="I19" s="16" t="s">
        <v>16</v>
      </c>
      <c r="J19" s="22" t="s">
        <v>16</v>
      </c>
      <c r="L19" s="21" t="s">
        <v>16</v>
      </c>
      <c r="M19" s="22" t="s">
        <v>16</v>
      </c>
      <c r="N19" s="29" t="s">
        <v>16</v>
      </c>
      <c r="P19" s="21" t="s">
        <v>16</v>
      </c>
      <c r="Q19" s="21" t="s">
        <v>16</v>
      </c>
      <c r="R19" s="29" t="s">
        <v>16</v>
      </c>
      <c r="T19" s="21" t="s">
        <v>16</v>
      </c>
      <c r="U19" s="21" t="s">
        <v>16</v>
      </c>
      <c r="V19" s="10"/>
    </row>
    <row r="20" spans="1:22" x14ac:dyDescent="0.25">
      <c r="A20" s="3">
        <v>19</v>
      </c>
      <c r="B20" s="3">
        <v>39</v>
      </c>
      <c r="C20" s="3">
        <v>15</v>
      </c>
      <c r="D20" s="3">
        <v>6</v>
      </c>
      <c r="E20" s="3">
        <v>1</v>
      </c>
      <c r="F20" s="3" t="s">
        <v>8</v>
      </c>
      <c r="H20" s="21" t="s">
        <v>17</v>
      </c>
      <c r="I20" s="16" t="s">
        <v>17</v>
      </c>
      <c r="J20" s="22" t="s">
        <v>17</v>
      </c>
      <c r="L20" s="21" t="s">
        <v>17</v>
      </c>
      <c r="M20" s="22" t="s">
        <v>17</v>
      </c>
      <c r="N20" s="29" t="s">
        <v>17</v>
      </c>
      <c r="P20" s="21" t="s">
        <v>17</v>
      </c>
      <c r="Q20" s="21" t="s">
        <v>17</v>
      </c>
      <c r="R20" s="29" t="s">
        <v>17</v>
      </c>
      <c r="T20" s="21" t="s">
        <v>17</v>
      </c>
      <c r="U20" s="21" t="s">
        <v>17</v>
      </c>
      <c r="V20" s="10"/>
    </row>
    <row r="21" spans="1:22" x14ac:dyDescent="0.25">
      <c r="H21" s="21" t="s">
        <v>18</v>
      </c>
      <c r="I21" s="16" t="s">
        <v>18</v>
      </c>
      <c r="J21" s="22" t="s">
        <v>18</v>
      </c>
      <c r="L21" s="21" t="s">
        <v>18</v>
      </c>
      <c r="M21" s="22" t="s">
        <v>18</v>
      </c>
      <c r="N21" s="29" t="s">
        <v>18</v>
      </c>
      <c r="P21" s="21" t="s">
        <v>18</v>
      </c>
      <c r="Q21" s="21" t="s">
        <v>18</v>
      </c>
      <c r="R21" s="29" t="s">
        <v>18</v>
      </c>
      <c r="T21" s="21" t="s">
        <v>18</v>
      </c>
      <c r="U21" s="21" t="s">
        <v>18</v>
      </c>
      <c r="V21" s="10"/>
    </row>
    <row r="22" spans="1:22" x14ac:dyDescent="0.25">
      <c r="H22" s="21" t="s">
        <v>19</v>
      </c>
      <c r="I22" s="16" t="s">
        <v>19</v>
      </c>
      <c r="J22" s="22" t="s">
        <v>19</v>
      </c>
      <c r="L22" s="21" t="s">
        <v>19</v>
      </c>
      <c r="M22" s="22" t="s">
        <v>19</v>
      </c>
      <c r="N22" s="29" t="s">
        <v>19</v>
      </c>
      <c r="P22" s="21" t="s">
        <v>19</v>
      </c>
      <c r="Q22" s="21" t="s">
        <v>19</v>
      </c>
      <c r="R22" s="29" t="s">
        <v>19</v>
      </c>
      <c r="T22" s="21" t="s">
        <v>19</v>
      </c>
      <c r="U22" s="21" t="s">
        <v>19</v>
      </c>
      <c r="V22" s="10"/>
    </row>
    <row r="23" spans="1:22" x14ac:dyDescent="0.25">
      <c r="H23" s="21" t="s">
        <v>20</v>
      </c>
      <c r="I23" s="16" t="s">
        <v>20</v>
      </c>
      <c r="J23" s="22" t="s">
        <v>20</v>
      </c>
      <c r="L23" s="21" t="s">
        <v>20</v>
      </c>
      <c r="M23" s="22" t="s">
        <v>20</v>
      </c>
      <c r="N23" s="29" t="s">
        <v>20</v>
      </c>
      <c r="P23" s="21" t="s">
        <v>20</v>
      </c>
      <c r="Q23" s="21" t="s">
        <v>20</v>
      </c>
      <c r="R23" s="29" t="s">
        <v>20</v>
      </c>
      <c r="T23" s="21" t="s">
        <v>20</v>
      </c>
      <c r="U23" s="9"/>
      <c r="V23" s="10"/>
    </row>
    <row r="24" spans="1:22" x14ac:dyDescent="0.25">
      <c r="H24" s="21" t="s">
        <v>21</v>
      </c>
      <c r="I24" s="16" t="s">
        <v>21</v>
      </c>
      <c r="J24" s="10"/>
      <c r="L24" s="21" t="s">
        <v>21</v>
      </c>
      <c r="M24" s="9"/>
      <c r="N24" s="29" t="s">
        <v>21</v>
      </c>
      <c r="P24" s="21" t="s">
        <v>21</v>
      </c>
      <c r="Q24" s="21" t="s">
        <v>21</v>
      </c>
      <c r="R24" s="29" t="s">
        <v>21</v>
      </c>
      <c r="T24" s="21" t="s">
        <v>21</v>
      </c>
      <c r="U24" s="9"/>
      <c r="V24" s="10"/>
    </row>
    <row r="25" spans="1:22" x14ac:dyDescent="0.25">
      <c r="H25" s="21" t="s">
        <v>22</v>
      </c>
      <c r="I25" s="16" t="s">
        <v>22</v>
      </c>
      <c r="J25" s="10"/>
      <c r="L25" s="21" t="s">
        <v>22</v>
      </c>
      <c r="M25" s="9"/>
      <c r="N25" s="29" t="s">
        <v>22</v>
      </c>
      <c r="P25" s="21" t="s">
        <v>22</v>
      </c>
      <c r="Q25" s="21" t="s">
        <v>22</v>
      </c>
      <c r="R25" s="29" t="s">
        <v>22</v>
      </c>
      <c r="T25" s="21" t="s">
        <v>22</v>
      </c>
      <c r="U25" s="9"/>
      <c r="V25" s="10"/>
    </row>
    <row r="26" spans="1:22" x14ac:dyDescent="0.25">
      <c r="H26" s="21" t="s">
        <v>23</v>
      </c>
      <c r="I26" s="16" t="s">
        <v>23</v>
      </c>
      <c r="J26" s="10"/>
      <c r="L26" s="21" t="s">
        <v>23</v>
      </c>
      <c r="M26" s="9"/>
      <c r="N26" s="29" t="s">
        <v>23</v>
      </c>
      <c r="P26" s="21" t="s">
        <v>23</v>
      </c>
      <c r="Q26" s="21" t="s">
        <v>23</v>
      </c>
      <c r="R26" s="29" t="s">
        <v>23</v>
      </c>
      <c r="T26" s="21" t="s">
        <v>23</v>
      </c>
      <c r="U26" s="9"/>
      <c r="V26" s="10"/>
    </row>
    <row r="27" spans="1:22" x14ac:dyDescent="0.25">
      <c r="H27" s="21" t="s">
        <v>24</v>
      </c>
      <c r="I27" s="9"/>
      <c r="J27" s="10"/>
      <c r="L27" s="21" t="s">
        <v>24</v>
      </c>
      <c r="M27" s="9"/>
      <c r="N27" s="29" t="s">
        <v>24</v>
      </c>
      <c r="P27" s="21" t="s">
        <v>24</v>
      </c>
      <c r="Q27" s="21" t="s">
        <v>24</v>
      </c>
      <c r="R27" s="10"/>
      <c r="T27" s="21" t="s">
        <v>24</v>
      </c>
      <c r="U27" s="9"/>
      <c r="V27" s="10"/>
    </row>
    <row r="28" spans="1:22" x14ac:dyDescent="0.25">
      <c r="H28" s="21" t="s">
        <v>25</v>
      </c>
      <c r="I28" s="9"/>
      <c r="J28" s="10"/>
      <c r="L28" s="8"/>
      <c r="M28" s="9"/>
      <c r="N28" s="29" t="s">
        <v>25</v>
      </c>
      <c r="P28" s="8"/>
      <c r="Q28" s="21" t="s">
        <v>25</v>
      </c>
      <c r="R28" s="10"/>
      <c r="T28" s="21" t="s">
        <v>25</v>
      </c>
      <c r="U28" s="9"/>
      <c r="V28" s="10"/>
    </row>
    <row r="29" spans="1:22" x14ac:dyDescent="0.25">
      <c r="H29" s="21" t="s">
        <v>26</v>
      </c>
      <c r="I29" s="9"/>
      <c r="J29" s="10"/>
      <c r="L29" s="8"/>
      <c r="M29" s="9"/>
      <c r="N29" s="29" t="s">
        <v>26</v>
      </c>
      <c r="P29" s="8"/>
      <c r="Q29" s="21" t="s">
        <v>26</v>
      </c>
      <c r="R29" s="10"/>
      <c r="T29" s="21" t="s">
        <v>26</v>
      </c>
      <c r="U29" s="9"/>
      <c r="V29" s="10"/>
    </row>
    <row r="30" spans="1:22" ht="15.75" thickBot="1" x14ac:dyDescent="0.3">
      <c r="H30" s="21" t="s">
        <v>27</v>
      </c>
      <c r="I30" s="9"/>
      <c r="J30" s="10"/>
      <c r="L30" s="8"/>
      <c r="M30" s="9"/>
      <c r="N30" s="21" t="s">
        <v>27</v>
      </c>
      <c r="P30" s="8"/>
      <c r="Q30" s="21" t="s">
        <v>27</v>
      </c>
      <c r="R30" s="10"/>
      <c r="T30" s="25" t="s">
        <v>27</v>
      </c>
      <c r="U30" s="14"/>
      <c r="V30" s="15"/>
    </row>
    <row r="31" spans="1:22" ht="15.75" thickBot="1" x14ac:dyDescent="0.3">
      <c r="H31" s="25" t="s">
        <v>28</v>
      </c>
      <c r="I31" s="14"/>
      <c r="J31" s="15"/>
      <c r="L31" s="13"/>
      <c r="M31" s="14"/>
      <c r="N31" s="15"/>
      <c r="P31" s="13"/>
      <c r="Q31" s="25" t="s">
        <v>28</v>
      </c>
      <c r="R31" s="15"/>
    </row>
    <row r="34" spans="1:10" x14ac:dyDescent="0.25">
      <c r="A34" t="s">
        <v>32</v>
      </c>
    </row>
    <row r="35" spans="1:10" ht="31.5" x14ac:dyDescent="0.25">
      <c r="A35" s="16" t="s">
        <v>1</v>
      </c>
      <c r="B35" s="16" t="s">
        <v>8</v>
      </c>
      <c r="C35" s="16" t="s">
        <v>7</v>
      </c>
      <c r="D35" s="16" t="s">
        <v>6</v>
      </c>
      <c r="E35" s="31" t="s">
        <v>36</v>
      </c>
      <c r="F35" s="32" t="s">
        <v>37</v>
      </c>
      <c r="G35" s="33" t="s">
        <v>38</v>
      </c>
    </row>
    <row r="36" spans="1:10" x14ac:dyDescent="0.25">
      <c r="A36" s="16" t="s">
        <v>13</v>
      </c>
      <c r="B36" s="16">
        <v>2</v>
      </c>
      <c r="C36" s="16">
        <v>2</v>
      </c>
      <c r="D36" s="16">
        <v>6</v>
      </c>
      <c r="E36" s="34">
        <f>SUM(B36:D36)</f>
        <v>10</v>
      </c>
      <c r="F36" s="49">
        <f>(-(B36/E36)*LOG((B36/E36),3))+(-(C36/E36)*LOG((C36/E36),3))+(-(D36/E36)*LOG((D36/E36),3))</f>
        <v>0.86497352071792699</v>
      </c>
      <c r="G36" s="50">
        <f>1-(E36/SUM(E36:E40)*F36)</f>
        <v>0.54475077856951215</v>
      </c>
    </row>
    <row r="37" spans="1:10" x14ac:dyDescent="0.25">
      <c r="A37" s="20" t="s">
        <v>14</v>
      </c>
      <c r="B37" s="16">
        <v>0</v>
      </c>
      <c r="C37" s="16">
        <v>1</v>
      </c>
      <c r="D37" s="16">
        <v>1</v>
      </c>
      <c r="E37" s="34">
        <f>SUM(B37:D37)</f>
        <v>2</v>
      </c>
      <c r="F37" s="49">
        <v>0</v>
      </c>
      <c r="G37" s="51"/>
    </row>
    <row r="38" spans="1:10" x14ac:dyDescent="0.25">
      <c r="A38" s="16" t="s">
        <v>33</v>
      </c>
      <c r="B38" s="16">
        <v>1</v>
      </c>
      <c r="C38" s="16">
        <v>0</v>
      </c>
      <c r="D38" s="16">
        <v>1</v>
      </c>
      <c r="E38" s="34">
        <f>SUM(B38:D38)</f>
        <v>2</v>
      </c>
      <c r="F38" s="49">
        <v>0</v>
      </c>
      <c r="G38" s="51"/>
    </row>
    <row r="39" spans="1:10" x14ac:dyDescent="0.25">
      <c r="A39" s="16" t="s">
        <v>34</v>
      </c>
      <c r="B39" s="16">
        <v>1</v>
      </c>
      <c r="C39" s="16">
        <v>0</v>
      </c>
      <c r="D39" s="16">
        <v>1</v>
      </c>
      <c r="E39" s="34">
        <f>SUM(B39:D39)</f>
        <v>2</v>
      </c>
      <c r="F39" s="49">
        <v>0</v>
      </c>
      <c r="G39" s="51"/>
      <c r="J39" t="s">
        <v>9</v>
      </c>
    </row>
    <row r="40" spans="1:10" x14ac:dyDescent="0.25">
      <c r="A40" s="16" t="s">
        <v>35</v>
      </c>
      <c r="B40" s="16">
        <v>0</v>
      </c>
      <c r="C40" s="16">
        <v>1</v>
      </c>
      <c r="D40" s="16">
        <v>2</v>
      </c>
      <c r="E40" s="52">
        <f>SUM(B40:D40)</f>
        <v>3</v>
      </c>
      <c r="F40" s="53">
        <v>0</v>
      </c>
      <c r="G40" s="51"/>
    </row>
    <row r="41" spans="1:10" x14ac:dyDescent="0.25">
      <c r="A41" s="9"/>
      <c r="E41" s="35"/>
      <c r="F41" s="35"/>
    </row>
    <row r="42" spans="1:10" ht="31.5" x14ac:dyDescent="0.25">
      <c r="A42" s="16" t="s">
        <v>2</v>
      </c>
      <c r="B42" s="16" t="s">
        <v>8</v>
      </c>
      <c r="C42" s="16" t="s">
        <v>7</v>
      </c>
      <c r="D42" s="16" t="s">
        <v>6</v>
      </c>
      <c r="E42" s="31" t="s">
        <v>36</v>
      </c>
      <c r="F42" s="32" t="s">
        <v>37</v>
      </c>
      <c r="G42" s="39" t="s">
        <v>38</v>
      </c>
    </row>
    <row r="43" spans="1:10" x14ac:dyDescent="0.25">
      <c r="A43" s="16" t="s">
        <v>39</v>
      </c>
      <c r="B43" s="40">
        <v>2</v>
      </c>
      <c r="C43" s="40">
        <v>3</v>
      </c>
      <c r="D43" s="16">
        <v>4</v>
      </c>
      <c r="E43" s="16">
        <f>SUM(B43:D43)</f>
        <v>9</v>
      </c>
      <c r="F43" s="16">
        <f>(-(B43/E43)*LOG((B43/E43),3))+(-(C43/E43)*LOG((C43/E43),3))+(-(D43/E43)*LOG((D43/E43),3))</f>
        <v>0.96563360714282498</v>
      </c>
      <c r="G43" s="41">
        <f>1-(E43/SUM(E43:E45)*F43)</f>
        <v>0.51718319642858757</v>
      </c>
    </row>
    <row r="44" spans="1:10" x14ac:dyDescent="0.25">
      <c r="A44" s="16" t="s">
        <v>40</v>
      </c>
      <c r="B44" s="40">
        <v>0</v>
      </c>
      <c r="C44" s="16">
        <v>1</v>
      </c>
      <c r="D44" s="16">
        <v>5</v>
      </c>
      <c r="E44" s="16">
        <f t="shared" ref="E44:E45" si="1">SUM(B44:D44)</f>
        <v>6</v>
      </c>
      <c r="F44" s="16">
        <v>0</v>
      </c>
      <c r="G44" s="41"/>
    </row>
    <row r="45" spans="1:10" x14ac:dyDescent="0.25">
      <c r="A45" s="16" t="s">
        <v>41</v>
      </c>
      <c r="B45" s="16">
        <v>1</v>
      </c>
      <c r="C45" s="16">
        <v>0</v>
      </c>
      <c r="D45" s="16">
        <v>2</v>
      </c>
      <c r="E45" s="16">
        <f t="shared" si="1"/>
        <v>3</v>
      </c>
      <c r="F45" s="16">
        <v>0</v>
      </c>
      <c r="G45" s="41"/>
    </row>
    <row r="46" spans="1:10" x14ac:dyDescent="0.25">
      <c r="A46" s="9"/>
    </row>
    <row r="47" spans="1:10" ht="31.5" x14ac:dyDescent="0.25">
      <c r="A47" s="40" t="s">
        <v>4</v>
      </c>
      <c r="B47" s="16" t="s">
        <v>8</v>
      </c>
      <c r="C47" s="16" t="s">
        <v>7</v>
      </c>
      <c r="D47" s="16" t="s">
        <v>6</v>
      </c>
      <c r="E47" s="31" t="s">
        <v>36</v>
      </c>
      <c r="F47" s="32" t="s">
        <v>37</v>
      </c>
      <c r="G47" s="39" t="s">
        <v>38</v>
      </c>
      <c r="J47" s="4" t="s">
        <v>10</v>
      </c>
    </row>
    <row r="48" spans="1:10" x14ac:dyDescent="0.25">
      <c r="A48" s="16" t="s">
        <v>42</v>
      </c>
      <c r="B48" s="40">
        <v>3</v>
      </c>
      <c r="C48" s="40">
        <v>3</v>
      </c>
      <c r="D48" s="40">
        <v>6</v>
      </c>
      <c r="E48" s="16">
        <f>SUM(B48:D48)</f>
        <v>12</v>
      </c>
      <c r="F48" s="16">
        <f>(-(B48/E48)*LOG((B48/E48),3))+(-(C48/E48)*LOG((C48/E48),3))+(-(D48/E48)*LOG((D48/E48),3))</f>
        <v>0.94639463035718618</v>
      </c>
      <c r="G48" s="41">
        <f>1-(E48/SUM(E48:E51)*F48)</f>
        <v>0.40227707556388248</v>
      </c>
      <c r="J48" s="4" t="s">
        <v>11</v>
      </c>
    </row>
    <row r="49" spans="1:10" x14ac:dyDescent="0.25">
      <c r="A49" s="16" t="s">
        <v>43</v>
      </c>
      <c r="B49" s="40">
        <v>0</v>
      </c>
      <c r="C49" s="40">
        <v>0</v>
      </c>
      <c r="D49" s="16">
        <v>3</v>
      </c>
      <c r="E49" s="16">
        <f t="shared" ref="E49:E51" si="2">SUM(B49:D49)</f>
        <v>3</v>
      </c>
      <c r="F49" s="16">
        <v>0</v>
      </c>
      <c r="G49" s="41"/>
      <c r="J49" s="4" t="s">
        <v>47</v>
      </c>
    </row>
    <row r="50" spans="1:10" x14ac:dyDescent="0.25">
      <c r="A50" s="16" t="s">
        <v>44</v>
      </c>
      <c r="B50" s="16">
        <v>1</v>
      </c>
      <c r="C50" s="40">
        <v>0</v>
      </c>
      <c r="D50" s="16">
        <v>2</v>
      </c>
      <c r="E50" s="16">
        <f t="shared" si="2"/>
        <v>3</v>
      </c>
      <c r="F50" s="16">
        <v>0</v>
      </c>
      <c r="G50" s="41"/>
      <c r="J50" s="4" t="s">
        <v>12</v>
      </c>
    </row>
    <row r="51" spans="1:10" x14ac:dyDescent="0.25">
      <c r="A51" s="16" t="s">
        <v>28</v>
      </c>
      <c r="B51" s="16">
        <v>0</v>
      </c>
      <c r="C51" s="16">
        <v>1</v>
      </c>
      <c r="D51" s="16">
        <v>0</v>
      </c>
      <c r="E51" s="16">
        <f t="shared" si="2"/>
        <v>1</v>
      </c>
      <c r="F51" s="16">
        <v>0</v>
      </c>
      <c r="G51" s="41"/>
    </row>
    <row r="52" spans="1:10" x14ac:dyDescent="0.25">
      <c r="A52" s="9"/>
    </row>
    <row r="53" spans="1:10" ht="31.5" x14ac:dyDescent="0.25">
      <c r="A53" s="40" t="s">
        <v>3</v>
      </c>
      <c r="B53" s="16" t="s">
        <v>8</v>
      </c>
      <c r="C53" s="16" t="s">
        <v>7</v>
      </c>
      <c r="D53" s="16" t="s">
        <v>6</v>
      </c>
      <c r="E53" s="31" t="s">
        <v>36</v>
      </c>
      <c r="F53" s="32" t="s">
        <v>37</v>
      </c>
      <c r="G53" s="39" t="s">
        <v>38</v>
      </c>
    </row>
    <row r="54" spans="1:10" x14ac:dyDescent="0.25">
      <c r="A54" s="16" t="s">
        <v>42</v>
      </c>
      <c r="B54" s="40">
        <v>4</v>
      </c>
      <c r="C54" s="40">
        <v>3</v>
      </c>
      <c r="D54" s="40">
        <v>8</v>
      </c>
      <c r="E54" s="16">
        <f>SUM(B54:D54)</f>
        <v>15</v>
      </c>
      <c r="F54" s="16">
        <f>(-(B54/E54)*LOG((B54/E54),3))+(-(C54/E54)*LOG((C48/E54),3))+(-(D54/E54)*LOG((D54/E54),3))</f>
        <v>0.91899004643215121</v>
      </c>
      <c r="G54" s="41">
        <f>1-(E54/SUM(E54:E56)*F54)</f>
        <v>0.27448154229040689</v>
      </c>
    </row>
    <row r="55" spans="1:10" x14ac:dyDescent="0.25">
      <c r="A55" s="16" t="s">
        <v>45</v>
      </c>
      <c r="B55" s="40">
        <v>0</v>
      </c>
      <c r="C55" s="16">
        <v>1</v>
      </c>
      <c r="D55" s="16">
        <v>1</v>
      </c>
      <c r="E55" s="16">
        <f t="shared" ref="E55:E56" si="3">SUM(B55:D55)</f>
        <v>2</v>
      </c>
      <c r="F55" s="16">
        <v>0</v>
      </c>
      <c r="G55" s="41"/>
    </row>
    <row r="56" spans="1:10" x14ac:dyDescent="0.25">
      <c r="A56" s="16" t="s">
        <v>46</v>
      </c>
      <c r="B56" s="40">
        <v>0</v>
      </c>
      <c r="C56" s="16">
        <v>0</v>
      </c>
      <c r="D56" s="16">
        <v>2</v>
      </c>
      <c r="E56" s="16">
        <f t="shared" si="3"/>
        <v>2</v>
      </c>
      <c r="F56" s="16">
        <v>0</v>
      </c>
      <c r="G56" s="41"/>
    </row>
    <row r="57" spans="1:10" x14ac:dyDescent="0.25">
      <c r="A57" s="9"/>
    </row>
    <row r="58" spans="1:10" x14ac:dyDescent="0.25">
      <c r="A58" s="9"/>
    </row>
    <row r="59" spans="1:10" x14ac:dyDescent="0.25">
      <c r="A59" s="9"/>
    </row>
    <row r="60" spans="1:10" x14ac:dyDescent="0.25">
      <c r="A60" s="9"/>
    </row>
    <row r="61" spans="1:10" x14ac:dyDescent="0.25">
      <c r="A61" s="9"/>
    </row>
    <row r="62" spans="1:10" x14ac:dyDescent="0.25">
      <c r="A62" s="9"/>
    </row>
    <row r="63" spans="1:10" x14ac:dyDescent="0.25">
      <c r="A63" s="9"/>
    </row>
    <row r="64" spans="1:10" x14ac:dyDescent="0.25">
      <c r="A64" s="9"/>
    </row>
    <row r="65" spans="1:1" x14ac:dyDescent="0.25">
      <c r="A65" s="9"/>
    </row>
    <row r="66" spans="1:1" x14ac:dyDescent="0.25">
      <c r="A66" s="9"/>
    </row>
    <row r="67" spans="1:1" x14ac:dyDescent="0.25">
      <c r="A67" s="9"/>
    </row>
    <row r="68" spans="1:1" x14ac:dyDescent="0.25">
      <c r="A68" s="9"/>
    </row>
  </sheetData>
  <mergeCells count="8">
    <mergeCell ref="G43:G45"/>
    <mergeCell ref="G48:G51"/>
    <mergeCell ref="G54:G56"/>
    <mergeCell ref="H1:J1"/>
    <mergeCell ref="L1:N1"/>
    <mergeCell ref="P1:R1"/>
    <mergeCell ref="G36:G40"/>
    <mergeCell ref="T1:V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3707A-46E9-400B-9ACA-4388D28F8545}">
  <dimension ref="A1:X40"/>
  <sheetViews>
    <sheetView tabSelected="1" topLeftCell="A15" zoomScale="78" zoomScaleNormal="78" workbookViewId="0">
      <selection activeCell="J35" sqref="J35"/>
    </sheetView>
  </sheetViews>
  <sheetFormatPr defaultRowHeight="15" x14ac:dyDescent="0.25"/>
  <sheetData>
    <row r="1" spans="1:24" x14ac:dyDescent="0.25">
      <c r="A1" s="2" t="s">
        <v>1</v>
      </c>
      <c r="B1" s="2" t="s">
        <v>2</v>
      </c>
      <c r="C1" s="2" t="s">
        <v>4</v>
      </c>
      <c r="D1" s="2" t="s">
        <v>5</v>
      </c>
    </row>
    <row r="2" spans="1:24" x14ac:dyDescent="0.25">
      <c r="A2" s="3">
        <v>2</v>
      </c>
      <c r="B2" s="3">
        <v>68</v>
      </c>
      <c r="C2" s="3">
        <v>41</v>
      </c>
      <c r="D2" s="3" t="s">
        <v>6</v>
      </c>
    </row>
    <row r="3" spans="1:24" x14ac:dyDescent="0.25">
      <c r="A3" s="3">
        <v>0</v>
      </c>
      <c r="B3" s="3">
        <v>35</v>
      </c>
      <c r="C3" s="3">
        <v>0</v>
      </c>
      <c r="D3" s="3" t="s">
        <v>6</v>
      </c>
      <c r="E3" t="s">
        <v>50</v>
      </c>
      <c r="F3" t="s">
        <v>48</v>
      </c>
      <c r="U3" t="s">
        <v>61</v>
      </c>
      <c r="V3" t="s">
        <v>62</v>
      </c>
    </row>
    <row r="4" spans="1:24" x14ac:dyDescent="0.25">
      <c r="A4" s="3">
        <v>19</v>
      </c>
      <c r="B4" s="3">
        <v>54</v>
      </c>
      <c r="C4" s="3">
        <v>114</v>
      </c>
      <c r="D4" s="3" t="s">
        <v>6</v>
      </c>
      <c r="F4" s="2" t="s">
        <v>1</v>
      </c>
      <c r="G4" s="2" t="s">
        <v>2</v>
      </c>
      <c r="H4" s="2" t="s">
        <v>4</v>
      </c>
      <c r="I4" s="2" t="s">
        <v>5</v>
      </c>
      <c r="J4" s="2" t="s">
        <v>51</v>
      </c>
      <c r="K4" s="2" t="s">
        <v>52</v>
      </c>
      <c r="L4" s="2" t="s">
        <v>53</v>
      </c>
      <c r="M4" s="2" t="s">
        <v>54</v>
      </c>
      <c r="N4" s="2" t="s">
        <v>55</v>
      </c>
      <c r="O4" s="2" t="s">
        <v>56</v>
      </c>
      <c r="P4" s="2" t="s">
        <v>57</v>
      </c>
      <c r="Q4" s="2" t="s">
        <v>58</v>
      </c>
      <c r="R4" s="2" t="s">
        <v>59</v>
      </c>
      <c r="S4" s="44" t="s">
        <v>51</v>
      </c>
      <c r="T4">
        <f>MIN(J5:J14)</f>
        <v>52</v>
      </c>
      <c r="U4" t="str">
        <f>I13</f>
        <v>normal</v>
      </c>
      <c r="V4" s="3" t="s">
        <v>6</v>
      </c>
      <c r="W4" t="s">
        <v>63</v>
      </c>
      <c r="X4" t="s">
        <v>65</v>
      </c>
    </row>
    <row r="5" spans="1:24" x14ac:dyDescent="0.25">
      <c r="A5" s="3">
        <v>2</v>
      </c>
      <c r="B5" s="3">
        <v>10</v>
      </c>
      <c r="C5" s="3">
        <v>13</v>
      </c>
      <c r="D5" s="3" t="s">
        <v>7</v>
      </c>
      <c r="E5" s="42">
        <v>2</v>
      </c>
      <c r="F5" s="3">
        <v>2</v>
      </c>
      <c r="G5" s="3">
        <v>68</v>
      </c>
      <c r="H5" s="3">
        <v>41</v>
      </c>
      <c r="I5" s="3" t="s">
        <v>6</v>
      </c>
      <c r="J5" s="45">
        <f>(ABS(F5-$F$18)+ABS(G5-$G$18)+ABS(H5-$H$18))</f>
        <v>104</v>
      </c>
      <c r="K5" s="45">
        <f>(ABS(F5-$F$19)+ABS(G5-$G$19)+ABS(H5-$H$19))</f>
        <v>86</v>
      </c>
      <c r="L5" s="45">
        <f>(ABS(F5-$F$20)+ABS(G5-$G$20)+ABS(H5-$H$20))</f>
        <v>122</v>
      </c>
      <c r="M5" s="45">
        <f>(ABS(F5-$F$21)+ABS(G5-$G$21)+ABS(H5-$H$21))</f>
        <v>192</v>
      </c>
      <c r="N5" s="45">
        <f>(ABS(F5-$F$22)+ABS(G5-$G$22)+ABS(H5-$H$22))</f>
        <v>91</v>
      </c>
      <c r="O5" s="45">
        <f>(ABS(F5-$F$23)+ABS(G5-$G$23)+ABS(H5-$H$23))</f>
        <v>88</v>
      </c>
      <c r="P5" s="45">
        <f>(ABS(F5-$F$24)+ABS(G5-$G$24)+ABS(H5-$H$24))</f>
        <v>214</v>
      </c>
      <c r="Q5" s="45">
        <f>(ABS(F5-$F$25)+ABS(G5-$G$25)+ABS(H5-$H$25))</f>
        <v>74</v>
      </c>
      <c r="R5" s="45">
        <f>(ABS(F5-$F$26)+ABS(G5-$G$26)+ABS(H5-$H$26))</f>
        <v>130</v>
      </c>
      <c r="S5" s="1" t="s">
        <v>52</v>
      </c>
      <c r="T5">
        <f>MIN(K5:K14)</f>
        <v>17</v>
      </c>
      <c r="U5" t="str">
        <f>I8</f>
        <v>waspada</v>
      </c>
      <c r="V5" s="3" t="s">
        <v>7</v>
      </c>
      <c r="W5" t="s">
        <v>63</v>
      </c>
      <c r="X5">
        <f>3/9</f>
        <v>0.33333333333333331</v>
      </c>
    </row>
    <row r="6" spans="1:24" x14ac:dyDescent="0.25">
      <c r="A6" s="3">
        <v>2</v>
      </c>
      <c r="B6" s="3">
        <v>15</v>
      </c>
      <c r="C6" s="3">
        <v>63</v>
      </c>
      <c r="D6" s="3" t="s">
        <v>6</v>
      </c>
      <c r="E6" s="42">
        <v>3</v>
      </c>
      <c r="F6" s="3">
        <v>0</v>
      </c>
      <c r="G6" s="3">
        <v>35</v>
      </c>
      <c r="H6" s="3">
        <v>0</v>
      </c>
      <c r="I6" s="3" t="s">
        <v>6</v>
      </c>
      <c r="J6" s="45">
        <f t="shared" ref="J6:J14" si="0">(ABS(F6-$F$18)+ABS(G6-$G$18)+ABS(H6-$H$18))</f>
        <v>152</v>
      </c>
      <c r="K6" s="45">
        <f t="shared" ref="K6:K14" si="1">(ABS(F6-$F$19)+ABS(G6-$G$19)+ABS(H6-$H$19))</f>
        <v>40</v>
      </c>
      <c r="L6" s="45">
        <f t="shared" ref="L6:L14" si="2">(ABS(F6-$F$20)+ABS(G6-$G$20)+ABS(H6-$H$20))</f>
        <v>112</v>
      </c>
      <c r="M6" s="45">
        <f t="shared" ref="M6:M14" si="3">(ABS(F6-$F$21)+ABS(G6-$G$21)+ABS(H6-$H$21))</f>
        <v>202</v>
      </c>
      <c r="N6" s="45">
        <f t="shared" ref="N6:N14" si="4">(ABS(F6-$F$22)+ABS(G6-$G$22)+ABS(H6-$H$22))</f>
        <v>57</v>
      </c>
      <c r="O6" s="47">
        <f t="shared" ref="O6:O14" si="5">(ABS(F6-$F$23)+ABS(G6-$G$23)+ABS(H6-$H$23))</f>
        <v>82</v>
      </c>
      <c r="P6" s="45">
        <f t="shared" ref="P6:P14" si="6">(ABS(F6-$F$24)+ABS(G6-$G$24)+ABS(H6-$H$24))</f>
        <v>172</v>
      </c>
      <c r="Q6" s="47">
        <f t="shared" ref="Q6:Q14" si="7">(ABS(F6-$F$25)+ABS(G6-$G$25)+ABS(H6-$H$25))</f>
        <v>2</v>
      </c>
      <c r="R6" s="45">
        <f t="shared" ref="R6:R14" si="8">(ABS(F6-$F$26)+ABS(G6-$G$26)+ABS(H6-$H$26))</f>
        <v>60</v>
      </c>
      <c r="S6" s="44" t="s">
        <v>53</v>
      </c>
      <c r="T6">
        <f>MIN(L5:L14)</f>
        <v>90</v>
      </c>
      <c r="U6" t="str">
        <f>I14</f>
        <v>normal</v>
      </c>
      <c r="V6" s="3" t="s">
        <v>8</v>
      </c>
      <c r="W6" t="s">
        <v>64</v>
      </c>
    </row>
    <row r="7" spans="1:24" x14ac:dyDescent="0.25">
      <c r="A7" s="3">
        <v>144</v>
      </c>
      <c r="B7" s="3">
        <v>131</v>
      </c>
      <c r="C7" s="3">
        <v>53</v>
      </c>
      <c r="D7" s="3" t="s">
        <v>6</v>
      </c>
      <c r="E7" s="42">
        <v>7</v>
      </c>
      <c r="F7" s="3">
        <v>144</v>
      </c>
      <c r="G7" s="3">
        <v>131</v>
      </c>
      <c r="H7" s="3">
        <v>53</v>
      </c>
      <c r="I7" s="3" t="s">
        <v>6</v>
      </c>
      <c r="J7" s="45">
        <f t="shared" si="0"/>
        <v>263</v>
      </c>
      <c r="K7" s="45">
        <f t="shared" si="1"/>
        <v>303</v>
      </c>
      <c r="L7" s="45">
        <f t="shared" si="2"/>
        <v>213</v>
      </c>
      <c r="M7" s="45">
        <f t="shared" si="3"/>
        <v>219</v>
      </c>
      <c r="N7" s="45">
        <f t="shared" si="4"/>
        <v>304</v>
      </c>
      <c r="O7" s="45">
        <f t="shared" si="5"/>
        <v>211</v>
      </c>
      <c r="P7" s="45">
        <f t="shared" si="6"/>
        <v>147</v>
      </c>
      <c r="Q7" s="45">
        <f t="shared" si="7"/>
        <v>291</v>
      </c>
      <c r="R7" s="45">
        <f t="shared" si="8"/>
        <v>273</v>
      </c>
      <c r="S7" s="1" t="s">
        <v>54</v>
      </c>
      <c r="T7">
        <f>MIN(M5:M14)</f>
        <v>98</v>
      </c>
      <c r="U7" t="str">
        <f>I13</f>
        <v>normal</v>
      </c>
      <c r="V7" s="3" t="s">
        <v>6</v>
      </c>
      <c r="W7" t="s">
        <v>63</v>
      </c>
    </row>
    <row r="8" spans="1:24" x14ac:dyDescent="0.25">
      <c r="A8" s="3">
        <v>78</v>
      </c>
      <c r="B8" s="3">
        <v>135</v>
      </c>
      <c r="C8" s="3">
        <v>0</v>
      </c>
      <c r="D8" s="3" t="s">
        <v>8</v>
      </c>
      <c r="E8" s="43">
        <v>9</v>
      </c>
      <c r="F8" s="3">
        <v>1</v>
      </c>
      <c r="G8" s="3">
        <v>13</v>
      </c>
      <c r="H8" s="3">
        <v>0</v>
      </c>
      <c r="I8" s="3" t="s">
        <v>6</v>
      </c>
      <c r="J8" s="45">
        <f t="shared" si="0"/>
        <v>173</v>
      </c>
      <c r="K8" s="47">
        <f t="shared" si="1"/>
        <v>17</v>
      </c>
      <c r="L8" s="45">
        <f t="shared" si="2"/>
        <v>135</v>
      </c>
      <c r="M8" s="45">
        <f t="shared" si="3"/>
        <v>191</v>
      </c>
      <c r="N8" s="47">
        <f t="shared" si="4"/>
        <v>34</v>
      </c>
      <c r="O8" s="45">
        <f t="shared" si="5"/>
        <v>103</v>
      </c>
      <c r="P8" s="45">
        <f t="shared" si="6"/>
        <v>193</v>
      </c>
      <c r="Q8" s="45">
        <f t="shared" si="7"/>
        <v>23</v>
      </c>
      <c r="R8" s="45">
        <f t="shared" si="8"/>
        <v>41</v>
      </c>
      <c r="S8" s="44" t="s">
        <v>55</v>
      </c>
      <c r="T8">
        <f>MIN(N5:N14)</f>
        <v>34</v>
      </c>
      <c r="U8" t="str">
        <f>I8</f>
        <v>waspada</v>
      </c>
      <c r="V8" s="3" t="s">
        <v>7</v>
      </c>
      <c r="W8" t="s">
        <v>63</v>
      </c>
    </row>
    <row r="9" spans="1:24" x14ac:dyDescent="0.25">
      <c r="A9" s="3">
        <v>1</v>
      </c>
      <c r="B9" s="3">
        <v>13</v>
      </c>
      <c r="C9" s="3">
        <v>0</v>
      </c>
      <c r="D9" s="3" t="s">
        <v>6</v>
      </c>
      <c r="E9" s="43">
        <v>18</v>
      </c>
      <c r="F9" s="3">
        <v>52</v>
      </c>
      <c r="G9" s="3">
        <v>16</v>
      </c>
      <c r="H9" s="3">
        <v>7</v>
      </c>
      <c r="I9" s="3" t="s">
        <v>6</v>
      </c>
      <c r="J9" s="45">
        <f t="shared" si="0"/>
        <v>178</v>
      </c>
      <c r="K9" s="45">
        <f t="shared" si="1"/>
        <v>62</v>
      </c>
      <c r="L9" s="45">
        <f t="shared" si="2"/>
        <v>190</v>
      </c>
      <c r="M9" s="45">
        <f t="shared" si="3"/>
        <v>130</v>
      </c>
      <c r="N9" s="45">
        <f t="shared" si="4"/>
        <v>75</v>
      </c>
      <c r="O9" s="45">
        <f t="shared" si="5"/>
        <v>156</v>
      </c>
      <c r="P9" s="45">
        <f t="shared" si="6"/>
        <v>146</v>
      </c>
      <c r="Q9" s="45">
        <f t="shared" si="7"/>
        <v>76</v>
      </c>
      <c r="R9" s="47">
        <f t="shared" si="8"/>
        <v>20</v>
      </c>
      <c r="S9" s="1" t="s">
        <v>56</v>
      </c>
      <c r="T9">
        <f>MIN(O5:O14)</f>
        <v>82</v>
      </c>
      <c r="U9" t="str">
        <f>I6</f>
        <v>waspada</v>
      </c>
      <c r="V9" s="3" t="s">
        <v>6</v>
      </c>
      <c r="W9" t="s">
        <v>64</v>
      </c>
    </row>
    <row r="10" spans="1:24" x14ac:dyDescent="0.25">
      <c r="A10" s="3">
        <v>17</v>
      </c>
      <c r="B10" s="3">
        <v>25</v>
      </c>
      <c r="C10" s="3">
        <v>157</v>
      </c>
      <c r="D10" s="3" t="s">
        <v>7</v>
      </c>
      <c r="E10" s="43">
        <v>6</v>
      </c>
      <c r="F10" s="3">
        <v>2</v>
      </c>
      <c r="G10" s="3">
        <v>15</v>
      </c>
      <c r="H10" s="3">
        <v>63</v>
      </c>
      <c r="I10" s="3" t="s">
        <v>6</v>
      </c>
      <c r="J10" s="45">
        <f t="shared" si="0"/>
        <v>107</v>
      </c>
      <c r="K10" s="45">
        <f t="shared" si="1"/>
        <v>55</v>
      </c>
      <c r="L10" s="45">
        <f t="shared" si="2"/>
        <v>197</v>
      </c>
      <c r="M10" s="45">
        <f t="shared" si="3"/>
        <v>125</v>
      </c>
      <c r="N10" s="45">
        <f t="shared" si="4"/>
        <v>60</v>
      </c>
      <c r="O10" s="45">
        <f t="shared" si="5"/>
        <v>163</v>
      </c>
      <c r="P10" s="45">
        <f t="shared" si="6"/>
        <v>253</v>
      </c>
      <c r="Q10" s="45">
        <f t="shared" si="7"/>
        <v>83</v>
      </c>
      <c r="R10" s="45">
        <f t="shared" si="8"/>
        <v>99</v>
      </c>
      <c r="S10" s="44" t="s">
        <v>57</v>
      </c>
      <c r="T10">
        <f>MIN(P5:P14)</f>
        <v>75</v>
      </c>
      <c r="U10" t="str">
        <f>I12</f>
        <v>siaga</v>
      </c>
      <c r="V10" s="3" t="s">
        <v>6</v>
      </c>
      <c r="W10" t="s">
        <v>63</v>
      </c>
    </row>
    <row r="11" spans="1:24" x14ac:dyDescent="0.25">
      <c r="A11" s="3">
        <v>0</v>
      </c>
      <c r="B11" s="3">
        <v>147</v>
      </c>
      <c r="C11" s="3">
        <v>0</v>
      </c>
      <c r="D11" s="3" t="s">
        <v>8</v>
      </c>
      <c r="E11" s="43">
        <v>10</v>
      </c>
      <c r="F11" s="3">
        <v>17</v>
      </c>
      <c r="G11" s="3">
        <v>25</v>
      </c>
      <c r="H11" s="3">
        <v>157</v>
      </c>
      <c r="I11" s="3" t="s">
        <v>7</v>
      </c>
      <c r="J11" s="45">
        <f t="shared" si="0"/>
        <v>74</v>
      </c>
      <c r="K11" s="45">
        <f t="shared" si="1"/>
        <v>174</v>
      </c>
      <c r="L11" s="45">
        <f t="shared" si="2"/>
        <v>296</v>
      </c>
      <c r="M11" s="45">
        <f t="shared" si="3"/>
        <v>130</v>
      </c>
      <c r="N11" s="45">
        <f t="shared" si="4"/>
        <v>175</v>
      </c>
      <c r="O11" s="45">
        <f t="shared" si="5"/>
        <v>262</v>
      </c>
      <c r="P11" s="45">
        <f t="shared" si="6"/>
        <v>322</v>
      </c>
      <c r="Q11" s="45">
        <f t="shared" si="7"/>
        <v>182</v>
      </c>
      <c r="R11" s="45">
        <f t="shared" si="8"/>
        <v>188</v>
      </c>
      <c r="S11" s="1" t="s">
        <v>58</v>
      </c>
      <c r="T11">
        <f>MIN(Q5:Q14)</f>
        <v>2</v>
      </c>
      <c r="U11" t="str">
        <f>I6</f>
        <v>waspada</v>
      </c>
      <c r="V11" s="3" t="s">
        <v>6</v>
      </c>
      <c r="W11" t="s">
        <v>64</v>
      </c>
    </row>
    <row r="12" spans="1:24" x14ac:dyDescent="0.25">
      <c r="A12" s="3">
        <v>85</v>
      </c>
      <c r="B12" s="3">
        <v>19</v>
      </c>
      <c r="C12" s="3">
        <v>101</v>
      </c>
      <c r="D12" s="3" t="s">
        <v>6</v>
      </c>
      <c r="E12" s="43">
        <v>16</v>
      </c>
      <c r="F12" s="3">
        <v>111</v>
      </c>
      <c r="G12" s="3">
        <v>79</v>
      </c>
      <c r="H12" s="3">
        <v>0</v>
      </c>
      <c r="I12" s="3" t="s">
        <v>7</v>
      </c>
      <c r="J12" s="45">
        <f t="shared" si="0"/>
        <v>231</v>
      </c>
      <c r="K12" s="45">
        <f t="shared" si="1"/>
        <v>191</v>
      </c>
      <c r="L12" s="45">
        <f t="shared" si="2"/>
        <v>179</v>
      </c>
      <c r="M12" s="45">
        <f t="shared" si="3"/>
        <v>187</v>
      </c>
      <c r="N12" s="45">
        <f t="shared" si="4"/>
        <v>204</v>
      </c>
      <c r="O12" s="45">
        <f t="shared" si="5"/>
        <v>145</v>
      </c>
      <c r="P12" s="47">
        <f t="shared" si="6"/>
        <v>75</v>
      </c>
      <c r="Q12" s="45">
        <f t="shared" si="7"/>
        <v>153</v>
      </c>
      <c r="R12" s="45">
        <f t="shared" si="8"/>
        <v>137</v>
      </c>
      <c r="S12" s="44" t="s">
        <v>59</v>
      </c>
      <c r="T12">
        <f>MIN(R5:R14)</f>
        <v>20</v>
      </c>
      <c r="U12" t="str">
        <f>I9</f>
        <v>waspada</v>
      </c>
      <c r="V12" s="3" t="s">
        <v>8</v>
      </c>
      <c r="W12" t="s">
        <v>63</v>
      </c>
    </row>
    <row r="13" spans="1:24" x14ac:dyDescent="0.25">
      <c r="A13" s="3">
        <v>4</v>
      </c>
      <c r="B13" s="3">
        <v>1</v>
      </c>
      <c r="C13" s="3">
        <v>19</v>
      </c>
      <c r="D13" s="3" t="s">
        <v>7</v>
      </c>
      <c r="E13" s="43">
        <v>17</v>
      </c>
      <c r="F13" s="3">
        <v>1</v>
      </c>
      <c r="G13" s="3">
        <v>25</v>
      </c>
      <c r="H13" s="3">
        <v>109</v>
      </c>
      <c r="I13" s="3" t="s">
        <v>8</v>
      </c>
      <c r="J13" s="47">
        <f t="shared" si="0"/>
        <v>52</v>
      </c>
      <c r="K13" s="45">
        <f t="shared" si="1"/>
        <v>112</v>
      </c>
      <c r="L13" s="45">
        <f t="shared" si="2"/>
        <v>232</v>
      </c>
      <c r="M13" s="47">
        <f t="shared" si="3"/>
        <v>98</v>
      </c>
      <c r="N13" s="45">
        <f t="shared" si="4"/>
        <v>117</v>
      </c>
      <c r="O13" s="45">
        <f t="shared" si="5"/>
        <v>200</v>
      </c>
      <c r="P13" s="45">
        <f t="shared" si="6"/>
        <v>290</v>
      </c>
      <c r="Q13" s="45">
        <f t="shared" si="7"/>
        <v>120</v>
      </c>
      <c r="R13" s="45">
        <f t="shared" si="8"/>
        <v>156</v>
      </c>
    </row>
    <row r="14" spans="1:24" x14ac:dyDescent="0.25">
      <c r="A14" s="3">
        <v>2</v>
      </c>
      <c r="B14" s="3">
        <v>115</v>
      </c>
      <c r="C14" s="3">
        <v>0</v>
      </c>
      <c r="D14" s="3" t="s">
        <v>6</v>
      </c>
      <c r="E14" s="43">
        <v>8</v>
      </c>
      <c r="F14" s="3">
        <v>78</v>
      </c>
      <c r="G14" s="3">
        <v>135</v>
      </c>
      <c r="H14" s="3">
        <v>0</v>
      </c>
      <c r="I14" s="3" t="s">
        <v>8</v>
      </c>
      <c r="J14" s="45">
        <f t="shared" si="0"/>
        <v>254</v>
      </c>
      <c r="K14" s="45">
        <f t="shared" si="1"/>
        <v>214</v>
      </c>
      <c r="L14" s="47">
        <f t="shared" si="2"/>
        <v>90</v>
      </c>
      <c r="M14" s="45">
        <f t="shared" si="3"/>
        <v>224</v>
      </c>
      <c r="N14" s="45">
        <f t="shared" si="4"/>
        <v>227</v>
      </c>
      <c r="O14" s="45">
        <f t="shared" si="5"/>
        <v>96</v>
      </c>
      <c r="P14" s="45">
        <f t="shared" si="6"/>
        <v>164</v>
      </c>
      <c r="Q14" s="45">
        <f t="shared" si="7"/>
        <v>176</v>
      </c>
      <c r="R14" s="45">
        <f t="shared" si="8"/>
        <v>160</v>
      </c>
      <c r="S14" s="46"/>
    </row>
    <row r="15" spans="1:24" x14ac:dyDescent="0.25">
      <c r="A15" s="3">
        <v>157</v>
      </c>
      <c r="B15" s="3">
        <v>50</v>
      </c>
      <c r="C15" s="3">
        <v>0</v>
      </c>
      <c r="D15" s="3" t="s">
        <v>6</v>
      </c>
      <c r="K15" s="9"/>
      <c r="V15" s="48"/>
    </row>
    <row r="16" spans="1:24" x14ac:dyDescent="0.25">
      <c r="A16" s="3">
        <v>111</v>
      </c>
      <c r="B16" s="3">
        <v>79</v>
      </c>
      <c r="C16" s="3">
        <v>0</v>
      </c>
      <c r="D16" s="3" t="s">
        <v>7</v>
      </c>
      <c r="F16" t="s">
        <v>49</v>
      </c>
      <c r="K16" s="9"/>
      <c r="V16" s="48"/>
    </row>
    <row r="17" spans="1:22" x14ac:dyDescent="0.25">
      <c r="A17" s="3">
        <v>1</v>
      </c>
      <c r="B17" s="3">
        <v>25</v>
      </c>
      <c r="C17" s="3">
        <v>109</v>
      </c>
      <c r="D17" s="3" t="s">
        <v>8</v>
      </c>
      <c r="E17" s="43" t="s">
        <v>50</v>
      </c>
      <c r="F17" s="2" t="s">
        <v>1</v>
      </c>
      <c r="G17" s="2" t="s">
        <v>2</v>
      </c>
      <c r="H17" s="2" t="s">
        <v>4</v>
      </c>
      <c r="I17" s="2" t="s">
        <v>5</v>
      </c>
      <c r="K17" s="9"/>
      <c r="V17" s="48"/>
    </row>
    <row r="18" spans="1:22" x14ac:dyDescent="0.25">
      <c r="A18" s="3">
        <v>52</v>
      </c>
      <c r="B18" s="3">
        <v>16</v>
      </c>
      <c r="C18" s="3">
        <v>7</v>
      </c>
      <c r="D18" s="3" t="s">
        <v>6</v>
      </c>
      <c r="E18" s="43">
        <v>4</v>
      </c>
      <c r="F18" s="3">
        <v>19</v>
      </c>
      <c r="G18" s="3">
        <v>54</v>
      </c>
      <c r="H18" s="3">
        <v>114</v>
      </c>
      <c r="I18" s="3" t="s">
        <v>6</v>
      </c>
      <c r="J18" s="43"/>
      <c r="K18" s="9"/>
      <c r="V18" s="48"/>
    </row>
    <row r="19" spans="1:22" x14ac:dyDescent="0.25">
      <c r="A19" s="3">
        <v>2</v>
      </c>
      <c r="B19" s="3">
        <v>35</v>
      </c>
      <c r="C19" s="3">
        <v>0</v>
      </c>
      <c r="D19" s="3" t="s">
        <v>6</v>
      </c>
      <c r="E19" s="43">
        <v>5</v>
      </c>
      <c r="F19" s="3">
        <v>2</v>
      </c>
      <c r="G19" s="3">
        <v>10</v>
      </c>
      <c r="H19" s="3">
        <v>13</v>
      </c>
      <c r="I19" s="3" t="s">
        <v>7</v>
      </c>
      <c r="J19" s="43"/>
      <c r="K19" s="9"/>
      <c r="V19" s="48"/>
    </row>
    <row r="20" spans="1:22" x14ac:dyDescent="0.25">
      <c r="A20" s="3">
        <v>39</v>
      </c>
      <c r="B20" s="3">
        <v>15</v>
      </c>
      <c r="C20" s="3">
        <v>1</v>
      </c>
      <c r="D20" s="3" t="s">
        <v>8</v>
      </c>
      <c r="E20" s="43">
        <v>11</v>
      </c>
      <c r="F20" s="3">
        <v>0</v>
      </c>
      <c r="G20" s="3">
        <v>147</v>
      </c>
      <c r="H20" s="3">
        <v>0</v>
      </c>
      <c r="I20" s="3" t="s">
        <v>8</v>
      </c>
      <c r="J20" s="43"/>
      <c r="K20" s="9"/>
      <c r="V20" s="48"/>
    </row>
    <row r="21" spans="1:22" x14ac:dyDescent="0.25">
      <c r="E21" s="43">
        <v>12</v>
      </c>
      <c r="F21" s="3">
        <v>85</v>
      </c>
      <c r="G21" s="3">
        <v>19</v>
      </c>
      <c r="H21" s="3">
        <v>101</v>
      </c>
      <c r="I21" s="3" t="s">
        <v>6</v>
      </c>
      <c r="J21" s="43"/>
      <c r="K21" s="9"/>
      <c r="V21" s="48"/>
    </row>
    <row r="22" spans="1:22" x14ac:dyDescent="0.25">
      <c r="E22" s="43">
        <v>13</v>
      </c>
      <c r="F22" s="3">
        <v>4</v>
      </c>
      <c r="G22" s="3">
        <v>1</v>
      </c>
      <c r="H22" s="3">
        <v>19</v>
      </c>
      <c r="I22" s="3" t="s">
        <v>7</v>
      </c>
      <c r="J22" s="43"/>
      <c r="K22" s="9"/>
      <c r="V22" s="48"/>
    </row>
    <row r="23" spans="1:22" x14ac:dyDescent="0.25">
      <c r="E23" s="43">
        <v>14</v>
      </c>
      <c r="F23" s="3">
        <v>2</v>
      </c>
      <c r="G23" s="3">
        <v>115</v>
      </c>
      <c r="H23" s="3">
        <v>0</v>
      </c>
      <c r="I23" s="3" t="s">
        <v>6</v>
      </c>
      <c r="J23" s="43"/>
      <c r="V23" s="48"/>
    </row>
    <row r="24" spans="1:22" x14ac:dyDescent="0.25">
      <c r="E24" s="43">
        <v>15</v>
      </c>
      <c r="F24" s="3">
        <v>157</v>
      </c>
      <c r="G24" s="3">
        <v>50</v>
      </c>
      <c r="H24" s="3">
        <v>0</v>
      </c>
      <c r="I24" s="3" t="s">
        <v>6</v>
      </c>
      <c r="J24" s="43"/>
    </row>
    <row r="25" spans="1:22" x14ac:dyDescent="0.25">
      <c r="E25" s="43">
        <v>19</v>
      </c>
      <c r="F25" s="3">
        <v>2</v>
      </c>
      <c r="G25" s="3">
        <v>35</v>
      </c>
      <c r="H25" s="3">
        <v>0</v>
      </c>
      <c r="I25" s="3" t="s">
        <v>6</v>
      </c>
      <c r="J25" s="43"/>
    </row>
    <row r="26" spans="1:22" x14ac:dyDescent="0.25">
      <c r="E26" s="43">
        <v>20</v>
      </c>
      <c r="F26" s="3">
        <v>39</v>
      </c>
      <c r="G26" s="3">
        <v>15</v>
      </c>
      <c r="H26" s="3">
        <v>1</v>
      </c>
      <c r="I26" s="3" t="s">
        <v>8</v>
      </c>
      <c r="J26" s="43"/>
      <c r="K26" s="9"/>
    </row>
    <row r="28" spans="1:22" x14ac:dyDescent="0.25">
      <c r="F28" s="9" t="s">
        <v>66</v>
      </c>
    </row>
    <row r="29" spans="1:22" x14ac:dyDescent="0.25">
      <c r="B29" s="2" t="s">
        <v>1</v>
      </c>
      <c r="C29" s="2" t="s">
        <v>2</v>
      </c>
      <c r="D29" s="2" t="s">
        <v>4</v>
      </c>
      <c r="E29" s="2" t="s">
        <v>5</v>
      </c>
      <c r="F29" s="2" t="s">
        <v>1</v>
      </c>
      <c r="G29" s="2" t="s">
        <v>2</v>
      </c>
      <c r="H29" s="2" t="s">
        <v>4</v>
      </c>
      <c r="I29" s="54" t="s">
        <v>5</v>
      </c>
      <c r="J29" s="2" t="s">
        <v>60</v>
      </c>
      <c r="K29" s="57" t="s">
        <v>67</v>
      </c>
      <c r="L29" s="58"/>
      <c r="M29" s="59"/>
    </row>
    <row r="30" spans="1:22" x14ac:dyDescent="0.25">
      <c r="B30" s="3">
        <v>2</v>
      </c>
      <c r="C30" s="3">
        <v>68</v>
      </c>
      <c r="D30" s="3">
        <v>41</v>
      </c>
      <c r="E30" s="3" t="s">
        <v>6</v>
      </c>
      <c r="F30" s="45">
        <v>49</v>
      </c>
      <c r="G30" s="45">
        <v>92</v>
      </c>
      <c r="H30" s="45">
        <v>7</v>
      </c>
      <c r="I30" s="55" t="s">
        <v>7</v>
      </c>
      <c r="J30" s="16">
        <f>(ABS(F5-$F$30)+ABS(G5-$G$30)+ABS(H5-$H$30))</f>
        <v>105</v>
      </c>
      <c r="K30" s="45">
        <f>MIN(J30:J39)</f>
        <v>79</v>
      </c>
      <c r="L30" s="16" t="str">
        <f>I9</f>
        <v>waspada</v>
      </c>
      <c r="M30" s="16" t="s">
        <v>63</v>
      </c>
    </row>
    <row r="31" spans="1:22" x14ac:dyDescent="0.25">
      <c r="B31" s="3">
        <v>0</v>
      </c>
      <c r="C31" s="3">
        <v>35</v>
      </c>
      <c r="D31" s="3">
        <v>0</v>
      </c>
      <c r="E31" s="3" t="s">
        <v>6</v>
      </c>
      <c r="J31" s="16">
        <f t="shared" ref="J31:J94" si="9">(ABS(F6-$F$30)+ABS(G6-$G$30)+ABS(H6-$H$30))</f>
        <v>113</v>
      </c>
    </row>
    <row r="32" spans="1:22" x14ac:dyDescent="0.25">
      <c r="B32" s="3">
        <v>144</v>
      </c>
      <c r="C32" s="3">
        <v>131</v>
      </c>
      <c r="D32" s="3">
        <v>53</v>
      </c>
      <c r="E32" s="3" t="s">
        <v>6</v>
      </c>
      <c r="J32" s="16">
        <f t="shared" si="9"/>
        <v>180</v>
      </c>
      <c r="K32" s="56"/>
    </row>
    <row r="33" spans="2:11" x14ac:dyDescent="0.25">
      <c r="B33" s="3">
        <v>1</v>
      </c>
      <c r="C33" s="3">
        <v>13</v>
      </c>
      <c r="D33" s="3">
        <v>0</v>
      </c>
      <c r="E33" s="3" t="s">
        <v>6</v>
      </c>
      <c r="J33" s="16">
        <f t="shared" si="9"/>
        <v>134</v>
      </c>
    </row>
    <row r="34" spans="2:11" x14ac:dyDescent="0.25">
      <c r="B34" s="3">
        <v>52</v>
      </c>
      <c r="C34" s="3">
        <v>16</v>
      </c>
      <c r="D34" s="3">
        <v>7</v>
      </c>
      <c r="E34" s="3" t="s">
        <v>6</v>
      </c>
      <c r="J34" s="16">
        <f>(ABS(F9-$F$30)+ABS(G9-$G$30)+ABS(H9-$H$30))</f>
        <v>79</v>
      </c>
      <c r="K34" s="56"/>
    </row>
    <row r="35" spans="2:11" x14ac:dyDescent="0.25">
      <c r="B35" s="3">
        <v>2</v>
      </c>
      <c r="C35" s="3">
        <v>15</v>
      </c>
      <c r="D35" s="3">
        <v>63</v>
      </c>
      <c r="E35" s="3" t="s">
        <v>6</v>
      </c>
      <c r="J35" s="16">
        <f t="shared" si="9"/>
        <v>180</v>
      </c>
    </row>
    <row r="36" spans="2:11" x14ac:dyDescent="0.25">
      <c r="B36" s="3">
        <v>17</v>
      </c>
      <c r="C36" s="3">
        <v>25</v>
      </c>
      <c r="D36" s="3">
        <v>157</v>
      </c>
      <c r="E36" s="3" t="s">
        <v>7</v>
      </c>
      <c r="J36" s="16">
        <f t="shared" si="9"/>
        <v>249</v>
      </c>
      <c r="K36" s="56"/>
    </row>
    <row r="37" spans="2:11" x14ac:dyDescent="0.25">
      <c r="B37" s="3">
        <v>111</v>
      </c>
      <c r="C37" s="3">
        <v>79</v>
      </c>
      <c r="D37" s="3">
        <v>0</v>
      </c>
      <c r="E37" s="3" t="s">
        <v>7</v>
      </c>
      <c r="J37" s="16">
        <f t="shared" si="9"/>
        <v>82</v>
      </c>
    </row>
    <row r="38" spans="2:11" x14ac:dyDescent="0.25">
      <c r="B38" s="3">
        <v>1</v>
      </c>
      <c r="C38" s="3">
        <v>25</v>
      </c>
      <c r="D38" s="3">
        <v>109</v>
      </c>
      <c r="E38" s="3" t="s">
        <v>8</v>
      </c>
      <c r="J38" s="16">
        <f t="shared" si="9"/>
        <v>217</v>
      </c>
      <c r="K38" s="56"/>
    </row>
    <row r="39" spans="2:11" x14ac:dyDescent="0.25">
      <c r="B39" s="3">
        <v>78</v>
      </c>
      <c r="C39" s="3">
        <v>135</v>
      </c>
      <c r="D39" s="3">
        <v>0</v>
      </c>
      <c r="E39" s="3" t="s">
        <v>8</v>
      </c>
      <c r="J39" s="16">
        <f t="shared" si="9"/>
        <v>79</v>
      </c>
    </row>
    <row r="40" spans="2:11" x14ac:dyDescent="0.25">
      <c r="K40" s="43"/>
    </row>
  </sheetData>
  <mergeCells count="1">
    <mergeCell ref="K29:M2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raw</vt:lpstr>
      <vt:lpstr>f.selection</vt:lpstr>
      <vt:lpstr>data olah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2020-12-11T06:16:17Z</dcterms:created>
  <dcterms:modified xsi:type="dcterms:W3CDTF">2020-12-11T09:47:51Z</dcterms:modified>
</cp:coreProperties>
</file>