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04cf0e4d2bf24e91/Desktop/NDSU/644/"/>
    </mc:Choice>
  </mc:AlternateContent>
  <xr:revisionPtr revIDLastSave="0" documentId="8_{845D059A-208A-4903-80A4-2C1C12BF056C}" xr6:coauthVersionLast="45" xr6:coauthVersionMax="45" xr10:uidLastSave="{00000000-0000-0000-0000-000000000000}"/>
  <bookViews>
    <workbookView xWindow="-120" yWindow="-120" windowWidth="20730" windowHeight="11160" activeTab="4" xr2:uid="{00000000-000D-0000-FFFF-FFFF00000000}"/>
  </bookViews>
  <sheets>
    <sheet name="FOB" sheetId="1" r:id="rId1"/>
    <sheet name="Futures" sheetId="2" r:id="rId2"/>
    <sheet name="Ocean Rates to China" sheetId="3" r:id="rId3"/>
    <sheet name="Basis" sheetId="4" r:id="rId4"/>
    <sheet name="data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5" l="1"/>
  <c r="K5" i="5"/>
  <c r="L5" i="5"/>
  <c r="M5" i="5"/>
  <c r="J6" i="5"/>
  <c r="K6" i="5"/>
  <c r="L6" i="5"/>
  <c r="M6" i="5"/>
  <c r="J7" i="5"/>
  <c r="K7" i="5"/>
  <c r="L7" i="5"/>
  <c r="M7" i="5"/>
  <c r="J8" i="5"/>
  <c r="K8" i="5"/>
  <c r="L8" i="5"/>
  <c r="M8" i="5"/>
  <c r="J9" i="5"/>
  <c r="K9" i="5"/>
  <c r="L9" i="5"/>
  <c r="M9" i="5"/>
  <c r="J10" i="5"/>
  <c r="K10" i="5"/>
  <c r="L10" i="5"/>
  <c r="M10" i="5"/>
  <c r="J11" i="5"/>
  <c r="K11" i="5"/>
  <c r="L11" i="5"/>
  <c r="M11" i="5"/>
  <c r="J12" i="5"/>
  <c r="K12" i="5"/>
  <c r="L12" i="5"/>
  <c r="M12" i="5"/>
  <c r="J13" i="5"/>
  <c r="K13" i="5"/>
  <c r="L13" i="5"/>
  <c r="M13" i="5"/>
  <c r="J14" i="5"/>
  <c r="K14" i="5"/>
  <c r="L14" i="5"/>
  <c r="M14" i="5"/>
  <c r="J15" i="5"/>
  <c r="K15" i="5"/>
  <c r="L15" i="5"/>
  <c r="M15" i="5"/>
  <c r="J16" i="5"/>
  <c r="K16" i="5"/>
  <c r="L16" i="5"/>
  <c r="M16" i="5"/>
  <c r="J17" i="5"/>
  <c r="K17" i="5"/>
  <c r="L17" i="5"/>
  <c r="M17" i="5"/>
  <c r="J18" i="5"/>
  <c r="K18" i="5"/>
  <c r="L18" i="5"/>
  <c r="M18" i="5"/>
  <c r="J19" i="5"/>
  <c r="K19" i="5"/>
  <c r="L19" i="5"/>
  <c r="M19" i="5"/>
  <c r="J20" i="5"/>
  <c r="K20" i="5"/>
  <c r="L20" i="5"/>
  <c r="M20" i="5"/>
  <c r="J21" i="5"/>
  <c r="K21" i="5"/>
  <c r="L21" i="5"/>
  <c r="M21" i="5"/>
  <c r="J22" i="5"/>
  <c r="K22" i="5"/>
  <c r="L22" i="5"/>
  <c r="M22" i="5"/>
  <c r="J23" i="5"/>
  <c r="K23" i="5"/>
  <c r="L23" i="5"/>
  <c r="M23" i="5"/>
  <c r="J24" i="5"/>
  <c r="K24" i="5"/>
  <c r="L24" i="5"/>
  <c r="M24" i="5"/>
  <c r="J25" i="5"/>
  <c r="K25" i="5"/>
  <c r="L25" i="5"/>
  <c r="M25" i="5"/>
  <c r="J26" i="5"/>
  <c r="K26" i="5"/>
  <c r="L26" i="5"/>
  <c r="M26" i="5"/>
  <c r="J27" i="5"/>
  <c r="K27" i="5"/>
  <c r="L27" i="5"/>
  <c r="M27" i="5"/>
  <c r="J28" i="5"/>
  <c r="K28" i="5"/>
  <c r="L28" i="5"/>
  <c r="M28" i="5"/>
  <c r="J29" i="5"/>
  <c r="K29" i="5"/>
  <c r="L29" i="5"/>
  <c r="M29" i="5"/>
  <c r="J30" i="5"/>
  <c r="K30" i="5"/>
  <c r="L30" i="5"/>
  <c r="M30" i="5"/>
  <c r="J31" i="5"/>
  <c r="K31" i="5"/>
  <c r="L31" i="5"/>
  <c r="M31" i="5"/>
  <c r="J32" i="5"/>
  <c r="K32" i="5"/>
  <c r="L32" i="5"/>
  <c r="M32" i="5"/>
  <c r="J33" i="5"/>
  <c r="K33" i="5"/>
  <c r="L33" i="5"/>
  <c r="M33" i="5"/>
  <c r="J34" i="5"/>
  <c r="K34" i="5"/>
  <c r="L34" i="5"/>
  <c r="M34" i="5"/>
  <c r="J35" i="5"/>
  <c r="K35" i="5"/>
  <c r="L35" i="5"/>
  <c r="M35" i="5"/>
  <c r="J36" i="5"/>
  <c r="K36" i="5"/>
  <c r="L36" i="5"/>
  <c r="M36" i="5"/>
  <c r="J37" i="5"/>
  <c r="K37" i="5"/>
  <c r="L37" i="5"/>
  <c r="M37" i="5"/>
  <c r="J38" i="5"/>
  <c r="K38" i="5"/>
  <c r="L38" i="5"/>
  <c r="M38" i="5"/>
  <c r="J39" i="5"/>
  <c r="K39" i="5"/>
  <c r="L39" i="5"/>
  <c r="M39" i="5"/>
  <c r="J40" i="5"/>
  <c r="K40" i="5"/>
  <c r="L40" i="5"/>
  <c r="M40" i="5"/>
  <c r="J41" i="5"/>
  <c r="K41" i="5"/>
  <c r="L41" i="5"/>
  <c r="M41" i="5"/>
  <c r="J42" i="5"/>
  <c r="K42" i="5"/>
  <c r="L42" i="5"/>
  <c r="M42" i="5"/>
  <c r="J43" i="5"/>
  <c r="K43" i="5"/>
  <c r="L43" i="5"/>
  <c r="M43" i="5"/>
  <c r="J44" i="5"/>
  <c r="K44" i="5"/>
  <c r="L44" i="5"/>
  <c r="M44" i="5"/>
  <c r="J45" i="5"/>
  <c r="K45" i="5"/>
  <c r="L45" i="5"/>
  <c r="M45" i="5"/>
  <c r="J46" i="5"/>
  <c r="K46" i="5"/>
  <c r="L46" i="5"/>
  <c r="M46" i="5"/>
  <c r="J47" i="5"/>
  <c r="K47" i="5"/>
  <c r="L47" i="5"/>
  <c r="M47" i="5"/>
  <c r="J48" i="5"/>
  <c r="K48" i="5"/>
  <c r="L48" i="5"/>
  <c r="M48" i="5"/>
  <c r="J49" i="5"/>
  <c r="K49" i="5"/>
  <c r="L49" i="5"/>
  <c r="M49" i="5"/>
  <c r="J50" i="5"/>
  <c r="K50" i="5"/>
  <c r="L50" i="5"/>
  <c r="M50" i="5"/>
  <c r="J51" i="5"/>
  <c r="K51" i="5"/>
  <c r="L51" i="5"/>
  <c r="M51" i="5"/>
  <c r="J52" i="5"/>
  <c r="K52" i="5"/>
  <c r="L52" i="5"/>
  <c r="M52" i="5"/>
  <c r="J53" i="5"/>
  <c r="K53" i="5"/>
  <c r="L53" i="5"/>
  <c r="M53" i="5"/>
  <c r="J54" i="5"/>
  <c r="K54" i="5"/>
  <c r="L54" i="5"/>
  <c r="M54" i="5"/>
  <c r="J55" i="5"/>
  <c r="K55" i="5"/>
  <c r="L55" i="5"/>
  <c r="M55" i="5"/>
  <c r="J56" i="5"/>
  <c r="K56" i="5"/>
  <c r="L56" i="5"/>
  <c r="M56" i="5"/>
  <c r="J57" i="5"/>
  <c r="K57" i="5"/>
  <c r="L57" i="5"/>
  <c r="M57" i="5"/>
  <c r="J58" i="5"/>
  <c r="K58" i="5"/>
  <c r="L58" i="5"/>
  <c r="M58" i="5"/>
  <c r="J59" i="5"/>
  <c r="K59" i="5"/>
  <c r="L59" i="5"/>
  <c r="M59" i="5"/>
  <c r="J60" i="5"/>
  <c r="K60" i="5"/>
  <c r="L60" i="5"/>
  <c r="M60" i="5"/>
  <c r="J61" i="5"/>
  <c r="K61" i="5"/>
  <c r="L61" i="5"/>
  <c r="M61" i="5"/>
  <c r="J62" i="5"/>
  <c r="K62" i="5"/>
  <c r="L62" i="5"/>
  <c r="M62" i="5"/>
  <c r="J63" i="5"/>
  <c r="K63" i="5"/>
  <c r="L63" i="5"/>
  <c r="M63" i="5"/>
  <c r="J64" i="5"/>
  <c r="K64" i="5"/>
  <c r="L64" i="5"/>
  <c r="M64" i="5"/>
  <c r="J65" i="5"/>
  <c r="K65" i="5"/>
  <c r="L65" i="5"/>
  <c r="M65" i="5"/>
  <c r="J66" i="5"/>
  <c r="K66" i="5"/>
  <c r="L66" i="5"/>
  <c r="M66" i="5"/>
  <c r="J67" i="5"/>
  <c r="K67" i="5"/>
  <c r="L67" i="5"/>
  <c r="M67" i="5"/>
  <c r="J68" i="5"/>
  <c r="K68" i="5"/>
  <c r="L68" i="5"/>
  <c r="M68" i="5"/>
  <c r="J69" i="5"/>
  <c r="K69" i="5"/>
  <c r="L69" i="5"/>
  <c r="M69" i="5"/>
  <c r="J70" i="5"/>
  <c r="K70" i="5"/>
  <c r="L70" i="5"/>
  <c r="M70" i="5"/>
  <c r="J71" i="5"/>
  <c r="K71" i="5"/>
  <c r="L71" i="5"/>
  <c r="M71" i="5"/>
  <c r="J72" i="5"/>
  <c r="K72" i="5"/>
  <c r="L72" i="5"/>
  <c r="M72" i="5"/>
  <c r="J73" i="5"/>
  <c r="K73" i="5"/>
  <c r="L73" i="5"/>
  <c r="M73" i="5"/>
  <c r="J74" i="5"/>
  <c r="K74" i="5"/>
  <c r="L74" i="5"/>
  <c r="M74" i="5"/>
  <c r="J75" i="5"/>
  <c r="K75" i="5"/>
  <c r="L75" i="5"/>
  <c r="M75" i="5"/>
  <c r="J76" i="5"/>
  <c r="K76" i="5"/>
  <c r="L76" i="5"/>
  <c r="M76" i="5"/>
  <c r="J77" i="5"/>
  <c r="K77" i="5"/>
  <c r="L77" i="5"/>
  <c r="M77" i="5"/>
  <c r="J78" i="5"/>
  <c r="K78" i="5"/>
  <c r="L78" i="5"/>
  <c r="M78" i="5"/>
  <c r="J79" i="5"/>
  <c r="K79" i="5"/>
  <c r="L79" i="5"/>
  <c r="M79" i="5"/>
  <c r="J80" i="5"/>
  <c r="K80" i="5"/>
  <c r="L80" i="5"/>
  <c r="M80" i="5"/>
  <c r="J81" i="5"/>
  <c r="K81" i="5"/>
  <c r="L81" i="5"/>
  <c r="M81" i="5"/>
  <c r="J82" i="5"/>
  <c r="K82" i="5"/>
  <c r="L82" i="5"/>
  <c r="M82" i="5"/>
  <c r="J83" i="5"/>
  <c r="K83" i="5"/>
  <c r="L83" i="5"/>
  <c r="M83" i="5"/>
  <c r="J84" i="5"/>
  <c r="K84" i="5"/>
  <c r="L84" i="5"/>
  <c r="M84" i="5"/>
  <c r="J85" i="5"/>
  <c r="K85" i="5"/>
  <c r="L85" i="5"/>
  <c r="M85" i="5"/>
  <c r="J86" i="5"/>
  <c r="K86" i="5"/>
  <c r="L86" i="5"/>
  <c r="M86" i="5"/>
  <c r="J87" i="5"/>
  <c r="K87" i="5"/>
  <c r="L87" i="5"/>
  <c r="M87" i="5"/>
  <c r="J88" i="5"/>
  <c r="K88" i="5"/>
  <c r="L88" i="5"/>
  <c r="M88" i="5"/>
  <c r="J89" i="5"/>
  <c r="K89" i="5"/>
  <c r="L89" i="5"/>
  <c r="M89" i="5"/>
  <c r="J90" i="5"/>
  <c r="K90" i="5"/>
  <c r="L90" i="5"/>
  <c r="M90" i="5"/>
  <c r="J91" i="5"/>
  <c r="K91" i="5"/>
  <c r="L91" i="5"/>
  <c r="M91" i="5"/>
  <c r="J92" i="5"/>
  <c r="K92" i="5"/>
  <c r="L92" i="5"/>
  <c r="M92" i="5"/>
  <c r="J93" i="5"/>
  <c r="K93" i="5"/>
  <c r="L93" i="5"/>
  <c r="M93" i="5"/>
  <c r="J94" i="5"/>
  <c r="K94" i="5"/>
  <c r="L94" i="5"/>
  <c r="M94" i="5"/>
  <c r="J95" i="5"/>
  <c r="K95" i="5"/>
  <c r="L95" i="5"/>
  <c r="M95" i="5"/>
  <c r="J96" i="5"/>
  <c r="K96" i="5"/>
  <c r="L96" i="5"/>
  <c r="M96" i="5"/>
  <c r="J97" i="5"/>
  <c r="K97" i="5"/>
  <c r="L97" i="5"/>
  <c r="M97" i="5"/>
  <c r="J98" i="5"/>
  <c r="K98" i="5"/>
  <c r="L98" i="5"/>
  <c r="M98" i="5"/>
  <c r="J99" i="5"/>
  <c r="K99" i="5"/>
  <c r="L99" i="5"/>
  <c r="M99" i="5"/>
  <c r="J100" i="5"/>
  <c r="K100" i="5"/>
  <c r="L100" i="5"/>
  <c r="M100" i="5"/>
  <c r="J101" i="5"/>
  <c r="K101" i="5"/>
  <c r="L101" i="5"/>
  <c r="M101" i="5"/>
  <c r="J102" i="5"/>
  <c r="K102" i="5"/>
  <c r="L102" i="5"/>
  <c r="M102" i="5"/>
  <c r="J103" i="5"/>
  <c r="K103" i="5"/>
  <c r="L103" i="5"/>
  <c r="M103" i="5"/>
  <c r="J104" i="5"/>
  <c r="K104" i="5"/>
  <c r="L104" i="5"/>
  <c r="M104" i="5"/>
  <c r="J105" i="5"/>
  <c r="K105" i="5"/>
  <c r="L105" i="5"/>
  <c r="M105" i="5"/>
  <c r="J106" i="5"/>
  <c r="K106" i="5"/>
  <c r="L106" i="5"/>
  <c r="M106" i="5"/>
  <c r="J107" i="5"/>
  <c r="K107" i="5"/>
  <c r="L107" i="5"/>
  <c r="M107" i="5"/>
  <c r="J108" i="5"/>
  <c r="K108" i="5"/>
  <c r="L108" i="5"/>
  <c r="M108" i="5"/>
  <c r="J109" i="5"/>
  <c r="K109" i="5"/>
  <c r="L109" i="5"/>
  <c r="M109" i="5"/>
  <c r="J110" i="5"/>
  <c r="K110" i="5"/>
  <c r="L110" i="5"/>
  <c r="M110" i="5"/>
  <c r="J111" i="5"/>
  <c r="K111" i="5"/>
  <c r="L111" i="5"/>
  <c r="M111" i="5"/>
  <c r="J112" i="5"/>
  <c r="K112" i="5"/>
  <c r="L112" i="5"/>
  <c r="M112" i="5"/>
  <c r="J113" i="5"/>
  <c r="K113" i="5"/>
  <c r="L113" i="5"/>
  <c r="M113" i="5"/>
  <c r="J114" i="5"/>
  <c r="K114" i="5"/>
  <c r="L114" i="5"/>
  <c r="M114" i="5"/>
  <c r="J115" i="5"/>
  <c r="K115" i="5"/>
  <c r="L115" i="5"/>
  <c r="M115" i="5"/>
  <c r="J116" i="5"/>
  <c r="K116" i="5"/>
  <c r="L116" i="5"/>
  <c r="M116" i="5"/>
  <c r="J117" i="5"/>
  <c r="K117" i="5"/>
  <c r="L117" i="5"/>
  <c r="M117" i="5"/>
  <c r="J118" i="5"/>
  <c r="K118" i="5"/>
  <c r="L118" i="5"/>
  <c r="M118" i="5"/>
  <c r="J119" i="5"/>
  <c r="K119" i="5"/>
  <c r="L119" i="5"/>
  <c r="M119" i="5"/>
  <c r="J120" i="5"/>
  <c r="K120" i="5"/>
  <c r="L120" i="5"/>
  <c r="M120" i="5"/>
  <c r="J121" i="5"/>
  <c r="K121" i="5"/>
  <c r="L121" i="5"/>
  <c r="M121" i="5"/>
  <c r="J122" i="5"/>
  <c r="K122" i="5"/>
  <c r="L122" i="5"/>
  <c r="M122" i="5"/>
  <c r="J123" i="5"/>
  <c r="K123" i="5"/>
  <c r="L123" i="5"/>
  <c r="M123" i="5"/>
  <c r="J124" i="5"/>
  <c r="K124" i="5"/>
  <c r="L124" i="5"/>
  <c r="M124" i="5"/>
  <c r="J125" i="5"/>
  <c r="K125" i="5"/>
  <c r="L125" i="5"/>
  <c r="M125" i="5"/>
  <c r="J126" i="5"/>
  <c r="K126" i="5"/>
  <c r="L126" i="5"/>
  <c r="M126" i="5"/>
  <c r="J127" i="5"/>
  <c r="K127" i="5"/>
  <c r="L127" i="5"/>
  <c r="M127" i="5"/>
  <c r="J128" i="5"/>
  <c r="K128" i="5"/>
  <c r="L128" i="5"/>
  <c r="M128" i="5"/>
  <c r="J129" i="5"/>
  <c r="K129" i="5"/>
  <c r="L129" i="5"/>
  <c r="M129" i="5"/>
  <c r="J130" i="5"/>
  <c r="K130" i="5"/>
  <c r="L130" i="5"/>
  <c r="M130" i="5"/>
  <c r="J131" i="5"/>
  <c r="K131" i="5"/>
  <c r="L131" i="5"/>
  <c r="M131" i="5"/>
  <c r="J132" i="5"/>
  <c r="K132" i="5"/>
  <c r="L132" i="5"/>
  <c r="M132" i="5"/>
  <c r="J133" i="5"/>
  <c r="K133" i="5"/>
  <c r="L133" i="5"/>
  <c r="M133" i="5"/>
  <c r="J134" i="5"/>
  <c r="K134" i="5"/>
  <c r="L134" i="5"/>
  <c r="M134" i="5"/>
  <c r="J135" i="5"/>
  <c r="K135" i="5"/>
  <c r="L135" i="5"/>
  <c r="M135" i="5"/>
  <c r="J136" i="5"/>
  <c r="K136" i="5"/>
  <c r="L136" i="5"/>
  <c r="M136" i="5"/>
  <c r="J137" i="5"/>
  <c r="K137" i="5"/>
  <c r="L137" i="5"/>
  <c r="M137" i="5"/>
  <c r="J138" i="5"/>
  <c r="K138" i="5"/>
  <c r="L138" i="5"/>
  <c r="M138" i="5"/>
  <c r="J139" i="5"/>
  <c r="K139" i="5"/>
  <c r="L139" i="5"/>
  <c r="M139" i="5"/>
  <c r="J140" i="5"/>
  <c r="K140" i="5"/>
  <c r="L140" i="5"/>
  <c r="M140" i="5"/>
  <c r="J141" i="5"/>
  <c r="K141" i="5"/>
  <c r="L141" i="5"/>
  <c r="M141" i="5"/>
  <c r="J142" i="5"/>
  <c r="K142" i="5"/>
  <c r="L142" i="5"/>
  <c r="M142" i="5"/>
  <c r="J143" i="5"/>
  <c r="K143" i="5"/>
  <c r="L143" i="5"/>
  <c r="M143" i="5"/>
  <c r="J144" i="5"/>
  <c r="K144" i="5"/>
  <c r="L144" i="5"/>
  <c r="M144" i="5"/>
  <c r="J145" i="5"/>
  <c r="K145" i="5"/>
  <c r="L145" i="5"/>
  <c r="M145" i="5"/>
  <c r="J146" i="5"/>
  <c r="K146" i="5"/>
  <c r="L146" i="5"/>
  <c r="M146" i="5"/>
  <c r="J147" i="5"/>
  <c r="K147" i="5"/>
  <c r="L147" i="5"/>
  <c r="M147" i="5"/>
  <c r="J148" i="5"/>
  <c r="K148" i="5"/>
  <c r="L148" i="5"/>
  <c r="M148" i="5"/>
  <c r="J149" i="5"/>
  <c r="K149" i="5"/>
  <c r="L149" i="5"/>
  <c r="M149" i="5"/>
  <c r="J150" i="5"/>
  <c r="K150" i="5"/>
  <c r="L150" i="5"/>
  <c r="M150" i="5"/>
  <c r="J151" i="5"/>
  <c r="K151" i="5"/>
  <c r="L151" i="5"/>
  <c r="M151" i="5"/>
  <c r="J152" i="5"/>
  <c r="K152" i="5"/>
  <c r="L152" i="5"/>
  <c r="M152" i="5"/>
  <c r="J153" i="5"/>
  <c r="K153" i="5"/>
  <c r="L153" i="5"/>
  <c r="M153" i="5"/>
  <c r="J154" i="5"/>
  <c r="K154" i="5"/>
  <c r="L154" i="5"/>
  <c r="M154" i="5"/>
  <c r="J155" i="5"/>
  <c r="K155" i="5"/>
  <c r="L155" i="5"/>
  <c r="M155" i="5"/>
  <c r="J156" i="5"/>
  <c r="K156" i="5"/>
  <c r="L156" i="5"/>
  <c r="M156" i="5"/>
  <c r="J157" i="5"/>
  <c r="K157" i="5"/>
  <c r="L157" i="5"/>
  <c r="M157" i="5"/>
  <c r="J158" i="5"/>
  <c r="K158" i="5"/>
  <c r="L158" i="5"/>
  <c r="M158" i="5"/>
  <c r="J159" i="5"/>
  <c r="K159" i="5"/>
  <c r="L159" i="5"/>
  <c r="M159" i="5"/>
  <c r="J160" i="5"/>
  <c r="K160" i="5"/>
  <c r="L160" i="5"/>
  <c r="M160" i="5"/>
  <c r="J161" i="5"/>
  <c r="K161" i="5"/>
  <c r="L161" i="5"/>
  <c r="M161" i="5"/>
  <c r="J162" i="5"/>
  <c r="K162" i="5"/>
  <c r="L162" i="5"/>
  <c r="M162" i="5"/>
  <c r="J163" i="5"/>
  <c r="K163" i="5"/>
  <c r="L163" i="5"/>
  <c r="M163" i="5"/>
  <c r="J164" i="5"/>
  <c r="K164" i="5"/>
  <c r="L164" i="5"/>
  <c r="M164" i="5"/>
  <c r="J165" i="5"/>
  <c r="K165" i="5"/>
  <c r="L165" i="5"/>
  <c r="M165" i="5"/>
  <c r="J166" i="5"/>
  <c r="K166" i="5"/>
  <c r="L166" i="5"/>
  <c r="M166" i="5"/>
  <c r="J167" i="5"/>
  <c r="K167" i="5"/>
  <c r="L167" i="5"/>
  <c r="M167" i="5"/>
  <c r="J168" i="5"/>
  <c r="K168" i="5"/>
  <c r="L168" i="5"/>
  <c r="M168" i="5"/>
  <c r="J169" i="5"/>
  <c r="K169" i="5"/>
  <c r="L169" i="5"/>
  <c r="M169" i="5"/>
  <c r="J170" i="5"/>
  <c r="K170" i="5"/>
  <c r="L170" i="5"/>
  <c r="M170" i="5"/>
  <c r="J171" i="5"/>
  <c r="K171" i="5"/>
  <c r="L171" i="5"/>
  <c r="M171" i="5"/>
  <c r="J172" i="5"/>
  <c r="K172" i="5"/>
  <c r="L172" i="5"/>
  <c r="M172" i="5"/>
  <c r="J173" i="5"/>
  <c r="K173" i="5"/>
  <c r="L173" i="5"/>
  <c r="M173" i="5"/>
  <c r="J174" i="5"/>
  <c r="K174" i="5"/>
  <c r="L174" i="5"/>
  <c r="M174" i="5"/>
  <c r="J175" i="5"/>
  <c r="K175" i="5"/>
  <c r="L175" i="5"/>
  <c r="M175" i="5"/>
  <c r="J176" i="5"/>
  <c r="K176" i="5"/>
  <c r="L176" i="5"/>
  <c r="M176" i="5"/>
  <c r="J177" i="5"/>
  <c r="K177" i="5"/>
  <c r="L177" i="5"/>
  <c r="M177" i="5"/>
  <c r="J178" i="5"/>
  <c r="K178" i="5"/>
  <c r="L178" i="5"/>
  <c r="M178" i="5"/>
  <c r="J179" i="5"/>
  <c r="K179" i="5"/>
  <c r="L179" i="5"/>
  <c r="M179" i="5"/>
  <c r="J180" i="5"/>
  <c r="K180" i="5"/>
  <c r="L180" i="5"/>
  <c r="M180" i="5"/>
  <c r="J181" i="5"/>
  <c r="K181" i="5"/>
  <c r="L181" i="5"/>
  <c r="M181" i="5"/>
  <c r="J182" i="5"/>
  <c r="K182" i="5"/>
  <c r="L182" i="5"/>
  <c r="M182" i="5"/>
  <c r="J183" i="5"/>
  <c r="K183" i="5"/>
  <c r="L183" i="5"/>
  <c r="M183" i="5"/>
  <c r="J184" i="5"/>
  <c r="K184" i="5"/>
  <c r="L184" i="5"/>
  <c r="M184" i="5"/>
  <c r="J185" i="5"/>
  <c r="K185" i="5"/>
  <c r="L185" i="5"/>
  <c r="M185" i="5"/>
  <c r="J186" i="5"/>
  <c r="K186" i="5"/>
  <c r="L186" i="5"/>
  <c r="M186" i="5"/>
  <c r="J187" i="5"/>
  <c r="K187" i="5"/>
  <c r="L187" i="5"/>
  <c r="M187" i="5"/>
  <c r="J188" i="5"/>
  <c r="K188" i="5"/>
  <c r="L188" i="5"/>
  <c r="M188" i="5"/>
  <c r="J189" i="5"/>
  <c r="K189" i="5"/>
  <c r="L189" i="5"/>
  <c r="M189" i="5"/>
  <c r="J190" i="5"/>
  <c r="K190" i="5"/>
  <c r="L190" i="5"/>
  <c r="M190" i="5"/>
  <c r="J191" i="5"/>
  <c r="K191" i="5"/>
  <c r="L191" i="5"/>
  <c r="M191" i="5"/>
  <c r="J192" i="5"/>
  <c r="K192" i="5"/>
  <c r="L192" i="5"/>
  <c r="M192" i="5"/>
  <c r="J193" i="5"/>
  <c r="K193" i="5"/>
  <c r="L193" i="5"/>
  <c r="M193" i="5"/>
  <c r="J194" i="5"/>
  <c r="K194" i="5"/>
  <c r="L194" i="5"/>
  <c r="M194" i="5"/>
  <c r="J195" i="5"/>
  <c r="K195" i="5"/>
  <c r="L195" i="5"/>
  <c r="M195" i="5"/>
  <c r="J196" i="5"/>
  <c r="K196" i="5"/>
  <c r="L196" i="5"/>
  <c r="M196" i="5"/>
  <c r="J197" i="5"/>
  <c r="K197" i="5"/>
  <c r="L197" i="5"/>
  <c r="M197" i="5"/>
  <c r="J198" i="5"/>
  <c r="K198" i="5"/>
  <c r="L198" i="5"/>
  <c r="M198" i="5"/>
  <c r="J199" i="5"/>
  <c r="K199" i="5"/>
  <c r="L199" i="5"/>
  <c r="M199" i="5"/>
  <c r="J200" i="5"/>
  <c r="K200" i="5"/>
  <c r="L200" i="5"/>
  <c r="M200" i="5"/>
  <c r="J201" i="5"/>
  <c r="K201" i="5"/>
  <c r="L201" i="5"/>
  <c r="M201" i="5"/>
  <c r="J202" i="5"/>
  <c r="K202" i="5"/>
  <c r="L202" i="5"/>
  <c r="M202" i="5"/>
  <c r="J203" i="5"/>
  <c r="K203" i="5"/>
  <c r="L203" i="5"/>
  <c r="M203" i="5"/>
  <c r="J204" i="5"/>
  <c r="K204" i="5"/>
  <c r="L204" i="5"/>
  <c r="M204" i="5"/>
  <c r="J205" i="5"/>
  <c r="K205" i="5"/>
  <c r="L205" i="5"/>
  <c r="M205" i="5"/>
  <c r="J206" i="5"/>
  <c r="K206" i="5"/>
  <c r="L206" i="5"/>
  <c r="M206" i="5"/>
  <c r="J207" i="5"/>
  <c r="K207" i="5"/>
  <c r="L207" i="5"/>
  <c r="M207" i="5"/>
  <c r="J208" i="5"/>
  <c r="K208" i="5"/>
  <c r="L208" i="5"/>
  <c r="M208" i="5"/>
  <c r="J209" i="5"/>
  <c r="K209" i="5"/>
  <c r="L209" i="5"/>
  <c r="M209" i="5"/>
  <c r="J210" i="5"/>
  <c r="K210" i="5"/>
  <c r="L210" i="5"/>
  <c r="M210" i="5"/>
  <c r="J211" i="5"/>
  <c r="K211" i="5"/>
  <c r="L211" i="5"/>
  <c r="M211" i="5"/>
  <c r="J212" i="5"/>
  <c r="K212" i="5"/>
  <c r="L212" i="5"/>
  <c r="M212" i="5"/>
  <c r="J213" i="5"/>
  <c r="K213" i="5"/>
  <c r="L213" i="5"/>
  <c r="M213" i="5"/>
  <c r="J214" i="5"/>
  <c r="K214" i="5"/>
  <c r="L214" i="5"/>
  <c r="M214" i="5"/>
  <c r="J215" i="5"/>
  <c r="K215" i="5"/>
  <c r="L215" i="5"/>
  <c r="M215" i="5"/>
  <c r="J216" i="5"/>
  <c r="K216" i="5"/>
  <c r="L216" i="5"/>
  <c r="M216" i="5"/>
  <c r="J217" i="5"/>
  <c r="K217" i="5"/>
  <c r="L217" i="5"/>
  <c r="M217" i="5"/>
  <c r="J218" i="5"/>
  <c r="K218" i="5"/>
  <c r="L218" i="5"/>
  <c r="M218" i="5"/>
  <c r="J219" i="5"/>
  <c r="K219" i="5"/>
  <c r="L219" i="5"/>
  <c r="M219" i="5"/>
  <c r="J220" i="5"/>
  <c r="K220" i="5"/>
  <c r="L220" i="5"/>
  <c r="M220" i="5"/>
  <c r="J221" i="5"/>
  <c r="K221" i="5"/>
  <c r="L221" i="5"/>
  <c r="M221" i="5"/>
  <c r="J222" i="5"/>
  <c r="K222" i="5"/>
  <c r="L222" i="5"/>
  <c r="M222" i="5"/>
  <c r="J223" i="5"/>
  <c r="K223" i="5"/>
  <c r="L223" i="5"/>
  <c r="M223" i="5"/>
  <c r="J224" i="5"/>
  <c r="K224" i="5"/>
  <c r="L224" i="5"/>
  <c r="M224" i="5"/>
  <c r="J225" i="5"/>
  <c r="K225" i="5"/>
  <c r="L225" i="5"/>
  <c r="M225" i="5"/>
  <c r="J226" i="5"/>
  <c r="K226" i="5"/>
  <c r="L226" i="5"/>
  <c r="M226" i="5"/>
  <c r="J227" i="5"/>
  <c r="K227" i="5"/>
  <c r="L227" i="5"/>
  <c r="M227" i="5"/>
  <c r="J228" i="5"/>
  <c r="K228" i="5"/>
  <c r="L228" i="5"/>
  <c r="M228" i="5"/>
  <c r="J229" i="5"/>
  <c r="K229" i="5"/>
  <c r="L229" i="5"/>
  <c r="M229" i="5"/>
  <c r="J230" i="5"/>
  <c r="K230" i="5"/>
  <c r="L230" i="5"/>
  <c r="M230" i="5"/>
  <c r="J231" i="5"/>
  <c r="K231" i="5"/>
  <c r="L231" i="5"/>
  <c r="M231" i="5"/>
  <c r="J232" i="5"/>
  <c r="K232" i="5"/>
  <c r="L232" i="5"/>
  <c r="M232" i="5"/>
  <c r="J233" i="5"/>
  <c r="K233" i="5"/>
  <c r="L233" i="5"/>
  <c r="M233" i="5"/>
  <c r="J234" i="5"/>
  <c r="K234" i="5"/>
  <c r="L234" i="5"/>
  <c r="M234" i="5"/>
  <c r="J235" i="5"/>
  <c r="K235" i="5"/>
  <c r="L235" i="5"/>
  <c r="M235" i="5"/>
  <c r="J236" i="5"/>
  <c r="K236" i="5"/>
  <c r="L236" i="5"/>
  <c r="M236" i="5"/>
  <c r="J237" i="5"/>
  <c r="K237" i="5"/>
  <c r="L237" i="5"/>
  <c r="M237" i="5"/>
  <c r="J238" i="5"/>
  <c r="K238" i="5"/>
  <c r="L238" i="5"/>
  <c r="M238" i="5"/>
  <c r="J239" i="5"/>
  <c r="K239" i="5"/>
  <c r="L239" i="5"/>
  <c r="M239" i="5"/>
  <c r="J240" i="5"/>
  <c r="K240" i="5"/>
  <c r="L240" i="5"/>
  <c r="M240" i="5"/>
  <c r="J241" i="5"/>
  <c r="K241" i="5"/>
  <c r="L241" i="5"/>
  <c r="M241" i="5"/>
  <c r="J242" i="5"/>
  <c r="K242" i="5"/>
  <c r="L242" i="5"/>
  <c r="M242" i="5"/>
  <c r="J243" i="5"/>
  <c r="K243" i="5"/>
  <c r="L243" i="5"/>
  <c r="M243" i="5"/>
  <c r="J244" i="5"/>
  <c r="K244" i="5"/>
  <c r="L244" i="5"/>
  <c r="M244" i="5"/>
  <c r="J245" i="5"/>
  <c r="K245" i="5"/>
  <c r="L245" i="5"/>
  <c r="M245" i="5"/>
  <c r="J246" i="5"/>
  <c r="K246" i="5"/>
  <c r="L246" i="5"/>
  <c r="M246" i="5"/>
  <c r="J247" i="5"/>
  <c r="K247" i="5"/>
  <c r="L247" i="5"/>
  <c r="M247" i="5"/>
  <c r="J248" i="5"/>
  <c r="K248" i="5"/>
  <c r="L248" i="5"/>
  <c r="M248" i="5"/>
  <c r="J249" i="5"/>
  <c r="K249" i="5"/>
  <c r="L249" i="5"/>
  <c r="M249" i="5"/>
  <c r="J250" i="5"/>
  <c r="K250" i="5"/>
  <c r="L250" i="5"/>
  <c r="M250" i="5"/>
  <c r="J251" i="5"/>
  <c r="K251" i="5"/>
  <c r="L251" i="5"/>
  <c r="M251" i="5"/>
  <c r="J252" i="5"/>
  <c r="K252" i="5"/>
  <c r="L252" i="5"/>
  <c r="M252" i="5"/>
  <c r="J253" i="5"/>
  <c r="K253" i="5"/>
  <c r="L253" i="5"/>
  <c r="M253" i="5"/>
  <c r="J254" i="5"/>
  <c r="K254" i="5"/>
  <c r="L254" i="5"/>
  <c r="M254" i="5"/>
  <c r="J255" i="5"/>
  <c r="K255" i="5"/>
  <c r="L255" i="5"/>
  <c r="M255" i="5"/>
  <c r="J256" i="5"/>
  <c r="K256" i="5"/>
  <c r="L256" i="5"/>
  <c r="M256" i="5"/>
  <c r="J257" i="5"/>
  <c r="K257" i="5"/>
  <c r="L257" i="5"/>
  <c r="M257" i="5"/>
  <c r="J258" i="5"/>
  <c r="K258" i="5"/>
  <c r="L258" i="5"/>
  <c r="M258" i="5"/>
  <c r="J259" i="5"/>
  <c r="K259" i="5"/>
  <c r="L259" i="5"/>
  <c r="M259" i="5"/>
  <c r="J260" i="5"/>
  <c r="K260" i="5"/>
  <c r="L260" i="5"/>
  <c r="M260" i="5"/>
  <c r="J261" i="5"/>
  <c r="K261" i="5"/>
  <c r="L261" i="5"/>
  <c r="M261" i="5"/>
  <c r="J262" i="5"/>
  <c r="K262" i="5"/>
  <c r="L262" i="5"/>
  <c r="M262" i="5"/>
  <c r="J263" i="5"/>
  <c r="K263" i="5"/>
  <c r="L263" i="5"/>
  <c r="M263" i="5"/>
  <c r="J264" i="5"/>
  <c r="K264" i="5"/>
  <c r="L264" i="5"/>
  <c r="M264" i="5"/>
  <c r="J265" i="5"/>
  <c r="K265" i="5"/>
  <c r="L265" i="5"/>
  <c r="M265" i="5"/>
  <c r="J266" i="5"/>
  <c r="K266" i="5"/>
  <c r="L266" i="5"/>
  <c r="M266" i="5"/>
  <c r="J267" i="5"/>
  <c r="K267" i="5"/>
  <c r="L267" i="5"/>
  <c r="M267" i="5"/>
  <c r="J268" i="5"/>
  <c r="K268" i="5"/>
  <c r="L268" i="5"/>
  <c r="M268" i="5"/>
  <c r="J269" i="5"/>
  <c r="K269" i="5"/>
  <c r="L269" i="5"/>
  <c r="M269" i="5"/>
  <c r="J270" i="5"/>
  <c r="K270" i="5"/>
  <c r="L270" i="5"/>
  <c r="M270" i="5"/>
  <c r="J271" i="5"/>
  <c r="K271" i="5"/>
  <c r="L271" i="5"/>
  <c r="M271" i="5"/>
  <c r="J272" i="5"/>
  <c r="K272" i="5"/>
  <c r="L272" i="5"/>
  <c r="M272" i="5"/>
  <c r="J273" i="5"/>
  <c r="K273" i="5"/>
  <c r="L273" i="5"/>
  <c r="M273" i="5"/>
  <c r="J274" i="5"/>
  <c r="K274" i="5"/>
  <c r="L274" i="5"/>
  <c r="M274" i="5"/>
  <c r="J275" i="5"/>
  <c r="K275" i="5"/>
  <c r="L275" i="5"/>
  <c r="M275" i="5"/>
  <c r="J276" i="5"/>
  <c r="K276" i="5"/>
  <c r="L276" i="5"/>
  <c r="M276" i="5"/>
  <c r="J277" i="5"/>
  <c r="K277" i="5"/>
  <c r="L277" i="5"/>
  <c r="M277" i="5"/>
  <c r="J278" i="5"/>
  <c r="K278" i="5"/>
  <c r="L278" i="5"/>
  <c r="M278" i="5"/>
  <c r="J279" i="5"/>
  <c r="K279" i="5"/>
  <c r="L279" i="5"/>
  <c r="M279" i="5"/>
  <c r="J280" i="5"/>
  <c r="K280" i="5"/>
  <c r="L280" i="5"/>
  <c r="M280" i="5"/>
  <c r="J281" i="5"/>
  <c r="K281" i="5"/>
  <c r="L281" i="5"/>
  <c r="M281" i="5"/>
  <c r="J282" i="5"/>
  <c r="K282" i="5"/>
  <c r="L282" i="5"/>
  <c r="M282" i="5"/>
  <c r="J283" i="5"/>
  <c r="K283" i="5"/>
  <c r="L283" i="5"/>
  <c r="M283" i="5"/>
  <c r="J284" i="5"/>
  <c r="K284" i="5"/>
  <c r="L284" i="5"/>
  <c r="M284" i="5"/>
  <c r="J285" i="5"/>
  <c r="K285" i="5"/>
  <c r="L285" i="5"/>
  <c r="M285" i="5"/>
  <c r="J286" i="5"/>
  <c r="K286" i="5"/>
  <c r="L286" i="5"/>
  <c r="M286" i="5"/>
  <c r="J287" i="5"/>
  <c r="K287" i="5"/>
  <c r="L287" i="5"/>
  <c r="M287" i="5"/>
  <c r="J288" i="5"/>
  <c r="K288" i="5"/>
  <c r="L288" i="5"/>
  <c r="M288" i="5"/>
  <c r="J289" i="5"/>
  <c r="K289" i="5"/>
  <c r="L289" i="5"/>
  <c r="M289" i="5"/>
  <c r="J290" i="5"/>
  <c r="K290" i="5"/>
  <c r="L290" i="5"/>
  <c r="M290" i="5"/>
  <c r="J291" i="5"/>
  <c r="K291" i="5"/>
  <c r="L291" i="5"/>
  <c r="M291" i="5"/>
  <c r="J292" i="5"/>
  <c r="K292" i="5"/>
  <c r="L292" i="5"/>
  <c r="M292" i="5"/>
  <c r="J293" i="5"/>
  <c r="K293" i="5"/>
  <c r="L293" i="5"/>
  <c r="M293" i="5"/>
  <c r="J294" i="5"/>
  <c r="K294" i="5"/>
  <c r="L294" i="5"/>
  <c r="M294" i="5"/>
  <c r="J295" i="5"/>
  <c r="K295" i="5"/>
  <c r="L295" i="5"/>
  <c r="M295" i="5"/>
  <c r="J296" i="5"/>
  <c r="K296" i="5"/>
  <c r="L296" i="5"/>
  <c r="M296" i="5"/>
  <c r="J297" i="5"/>
  <c r="K297" i="5"/>
  <c r="L297" i="5"/>
  <c r="M297" i="5"/>
  <c r="J298" i="5"/>
  <c r="K298" i="5"/>
  <c r="L298" i="5"/>
  <c r="M298" i="5"/>
  <c r="J299" i="5"/>
  <c r="K299" i="5"/>
  <c r="L299" i="5"/>
  <c r="M299" i="5"/>
  <c r="J300" i="5"/>
  <c r="K300" i="5"/>
  <c r="L300" i="5"/>
  <c r="M300" i="5"/>
  <c r="J301" i="5"/>
  <c r="K301" i="5"/>
  <c r="L301" i="5"/>
  <c r="M301" i="5"/>
  <c r="J302" i="5"/>
  <c r="K302" i="5"/>
  <c r="L302" i="5"/>
  <c r="M302" i="5"/>
  <c r="J303" i="5"/>
  <c r="K303" i="5"/>
  <c r="L303" i="5"/>
  <c r="M303" i="5"/>
  <c r="J304" i="5"/>
  <c r="K304" i="5"/>
  <c r="L304" i="5"/>
  <c r="M304" i="5"/>
  <c r="J305" i="5"/>
  <c r="K305" i="5"/>
  <c r="L305" i="5"/>
  <c r="M305" i="5"/>
  <c r="J306" i="5"/>
  <c r="K306" i="5"/>
  <c r="L306" i="5"/>
  <c r="M306" i="5"/>
  <c r="J307" i="5"/>
  <c r="K307" i="5"/>
  <c r="L307" i="5"/>
  <c r="M307" i="5"/>
  <c r="J308" i="5"/>
  <c r="K308" i="5"/>
  <c r="L308" i="5"/>
  <c r="M308" i="5"/>
  <c r="J309" i="5"/>
  <c r="K309" i="5"/>
  <c r="L309" i="5"/>
  <c r="M309" i="5"/>
  <c r="J310" i="5"/>
  <c r="K310" i="5"/>
  <c r="L310" i="5"/>
  <c r="M310" i="5"/>
  <c r="J311" i="5"/>
  <c r="K311" i="5"/>
  <c r="L311" i="5"/>
  <c r="M311" i="5"/>
  <c r="J312" i="5"/>
  <c r="K312" i="5"/>
  <c r="L312" i="5"/>
  <c r="M312" i="5"/>
  <c r="J313" i="5"/>
  <c r="K313" i="5"/>
  <c r="L313" i="5"/>
  <c r="M313" i="5"/>
  <c r="J314" i="5"/>
  <c r="K314" i="5"/>
  <c r="L314" i="5"/>
  <c r="M314" i="5"/>
  <c r="J315" i="5"/>
  <c r="K315" i="5"/>
  <c r="L315" i="5"/>
  <c r="M315" i="5"/>
  <c r="J316" i="5"/>
  <c r="K316" i="5"/>
  <c r="L316" i="5"/>
  <c r="M316" i="5"/>
  <c r="J317" i="5"/>
  <c r="K317" i="5"/>
  <c r="L317" i="5"/>
  <c r="M317" i="5"/>
  <c r="J318" i="5"/>
  <c r="K318" i="5"/>
  <c r="L318" i="5"/>
  <c r="M318" i="5"/>
  <c r="J319" i="5"/>
  <c r="K319" i="5"/>
  <c r="L319" i="5"/>
  <c r="M319" i="5"/>
  <c r="J320" i="5"/>
  <c r="K320" i="5"/>
  <c r="L320" i="5"/>
  <c r="M320" i="5"/>
  <c r="J321" i="5"/>
  <c r="K321" i="5"/>
  <c r="L321" i="5"/>
  <c r="M321" i="5"/>
  <c r="J322" i="5"/>
  <c r="K322" i="5"/>
  <c r="L322" i="5"/>
  <c r="M322" i="5"/>
  <c r="J323" i="5"/>
  <c r="K323" i="5"/>
  <c r="L323" i="5"/>
  <c r="M323" i="5"/>
  <c r="J324" i="5"/>
  <c r="K324" i="5"/>
  <c r="L324" i="5"/>
  <c r="M324" i="5"/>
  <c r="J325" i="5"/>
  <c r="K325" i="5"/>
  <c r="L325" i="5"/>
  <c r="M325" i="5"/>
  <c r="J326" i="5"/>
  <c r="K326" i="5"/>
  <c r="L326" i="5"/>
  <c r="M326" i="5"/>
  <c r="J327" i="5"/>
  <c r="K327" i="5"/>
  <c r="L327" i="5"/>
  <c r="M327" i="5"/>
  <c r="J328" i="5"/>
  <c r="K328" i="5"/>
  <c r="L328" i="5"/>
  <c r="M328" i="5"/>
  <c r="J329" i="5"/>
  <c r="K329" i="5"/>
  <c r="L329" i="5"/>
  <c r="M329" i="5"/>
  <c r="J330" i="5"/>
  <c r="K330" i="5"/>
  <c r="L330" i="5"/>
  <c r="M330" i="5"/>
  <c r="J331" i="5"/>
  <c r="K331" i="5"/>
  <c r="L331" i="5"/>
  <c r="M331" i="5"/>
  <c r="J332" i="5"/>
  <c r="K332" i="5"/>
  <c r="L332" i="5"/>
  <c r="M332" i="5"/>
  <c r="J333" i="5"/>
  <c r="K333" i="5"/>
  <c r="L333" i="5"/>
  <c r="M333" i="5"/>
  <c r="J334" i="5"/>
  <c r="K334" i="5"/>
  <c r="L334" i="5"/>
  <c r="M334" i="5"/>
  <c r="J335" i="5"/>
  <c r="K335" i="5"/>
  <c r="L335" i="5"/>
  <c r="M335" i="5"/>
  <c r="J336" i="5"/>
  <c r="K336" i="5"/>
  <c r="L336" i="5"/>
  <c r="M336" i="5"/>
  <c r="J337" i="5"/>
  <c r="K337" i="5"/>
  <c r="L337" i="5"/>
  <c r="M337" i="5"/>
  <c r="J338" i="5"/>
  <c r="K338" i="5"/>
  <c r="L338" i="5"/>
  <c r="M338" i="5"/>
  <c r="J339" i="5"/>
  <c r="K339" i="5"/>
  <c r="L339" i="5"/>
  <c r="M339" i="5"/>
  <c r="J340" i="5"/>
  <c r="K340" i="5"/>
  <c r="L340" i="5"/>
  <c r="M340" i="5"/>
  <c r="J341" i="5"/>
  <c r="K341" i="5"/>
  <c r="L341" i="5"/>
  <c r="M341" i="5"/>
  <c r="J342" i="5"/>
  <c r="K342" i="5"/>
  <c r="L342" i="5"/>
  <c r="M342" i="5"/>
  <c r="J343" i="5"/>
  <c r="K343" i="5"/>
  <c r="L343" i="5"/>
  <c r="M343" i="5"/>
  <c r="J344" i="5"/>
  <c r="K344" i="5"/>
  <c r="L344" i="5"/>
  <c r="M344" i="5"/>
  <c r="J345" i="5"/>
  <c r="K345" i="5"/>
  <c r="L345" i="5"/>
  <c r="M345" i="5"/>
  <c r="J346" i="5"/>
  <c r="K346" i="5"/>
  <c r="L346" i="5"/>
  <c r="M346" i="5"/>
  <c r="J347" i="5"/>
  <c r="K347" i="5"/>
  <c r="L347" i="5"/>
  <c r="M347" i="5"/>
  <c r="J348" i="5"/>
  <c r="K348" i="5"/>
  <c r="L348" i="5"/>
  <c r="M348" i="5"/>
  <c r="J349" i="5"/>
  <c r="K349" i="5"/>
  <c r="L349" i="5"/>
  <c r="M349" i="5"/>
  <c r="J350" i="5"/>
  <c r="K350" i="5"/>
  <c r="L350" i="5"/>
  <c r="M350" i="5"/>
  <c r="J351" i="5"/>
  <c r="K351" i="5"/>
  <c r="L351" i="5"/>
  <c r="M351" i="5"/>
  <c r="J352" i="5"/>
  <c r="K352" i="5"/>
  <c r="L352" i="5"/>
  <c r="M352" i="5"/>
  <c r="J353" i="5"/>
  <c r="K353" i="5"/>
  <c r="L353" i="5"/>
  <c r="M353" i="5"/>
  <c r="J354" i="5"/>
  <c r="K354" i="5"/>
  <c r="L354" i="5"/>
  <c r="M354" i="5"/>
  <c r="J355" i="5"/>
  <c r="K355" i="5"/>
  <c r="L355" i="5"/>
  <c r="M355" i="5"/>
  <c r="J356" i="5"/>
  <c r="K356" i="5"/>
  <c r="L356" i="5"/>
  <c r="M356" i="5"/>
  <c r="J357" i="5"/>
  <c r="K357" i="5"/>
  <c r="L357" i="5"/>
  <c r="M357" i="5"/>
  <c r="J358" i="5"/>
  <c r="K358" i="5"/>
  <c r="L358" i="5"/>
  <c r="M358" i="5"/>
  <c r="J359" i="5"/>
  <c r="K359" i="5"/>
  <c r="L359" i="5"/>
  <c r="M359" i="5"/>
  <c r="J360" i="5"/>
  <c r="K360" i="5"/>
  <c r="L360" i="5"/>
  <c r="M360" i="5"/>
  <c r="J361" i="5"/>
  <c r="K361" i="5"/>
  <c r="L361" i="5"/>
  <c r="M361" i="5"/>
  <c r="J362" i="5"/>
  <c r="K362" i="5"/>
  <c r="L362" i="5"/>
  <c r="M362" i="5"/>
  <c r="J363" i="5"/>
  <c r="K363" i="5"/>
  <c r="L363" i="5"/>
  <c r="M363" i="5"/>
  <c r="J364" i="5"/>
  <c r="K364" i="5"/>
  <c r="L364" i="5"/>
  <c r="M364" i="5"/>
  <c r="J365" i="5"/>
  <c r="K365" i="5"/>
  <c r="L365" i="5"/>
  <c r="M365" i="5"/>
  <c r="J366" i="5"/>
  <c r="K366" i="5"/>
  <c r="L366" i="5"/>
  <c r="M366" i="5"/>
  <c r="J367" i="5"/>
  <c r="K367" i="5"/>
  <c r="L367" i="5"/>
  <c r="M367" i="5"/>
  <c r="J368" i="5"/>
  <c r="K368" i="5"/>
  <c r="L368" i="5"/>
  <c r="M368" i="5"/>
  <c r="J369" i="5"/>
  <c r="K369" i="5"/>
  <c r="L369" i="5"/>
  <c r="M369" i="5"/>
  <c r="J370" i="5"/>
  <c r="K370" i="5"/>
  <c r="L370" i="5"/>
  <c r="M370" i="5"/>
  <c r="J371" i="5"/>
  <c r="K371" i="5"/>
  <c r="L371" i="5"/>
  <c r="M371" i="5"/>
  <c r="J372" i="5"/>
  <c r="K372" i="5"/>
  <c r="L372" i="5"/>
  <c r="M372" i="5"/>
  <c r="J373" i="5"/>
  <c r="K373" i="5"/>
  <c r="L373" i="5"/>
  <c r="M373" i="5"/>
  <c r="J374" i="5"/>
  <c r="K374" i="5"/>
  <c r="L374" i="5"/>
  <c r="M374" i="5"/>
  <c r="J375" i="5"/>
  <c r="K375" i="5"/>
  <c r="L375" i="5"/>
  <c r="M375" i="5"/>
  <c r="J376" i="5"/>
  <c r="K376" i="5"/>
  <c r="L376" i="5"/>
  <c r="M376" i="5"/>
  <c r="J377" i="5"/>
  <c r="K377" i="5"/>
  <c r="L377" i="5"/>
  <c r="M377" i="5"/>
  <c r="J378" i="5"/>
  <c r="K378" i="5"/>
  <c r="L378" i="5"/>
  <c r="M378" i="5"/>
  <c r="J379" i="5"/>
  <c r="K379" i="5"/>
  <c r="L379" i="5"/>
  <c r="M379" i="5"/>
  <c r="J380" i="5"/>
  <c r="K380" i="5"/>
  <c r="L380" i="5"/>
  <c r="M380" i="5"/>
  <c r="J381" i="5"/>
  <c r="K381" i="5"/>
  <c r="L381" i="5"/>
  <c r="M381" i="5"/>
  <c r="J382" i="5"/>
  <c r="K382" i="5"/>
  <c r="L382" i="5"/>
  <c r="M382" i="5"/>
  <c r="J383" i="5"/>
  <c r="K383" i="5"/>
  <c r="L383" i="5"/>
  <c r="M383" i="5"/>
  <c r="J384" i="5"/>
  <c r="K384" i="5"/>
  <c r="L384" i="5"/>
  <c r="M384" i="5"/>
  <c r="J385" i="5"/>
  <c r="K385" i="5"/>
  <c r="L385" i="5"/>
  <c r="M385" i="5"/>
  <c r="J386" i="5"/>
  <c r="K386" i="5"/>
  <c r="L386" i="5"/>
  <c r="M386" i="5"/>
  <c r="J387" i="5"/>
  <c r="K387" i="5"/>
  <c r="L387" i="5"/>
  <c r="M387" i="5"/>
  <c r="J388" i="5"/>
  <c r="K388" i="5"/>
  <c r="L388" i="5"/>
  <c r="M388" i="5"/>
  <c r="J389" i="5"/>
  <c r="K389" i="5"/>
  <c r="L389" i="5"/>
  <c r="M389" i="5"/>
  <c r="J390" i="5"/>
  <c r="K390" i="5"/>
  <c r="L390" i="5"/>
  <c r="M390" i="5"/>
  <c r="J391" i="5"/>
  <c r="K391" i="5"/>
  <c r="L391" i="5"/>
  <c r="M391" i="5"/>
  <c r="J392" i="5"/>
  <c r="K392" i="5"/>
  <c r="L392" i="5"/>
  <c r="M392" i="5"/>
  <c r="J393" i="5"/>
  <c r="K393" i="5"/>
  <c r="L393" i="5"/>
  <c r="M393" i="5"/>
  <c r="J394" i="5"/>
  <c r="K394" i="5"/>
  <c r="L394" i="5"/>
  <c r="M394" i="5"/>
  <c r="J395" i="5"/>
  <c r="K395" i="5"/>
  <c r="L395" i="5"/>
  <c r="M395" i="5"/>
  <c r="J396" i="5"/>
  <c r="K396" i="5"/>
  <c r="L396" i="5"/>
  <c r="M396" i="5"/>
  <c r="J397" i="5"/>
  <c r="K397" i="5"/>
  <c r="L397" i="5"/>
  <c r="M397" i="5"/>
  <c r="J398" i="5"/>
  <c r="K398" i="5"/>
  <c r="L398" i="5"/>
  <c r="M398" i="5"/>
  <c r="J399" i="5"/>
  <c r="K399" i="5"/>
  <c r="L399" i="5"/>
  <c r="M399" i="5"/>
  <c r="J400" i="5"/>
  <c r="K400" i="5"/>
  <c r="L400" i="5"/>
  <c r="M400" i="5"/>
  <c r="J401" i="5"/>
  <c r="K401" i="5"/>
  <c r="L401" i="5"/>
  <c r="M401" i="5"/>
  <c r="J402" i="5"/>
  <c r="K402" i="5"/>
  <c r="L402" i="5"/>
  <c r="M402" i="5"/>
  <c r="J403" i="5"/>
  <c r="K403" i="5"/>
  <c r="L403" i="5"/>
  <c r="M403" i="5"/>
  <c r="J404" i="5"/>
  <c r="K404" i="5"/>
  <c r="L404" i="5"/>
  <c r="M404" i="5"/>
  <c r="J405" i="5"/>
  <c r="K405" i="5"/>
  <c r="L405" i="5"/>
  <c r="M405" i="5"/>
  <c r="J406" i="5"/>
  <c r="K406" i="5"/>
  <c r="L406" i="5"/>
  <c r="M406" i="5"/>
  <c r="J407" i="5"/>
  <c r="K407" i="5"/>
  <c r="L407" i="5"/>
  <c r="M407" i="5"/>
  <c r="J408" i="5"/>
  <c r="K408" i="5"/>
  <c r="L408" i="5"/>
  <c r="M408" i="5"/>
  <c r="J409" i="5"/>
  <c r="K409" i="5"/>
  <c r="L409" i="5"/>
  <c r="M409" i="5"/>
  <c r="J410" i="5"/>
  <c r="K410" i="5"/>
  <c r="L410" i="5"/>
  <c r="M410" i="5"/>
  <c r="J411" i="5"/>
  <c r="K411" i="5"/>
  <c r="L411" i="5"/>
  <c r="M411" i="5"/>
  <c r="J412" i="5"/>
  <c r="K412" i="5"/>
  <c r="L412" i="5"/>
  <c r="M412" i="5"/>
  <c r="J413" i="5"/>
  <c r="K413" i="5"/>
  <c r="L413" i="5"/>
  <c r="M413" i="5"/>
  <c r="J414" i="5"/>
  <c r="K414" i="5"/>
  <c r="L414" i="5"/>
  <c r="M414" i="5"/>
  <c r="J415" i="5"/>
  <c r="K415" i="5"/>
  <c r="L415" i="5"/>
  <c r="M415" i="5"/>
  <c r="J416" i="5"/>
  <c r="K416" i="5"/>
  <c r="L416" i="5"/>
  <c r="M416" i="5"/>
  <c r="J417" i="5"/>
  <c r="K417" i="5"/>
  <c r="L417" i="5"/>
  <c r="M417" i="5"/>
  <c r="J418" i="5"/>
  <c r="K418" i="5"/>
  <c r="L418" i="5"/>
  <c r="M418" i="5"/>
  <c r="J419" i="5"/>
  <c r="K419" i="5"/>
  <c r="L419" i="5"/>
  <c r="M419" i="5"/>
  <c r="J420" i="5"/>
  <c r="K420" i="5"/>
  <c r="L420" i="5"/>
  <c r="M420" i="5"/>
  <c r="J421" i="5"/>
  <c r="K421" i="5"/>
  <c r="L421" i="5"/>
  <c r="M421" i="5"/>
  <c r="J422" i="5"/>
  <c r="K422" i="5"/>
  <c r="L422" i="5"/>
  <c r="M422" i="5"/>
  <c r="J423" i="5"/>
  <c r="K423" i="5"/>
  <c r="L423" i="5"/>
  <c r="M423" i="5"/>
  <c r="J424" i="5"/>
  <c r="K424" i="5"/>
  <c r="L424" i="5"/>
  <c r="M424" i="5"/>
  <c r="J425" i="5"/>
  <c r="K425" i="5"/>
  <c r="L425" i="5"/>
  <c r="M425" i="5"/>
  <c r="J426" i="5"/>
  <c r="K426" i="5"/>
  <c r="L426" i="5"/>
  <c r="M426" i="5"/>
  <c r="J427" i="5"/>
  <c r="K427" i="5"/>
  <c r="L427" i="5"/>
  <c r="M427" i="5"/>
  <c r="J428" i="5"/>
  <c r="K428" i="5"/>
  <c r="L428" i="5"/>
  <c r="M428" i="5"/>
  <c r="J429" i="5"/>
  <c r="K429" i="5"/>
  <c r="L429" i="5"/>
  <c r="M429" i="5"/>
  <c r="J430" i="5"/>
  <c r="K430" i="5"/>
  <c r="L430" i="5"/>
  <c r="M430" i="5"/>
  <c r="J431" i="5"/>
  <c r="K431" i="5"/>
  <c r="L431" i="5"/>
  <c r="M431" i="5"/>
  <c r="J432" i="5"/>
  <c r="K432" i="5"/>
  <c r="L432" i="5"/>
  <c r="M432" i="5"/>
  <c r="J433" i="5"/>
  <c r="K433" i="5"/>
  <c r="L433" i="5"/>
  <c r="M433" i="5"/>
  <c r="J434" i="5"/>
  <c r="K434" i="5"/>
  <c r="L434" i="5"/>
  <c r="M434" i="5"/>
  <c r="J435" i="5"/>
  <c r="K435" i="5"/>
  <c r="L435" i="5"/>
  <c r="M435" i="5"/>
  <c r="J436" i="5"/>
  <c r="K436" i="5"/>
  <c r="L436" i="5"/>
  <c r="M436" i="5"/>
  <c r="J437" i="5"/>
  <c r="K437" i="5"/>
  <c r="L437" i="5"/>
  <c r="M437" i="5"/>
  <c r="J438" i="5"/>
  <c r="K438" i="5"/>
  <c r="L438" i="5"/>
  <c r="M438" i="5"/>
  <c r="J439" i="5"/>
  <c r="K439" i="5"/>
  <c r="L439" i="5"/>
  <c r="M439" i="5"/>
  <c r="J440" i="5"/>
  <c r="K440" i="5"/>
  <c r="L440" i="5"/>
  <c r="M440" i="5"/>
  <c r="J441" i="5"/>
  <c r="K441" i="5"/>
  <c r="L441" i="5"/>
  <c r="M441" i="5"/>
  <c r="J442" i="5"/>
  <c r="K442" i="5"/>
  <c r="L442" i="5"/>
  <c r="M442" i="5"/>
  <c r="J443" i="5"/>
  <c r="K443" i="5"/>
  <c r="L443" i="5"/>
  <c r="M443" i="5"/>
  <c r="J444" i="5"/>
  <c r="K444" i="5"/>
  <c r="L444" i="5"/>
  <c r="M444" i="5"/>
  <c r="J445" i="5"/>
  <c r="K445" i="5"/>
  <c r="L445" i="5"/>
  <c r="M445" i="5"/>
  <c r="J446" i="5"/>
  <c r="K446" i="5"/>
  <c r="L446" i="5"/>
  <c r="M446" i="5"/>
  <c r="J447" i="5"/>
  <c r="K447" i="5"/>
  <c r="L447" i="5"/>
  <c r="M447" i="5"/>
  <c r="J448" i="5"/>
  <c r="K448" i="5"/>
  <c r="L448" i="5"/>
  <c r="M448" i="5"/>
  <c r="J449" i="5"/>
  <c r="K449" i="5"/>
  <c r="L449" i="5"/>
  <c r="M449" i="5"/>
  <c r="J450" i="5"/>
  <c r="K450" i="5"/>
  <c r="L450" i="5"/>
  <c r="M450" i="5"/>
  <c r="J451" i="5"/>
  <c r="K451" i="5"/>
  <c r="L451" i="5"/>
  <c r="M451" i="5"/>
  <c r="J452" i="5"/>
  <c r="K452" i="5"/>
  <c r="L452" i="5"/>
  <c r="M452" i="5"/>
  <c r="J453" i="5"/>
  <c r="K453" i="5"/>
  <c r="L453" i="5"/>
  <c r="M453" i="5"/>
  <c r="J454" i="5"/>
  <c r="K454" i="5"/>
  <c r="L454" i="5"/>
  <c r="M454" i="5"/>
  <c r="J455" i="5"/>
  <c r="K455" i="5"/>
  <c r="L455" i="5"/>
  <c r="M455" i="5"/>
  <c r="J456" i="5"/>
  <c r="K456" i="5"/>
  <c r="L456" i="5"/>
  <c r="M456" i="5"/>
  <c r="J457" i="5"/>
  <c r="K457" i="5"/>
  <c r="L457" i="5"/>
  <c r="M457" i="5"/>
  <c r="J458" i="5"/>
  <c r="K458" i="5"/>
  <c r="L458" i="5"/>
  <c r="M458" i="5"/>
  <c r="J459" i="5"/>
  <c r="K459" i="5"/>
  <c r="L459" i="5"/>
  <c r="M459" i="5"/>
  <c r="J460" i="5"/>
  <c r="K460" i="5"/>
  <c r="L460" i="5"/>
  <c r="M460" i="5"/>
  <c r="J461" i="5"/>
  <c r="K461" i="5"/>
  <c r="L461" i="5"/>
  <c r="M461" i="5"/>
  <c r="J462" i="5"/>
  <c r="K462" i="5"/>
  <c r="L462" i="5"/>
  <c r="M462" i="5"/>
  <c r="J463" i="5"/>
  <c r="K463" i="5"/>
  <c r="L463" i="5"/>
  <c r="M463" i="5"/>
  <c r="J464" i="5"/>
  <c r="K464" i="5"/>
  <c r="L464" i="5"/>
  <c r="M464" i="5"/>
  <c r="J465" i="5"/>
  <c r="K465" i="5"/>
  <c r="L465" i="5"/>
  <c r="M465" i="5"/>
  <c r="J466" i="5"/>
  <c r="K466" i="5"/>
  <c r="L466" i="5"/>
  <c r="M466" i="5"/>
  <c r="J467" i="5"/>
  <c r="K467" i="5"/>
  <c r="L467" i="5"/>
  <c r="M467" i="5"/>
  <c r="J468" i="5"/>
  <c r="K468" i="5"/>
  <c r="L468" i="5"/>
  <c r="M468" i="5"/>
  <c r="J469" i="5"/>
  <c r="K469" i="5"/>
  <c r="L469" i="5"/>
  <c r="M469" i="5"/>
  <c r="J470" i="5"/>
  <c r="K470" i="5"/>
  <c r="L470" i="5"/>
  <c r="M470" i="5"/>
  <c r="J471" i="5"/>
  <c r="K471" i="5"/>
  <c r="L471" i="5"/>
  <c r="M471" i="5"/>
  <c r="J472" i="5"/>
  <c r="K472" i="5"/>
  <c r="L472" i="5"/>
  <c r="M472" i="5"/>
  <c r="J473" i="5"/>
  <c r="K473" i="5"/>
  <c r="L473" i="5"/>
  <c r="M473" i="5"/>
  <c r="J474" i="5"/>
  <c r="K474" i="5"/>
  <c r="L474" i="5"/>
  <c r="M474" i="5"/>
  <c r="J475" i="5"/>
  <c r="K475" i="5"/>
  <c r="L475" i="5"/>
  <c r="M475" i="5"/>
  <c r="J476" i="5"/>
  <c r="K476" i="5"/>
  <c r="L476" i="5"/>
  <c r="M476" i="5"/>
  <c r="J477" i="5"/>
  <c r="K477" i="5"/>
  <c r="L477" i="5"/>
  <c r="M477" i="5"/>
  <c r="J478" i="5"/>
  <c r="K478" i="5"/>
  <c r="L478" i="5"/>
  <c r="M478" i="5"/>
  <c r="J479" i="5"/>
  <c r="K479" i="5"/>
  <c r="L479" i="5"/>
  <c r="M479" i="5"/>
  <c r="J480" i="5"/>
  <c r="K480" i="5"/>
  <c r="L480" i="5"/>
  <c r="M480" i="5"/>
  <c r="J481" i="5"/>
  <c r="K481" i="5"/>
  <c r="L481" i="5"/>
  <c r="M481" i="5"/>
  <c r="J482" i="5"/>
  <c r="K482" i="5"/>
  <c r="L482" i="5"/>
  <c r="M482" i="5"/>
  <c r="J483" i="5"/>
  <c r="K483" i="5"/>
  <c r="L483" i="5"/>
  <c r="M483" i="5"/>
  <c r="J484" i="5"/>
  <c r="K484" i="5"/>
  <c r="L484" i="5"/>
  <c r="M484" i="5"/>
  <c r="J485" i="5"/>
  <c r="K485" i="5"/>
  <c r="L485" i="5"/>
  <c r="M485" i="5"/>
  <c r="J486" i="5"/>
  <c r="K486" i="5"/>
  <c r="L486" i="5"/>
  <c r="M486" i="5"/>
  <c r="J487" i="5"/>
  <c r="K487" i="5"/>
  <c r="L487" i="5"/>
  <c r="M487" i="5"/>
  <c r="J488" i="5"/>
  <c r="K488" i="5"/>
  <c r="L488" i="5"/>
  <c r="M488" i="5"/>
  <c r="J489" i="5"/>
  <c r="K489" i="5"/>
  <c r="L489" i="5"/>
  <c r="M489" i="5"/>
  <c r="J490" i="5"/>
  <c r="K490" i="5"/>
  <c r="L490" i="5"/>
  <c r="M490" i="5"/>
  <c r="J491" i="5"/>
  <c r="K491" i="5"/>
  <c r="L491" i="5"/>
  <c r="M491" i="5"/>
  <c r="J492" i="5"/>
  <c r="K492" i="5"/>
  <c r="L492" i="5"/>
  <c r="M492" i="5"/>
  <c r="J493" i="5"/>
  <c r="K493" i="5"/>
  <c r="L493" i="5"/>
  <c r="M493" i="5"/>
  <c r="J494" i="5"/>
  <c r="K494" i="5"/>
  <c r="L494" i="5"/>
  <c r="M494" i="5"/>
  <c r="J495" i="5"/>
  <c r="K495" i="5"/>
  <c r="L495" i="5"/>
  <c r="M495" i="5"/>
  <c r="J496" i="5"/>
  <c r="K496" i="5"/>
  <c r="L496" i="5"/>
  <c r="M496" i="5"/>
  <c r="J497" i="5"/>
  <c r="K497" i="5"/>
  <c r="L497" i="5"/>
  <c r="M497" i="5"/>
  <c r="J498" i="5"/>
  <c r="K498" i="5"/>
  <c r="L498" i="5"/>
  <c r="M498" i="5"/>
  <c r="J499" i="5"/>
  <c r="K499" i="5"/>
  <c r="L499" i="5"/>
  <c r="M499" i="5"/>
  <c r="J500" i="5"/>
  <c r="K500" i="5"/>
  <c r="L500" i="5"/>
  <c r="M500" i="5"/>
  <c r="J501" i="5"/>
  <c r="K501" i="5"/>
  <c r="L501" i="5"/>
  <c r="M501" i="5"/>
  <c r="J502" i="5"/>
  <c r="K502" i="5"/>
  <c r="L502" i="5"/>
  <c r="M502" i="5"/>
  <c r="J503" i="5"/>
  <c r="K503" i="5"/>
  <c r="L503" i="5"/>
  <c r="M503" i="5"/>
  <c r="J504" i="5"/>
  <c r="K504" i="5"/>
  <c r="L504" i="5"/>
  <c r="M504" i="5"/>
  <c r="J505" i="5"/>
  <c r="K505" i="5"/>
  <c r="L505" i="5"/>
  <c r="M505" i="5"/>
  <c r="J506" i="5"/>
  <c r="K506" i="5"/>
  <c r="L506" i="5"/>
  <c r="M506" i="5"/>
  <c r="J507" i="5"/>
  <c r="K507" i="5"/>
  <c r="L507" i="5"/>
  <c r="M507" i="5"/>
  <c r="J508" i="5"/>
  <c r="K508" i="5"/>
  <c r="L508" i="5"/>
  <c r="M508" i="5"/>
  <c r="J509" i="5"/>
  <c r="K509" i="5"/>
  <c r="L509" i="5"/>
  <c r="M509" i="5"/>
  <c r="J510" i="5"/>
  <c r="K510" i="5"/>
  <c r="L510" i="5"/>
  <c r="M510" i="5"/>
  <c r="J511" i="5"/>
  <c r="K511" i="5"/>
  <c r="L511" i="5"/>
  <c r="M511" i="5"/>
  <c r="J512" i="5"/>
  <c r="K512" i="5"/>
  <c r="L512" i="5"/>
  <c r="M512" i="5"/>
  <c r="J513" i="5"/>
  <c r="K513" i="5"/>
  <c r="L513" i="5"/>
  <c r="M513" i="5"/>
  <c r="J514" i="5"/>
  <c r="K514" i="5"/>
  <c r="L514" i="5"/>
  <c r="M514" i="5"/>
  <c r="J515" i="5"/>
  <c r="K515" i="5"/>
  <c r="L515" i="5"/>
  <c r="M515" i="5"/>
  <c r="J516" i="5"/>
  <c r="K516" i="5"/>
  <c r="L516" i="5"/>
  <c r="M516" i="5"/>
  <c r="J517" i="5"/>
  <c r="K517" i="5"/>
  <c r="L517" i="5"/>
  <c r="M517" i="5"/>
  <c r="J518" i="5"/>
  <c r="K518" i="5"/>
  <c r="L518" i="5"/>
  <c r="M518" i="5"/>
  <c r="J519" i="5"/>
  <c r="K519" i="5"/>
  <c r="L519" i="5"/>
  <c r="M519" i="5"/>
  <c r="J520" i="5"/>
  <c r="K520" i="5"/>
  <c r="L520" i="5"/>
  <c r="M520" i="5"/>
  <c r="J521" i="5"/>
  <c r="K521" i="5"/>
  <c r="L521" i="5"/>
  <c r="M521" i="5"/>
  <c r="J522" i="5"/>
  <c r="K522" i="5"/>
  <c r="L522" i="5"/>
  <c r="M522" i="5"/>
  <c r="J523" i="5"/>
  <c r="K523" i="5"/>
  <c r="L523" i="5"/>
  <c r="M523" i="5"/>
  <c r="J524" i="5"/>
  <c r="K524" i="5"/>
  <c r="L524" i="5"/>
  <c r="M524" i="5"/>
  <c r="J525" i="5"/>
  <c r="K525" i="5"/>
  <c r="L525" i="5"/>
  <c r="M525" i="5"/>
  <c r="J526" i="5"/>
  <c r="K526" i="5"/>
  <c r="L526" i="5"/>
  <c r="M526" i="5"/>
  <c r="J527" i="5"/>
  <c r="K527" i="5"/>
  <c r="L527" i="5"/>
  <c r="M527" i="5"/>
  <c r="J528" i="5"/>
  <c r="K528" i="5"/>
  <c r="L528" i="5"/>
  <c r="M528" i="5"/>
  <c r="J529" i="5"/>
  <c r="K529" i="5"/>
  <c r="L529" i="5"/>
  <c r="M529" i="5"/>
  <c r="J530" i="5"/>
  <c r="K530" i="5"/>
  <c r="L530" i="5"/>
  <c r="M530" i="5"/>
  <c r="J531" i="5"/>
  <c r="K531" i="5"/>
  <c r="L531" i="5"/>
  <c r="M531" i="5"/>
  <c r="J532" i="5"/>
  <c r="K532" i="5"/>
  <c r="L532" i="5"/>
  <c r="M532" i="5"/>
  <c r="J533" i="5"/>
  <c r="K533" i="5"/>
  <c r="L533" i="5"/>
  <c r="M533" i="5"/>
  <c r="J534" i="5"/>
  <c r="K534" i="5"/>
  <c r="L534" i="5"/>
  <c r="M534" i="5"/>
  <c r="J535" i="5"/>
  <c r="K535" i="5"/>
  <c r="L535" i="5"/>
  <c r="M535" i="5"/>
  <c r="J536" i="5"/>
  <c r="K536" i="5"/>
  <c r="L536" i="5"/>
  <c r="M536" i="5"/>
  <c r="J537" i="5"/>
  <c r="K537" i="5"/>
  <c r="L537" i="5"/>
  <c r="M537" i="5"/>
  <c r="J538" i="5"/>
  <c r="K538" i="5"/>
  <c r="L538" i="5"/>
  <c r="M538" i="5"/>
  <c r="J539" i="5"/>
  <c r="K539" i="5"/>
  <c r="L539" i="5"/>
  <c r="M539" i="5"/>
  <c r="J540" i="5"/>
  <c r="K540" i="5"/>
  <c r="L540" i="5"/>
  <c r="M540" i="5"/>
  <c r="J541" i="5"/>
  <c r="K541" i="5"/>
  <c r="L541" i="5"/>
  <c r="M541" i="5"/>
  <c r="J542" i="5"/>
  <c r="K542" i="5"/>
  <c r="L542" i="5"/>
  <c r="M542" i="5"/>
  <c r="J543" i="5"/>
  <c r="K543" i="5"/>
  <c r="L543" i="5"/>
  <c r="M543" i="5"/>
  <c r="J544" i="5"/>
  <c r="K544" i="5"/>
  <c r="L544" i="5"/>
  <c r="M544" i="5"/>
  <c r="J545" i="5"/>
  <c r="K545" i="5"/>
  <c r="L545" i="5"/>
  <c r="M545" i="5"/>
  <c r="J546" i="5"/>
  <c r="K546" i="5"/>
  <c r="L546" i="5"/>
  <c r="M546" i="5"/>
  <c r="J547" i="5"/>
  <c r="K547" i="5"/>
  <c r="L547" i="5"/>
  <c r="M547" i="5"/>
  <c r="J548" i="5"/>
  <c r="K548" i="5"/>
  <c r="L548" i="5"/>
  <c r="M548" i="5"/>
  <c r="J549" i="5"/>
  <c r="K549" i="5"/>
  <c r="L549" i="5"/>
  <c r="M549" i="5"/>
  <c r="J550" i="5"/>
  <c r="K550" i="5"/>
  <c r="L550" i="5"/>
  <c r="M550" i="5"/>
  <c r="J551" i="5"/>
  <c r="K551" i="5"/>
  <c r="L551" i="5"/>
  <c r="M551" i="5"/>
  <c r="J552" i="5"/>
  <c r="K552" i="5"/>
  <c r="L552" i="5"/>
  <c r="M552" i="5"/>
  <c r="J553" i="5"/>
  <c r="K553" i="5"/>
  <c r="L553" i="5"/>
  <c r="M553" i="5"/>
  <c r="J554" i="5"/>
  <c r="K554" i="5"/>
  <c r="L554" i="5"/>
  <c r="M554" i="5"/>
  <c r="J555" i="5"/>
  <c r="K555" i="5"/>
  <c r="L555" i="5"/>
  <c r="M555" i="5"/>
  <c r="J556" i="5"/>
  <c r="K556" i="5"/>
  <c r="L556" i="5"/>
  <c r="M556" i="5"/>
  <c r="J557" i="5"/>
  <c r="K557" i="5"/>
  <c r="L557" i="5"/>
  <c r="M557" i="5"/>
  <c r="J558" i="5"/>
  <c r="K558" i="5"/>
  <c r="L558" i="5"/>
  <c r="M558" i="5"/>
  <c r="J559" i="5"/>
  <c r="K559" i="5"/>
  <c r="L559" i="5"/>
  <c r="M559" i="5"/>
  <c r="J560" i="5"/>
  <c r="K560" i="5"/>
  <c r="L560" i="5"/>
  <c r="M560" i="5"/>
  <c r="J561" i="5"/>
  <c r="K561" i="5"/>
  <c r="L561" i="5"/>
  <c r="M561" i="5"/>
  <c r="J562" i="5"/>
  <c r="K562" i="5"/>
  <c r="L562" i="5"/>
  <c r="M562" i="5"/>
  <c r="J563" i="5"/>
  <c r="K563" i="5"/>
  <c r="L563" i="5"/>
  <c r="M563" i="5"/>
  <c r="J564" i="5"/>
  <c r="K564" i="5"/>
  <c r="L564" i="5"/>
  <c r="M564" i="5"/>
  <c r="J565" i="5"/>
  <c r="K565" i="5"/>
  <c r="L565" i="5"/>
  <c r="M565" i="5"/>
  <c r="J566" i="5"/>
  <c r="K566" i="5"/>
  <c r="L566" i="5"/>
  <c r="M566" i="5"/>
  <c r="J567" i="5"/>
  <c r="K567" i="5"/>
  <c r="L567" i="5"/>
  <c r="M567" i="5"/>
  <c r="J568" i="5"/>
  <c r="K568" i="5"/>
  <c r="L568" i="5"/>
  <c r="M568" i="5"/>
  <c r="J569" i="5"/>
  <c r="K569" i="5"/>
  <c r="L569" i="5"/>
  <c r="M569" i="5"/>
  <c r="J570" i="5"/>
  <c r="K570" i="5"/>
  <c r="L570" i="5"/>
  <c r="M570" i="5"/>
  <c r="J571" i="5"/>
  <c r="K571" i="5"/>
  <c r="L571" i="5"/>
  <c r="M571" i="5"/>
  <c r="J572" i="5"/>
  <c r="K572" i="5"/>
  <c r="L572" i="5"/>
  <c r="M572" i="5"/>
  <c r="J573" i="5"/>
  <c r="K573" i="5"/>
  <c r="L573" i="5"/>
  <c r="M573" i="5"/>
  <c r="J574" i="5"/>
  <c r="K574" i="5"/>
  <c r="L574" i="5"/>
  <c r="M574" i="5"/>
  <c r="J575" i="5"/>
  <c r="K575" i="5"/>
  <c r="L575" i="5"/>
  <c r="M575" i="5"/>
  <c r="J576" i="5"/>
  <c r="K576" i="5"/>
  <c r="L576" i="5"/>
  <c r="M576" i="5"/>
  <c r="J577" i="5"/>
  <c r="K577" i="5"/>
  <c r="L577" i="5"/>
  <c r="M577" i="5"/>
  <c r="J578" i="5"/>
  <c r="K578" i="5"/>
  <c r="L578" i="5"/>
  <c r="M578" i="5"/>
  <c r="J579" i="5"/>
  <c r="K579" i="5"/>
  <c r="L579" i="5"/>
  <c r="M579" i="5"/>
  <c r="J580" i="5"/>
  <c r="K580" i="5"/>
  <c r="L580" i="5"/>
  <c r="M580" i="5"/>
  <c r="J581" i="5"/>
  <c r="K581" i="5"/>
  <c r="L581" i="5"/>
  <c r="M581" i="5"/>
  <c r="J582" i="5"/>
  <c r="K582" i="5"/>
  <c r="L582" i="5"/>
  <c r="M582" i="5"/>
  <c r="J583" i="5"/>
  <c r="K583" i="5"/>
  <c r="L583" i="5"/>
  <c r="M583" i="5"/>
  <c r="J584" i="5"/>
  <c r="K584" i="5"/>
  <c r="L584" i="5"/>
  <c r="M584" i="5"/>
  <c r="J585" i="5"/>
  <c r="K585" i="5"/>
  <c r="L585" i="5"/>
  <c r="M585" i="5"/>
  <c r="J586" i="5"/>
  <c r="K586" i="5"/>
  <c r="L586" i="5"/>
  <c r="M586" i="5"/>
  <c r="J587" i="5"/>
  <c r="K587" i="5"/>
  <c r="L587" i="5"/>
  <c r="M587" i="5"/>
  <c r="J588" i="5"/>
  <c r="K588" i="5"/>
  <c r="L588" i="5"/>
  <c r="M588" i="5"/>
  <c r="J589" i="5"/>
  <c r="K589" i="5"/>
  <c r="L589" i="5"/>
  <c r="M589" i="5"/>
  <c r="J590" i="5"/>
  <c r="K590" i="5"/>
  <c r="L590" i="5"/>
  <c r="M590" i="5"/>
  <c r="J591" i="5"/>
  <c r="K591" i="5"/>
  <c r="L591" i="5"/>
  <c r="M591" i="5"/>
  <c r="J592" i="5"/>
  <c r="K592" i="5"/>
  <c r="L592" i="5"/>
  <c r="M592" i="5"/>
  <c r="J593" i="5"/>
  <c r="K593" i="5"/>
  <c r="L593" i="5"/>
  <c r="M593" i="5"/>
  <c r="J594" i="5"/>
  <c r="K594" i="5"/>
  <c r="L594" i="5"/>
  <c r="M594" i="5"/>
  <c r="J595" i="5"/>
  <c r="K595" i="5"/>
  <c r="L595" i="5"/>
  <c r="M595" i="5"/>
  <c r="J596" i="5"/>
  <c r="K596" i="5"/>
  <c r="L596" i="5"/>
  <c r="M596" i="5"/>
  <c r="J597" i="5"/>
  <c r="K597" i="5"/>
  <c r="L597" i="5"/>
  <c r="M597" i="5"/>
  <c r="J598" i="5"/>
  <c r="K598" i="5"/>
  <c r="L598" i="5"/>
  <c r="M598" i="5"/>
  <c r="J599" i="5"/>
  <c r="K599" i="5"/>
  <c r="L599" i="5"/>
  <c r="M599" i="5"/>
  <c r="J600" i="5"/>
  <c r="K600" i="5"/>
  <c r="L600" i="5"/>
  <c r="M600" i="5"/>
  <c r="J601" i="5"/>
  <c r="K601" i="5"/>
  <c r="L601" i="5"/>
  <c r="M601" i="5"/>
  <c r="J602" i="5"/>
  <c r="K602" i="5"/>
  <c r="L602" i="5"/>
  <c r="M602" i="5"/>
  <c r="J603" i="5"/>
  <c r="K603" i="5"/>
  <c r="L603" i="5"/>
  <c r="M603" i="5"/>
  <c r="J604" i="5"/>
  <c r="K604" i="5"/>
  <c r="L604" i="5"/>
  <c r="M604" i="5"/>
  <c r="J605" i="5"/>
  <c r="K605" i="5"/>
  <c r="L605" i="5"/>
  <c r="M605" i="5"/>
  <c r="J606" i="5"/>
  <c r="K606" i="5"/>
  <c r="L606" i="5"/>
  <c r="M606" i="5"/>
  <c r="J607" i="5"/>
  <c r="K607" i="5"/>
  <c r="L607" i="5"/>
  <c r="M607" i="5"/>
  <c r="J608" i="5"/>
  <c r="K608" i="5"/>
  <c r="L608" i="5"/>
  <c r="M608" i="5"/>
  <c r="J609" i="5"/>
  <c r="K609" i="5"/>
  <c r="L609" i="5"/>
  <c r="M609" i="5"/>
  <c r="J610" i="5"/>
  <c r="K610" i="5"/>
  <c r="L610" i="5"/>
  <c r="M610" i="5"/>
  <c r="J611" i="5"/>
  <c r="K611" i="5"/>
  <c r="L611" i="5"/>
  <c r="M611" i="5"/>
  <c r="J612" i="5"/>
  <c r="K612" i="5"/>
  <c r="L612" i="5"/>
  <c r="M612" i="5"/>
  <c r="J613" i="5"/>
  <c r="K613" i="5"/>
  <c r="L613" i="5"/>
  <c r="M613" i="5"/>
  <c r="J614" i="5"/>
  <c r="K614" i="5"/>
  <c r="L614" i="5"/>
  <c r="M614" i="5"/>
  <c r="J615" i="5"/>
  <c r="K615" i="5"/>
  <c r="L615" i="5"/>
  <c r="M615" i="5"/>
  <c r="J616" i="5"/>
  <c r="K616" i="5"/>
  <c r="L616" i="5"/>
  <c r="M616" i="5"/>
  <c r="J617" i="5"/>
  <c r="K617" i="5"/>
  <c r="L617" i="5"/>
  <c r="M617" i="5"/>
  <c r="J618" i="5"/>
  <c r="K618" i="5"/>
  <c r="L618" i="5"/>
  <c r="M618" i="5"/>
  <c r="J619" i="5"/>
  <c r="K619" i="5"/>
  <c r="L619" i="5"/>
  <c r="M619" i="5"/>
  <c r="J620" i="5"/>
  <c r="K620" i="5"/>
  <c r="L620" i="5"/>
  <c r="M620" i="5"/>
  <c r="J621" i="5"/>
  <c r="K621" i="5"/>
  <c r="L621" i="5"/>
  <c r="M621" i="5"/>
  <c r="J622" i="5"/>
  <c r="K622" i="5"/>
  <c r="L622" i="5"/>
  <c r="M622" i="5"/>
  <c r="J623" i="5"/>
  <c r="K623" i="5"/>
  <c r="L623" i="5"/>
  <c r="M623" i="5"/>
  <c r="J624" i="5"/>
  <c r="K624" i="5"/>
  <c r="L624" i="5"/>
  <c r="M624" i="5"/>
  <c r="J625" i="5"/>
  <c r="K625" i="5"/>
  <c r="L625" i="5"/>
  <c r="M625" i="5"/>
  <c r="J626" i="5"/>
  <c r="K626" i="5"/>
  <c r="L626" i="5"/>
  <c r="M626" i="5"/>
  <c r="J627" i="5"/>
  <c r="K627" i="5"/>
  <c r="L627" i="5"/>
  <c r="M627" i="5"/>
  <c r="J628" i="5"/>
  <c r="K628" i="5"/>
  <c r="L628" i="5"/>
  <c r="M628" i="5"/>
  <c r="J629" i="5"/>
  <c r="K629" i="5"/>
  <c r="L629" i="5"/>
  <c r="M629" i="5"/>
  <c r="J630" i="5"/>
  <c r="K630" i="5"/>
  <c r="L630" i="5"/>
  <c r="M630" i="5"/>
  <c r="J631" i="5"/>
  <c r="K631" i="5"/>
  <c r="L631" i="5"/>
  <c r="M631" i="5"/>
  <c r="J632" i="5"/>
  <c r="K632" i="5"/>
  <c r="L632" i="5"/>
  <c r="M632" i="5"/>
  <c r="J633" i="5"/>
  <c r="K633" i="5"/>
  <c r="L633" i="5"/>
  <c r="M633" i="5"/>
  <c r="J634" i="5"/>
  <c r="K634" i="5"/>
  <c r="L634" i="5"/>
  <c r="M634" i="5"/>
  <c r="J635" i="5"/>
  <c r="K635" i="5"/>
  <c r="L635" i="5"/>
  <c r="M635" i="5"/>
  <c r="J636" i="5"/>
  <c r="K636" i="5"/>
  <c r="L636" i="5"/>
  <c r="M636" i="5"/>
  <c r="J637" i="5"/>
  <c r="K637" i="5"/>
  <c r="L637" i="5"/>
  <c r="M637" i="5"/>
  <c r="J638" i="5"/>
  <c r="K638" i="5"/>
  <c r="L638" i="5"/>
  <c r="M638" i="5"/>
  <c r="J639" i="5"/>
  <c r="K639" i="5"/>
  <c r="L639" i="5"/>
  <c r="M639" i="5"/>
  <c r="J640" i="5"/>
  <c r="K640" i="5"/>
  <c r="L640" i="5"/>
  <c r="M640" i="5"/>
  <c r="J641" i="5"/>
  <c r="K641" i="5"/>
  <c r="L641" i="5"/>
  <c r="M641" i="5"/>
  <c r="J642" i="5"/>
  <c r="K642" i="5"/>
  <c r="L642" i="5"/>
  <c r="M642" i="5"/>
  <c r="J643" i="5"/>
  <c r="K643" i="5"/>
  <c r="L643" i="5"/>
  <c r="M643" i="5"/>
  <c r="J644" i="5"/>
  <c r="K644" i="5"/>
  <c r="L644" i="5"/>
  <c r="M644" i="5"/>
  <c r="J645" i="5"/>
  <c r="K645" i="5"/>
  <c r="L645" i="5"/>
  <c r="M645" i="5"/>
  <c r="J646" i="5"/>
  <c r="K646" i="5"/>
  <c r="L646" i="5"/>
  <c r="M646" i="5"/>
  <c r="J647" i="5"/>
  <c r="K647" i="5"/>
  <c r="L647" i="5"/>
  <c r="M647" i="5"/>
  <c r="J648" i="5"/>
  <c r="K648" i="5"/>
  <c r="L648" i="5"/>
  <c r="M648" i="5"/>
  <c r="J649" i="5"/>
  <c r="K649" i="5"/>
  <c r="L649" i="5"/>
  <c r="M649" i="5"/>
  <c r="J650" i="5"/>
  <c r="K650" i="5"/>
  <c r="L650" i="5"/>
  <c r="M650" i="5"/>
  <c r="J651" i="5"/>
  <c r="K651" i="5"/>
  <c r="L651" i="5"/>
  <c r="M651" i="5"/>
  <c r="J652" i="5"/>
  <c r="K652" i="5"/>
  <c r="L652" i="5"/>
  <c r="M652" i="5"/>
  <c r="J653" i="5"/>
  <c r="K653" i="5"/>
  <c r="L653" i="5"/>
  <c r="M653" i="5"/>
  <c r="J654" i="5"/>
  <c r="K654" i="5"/>
  <c r="L654" i="5"/>
  <c r="M654" i="5"/>
  <c r="J655" i="5"/>
  <c r="K655" i="5"/>
  <c r="L655" i="5"/>
  <c r="M655" i="5"/>
  <c r="J656" i="5"/>
  <c r="K656" i="5"/>
  <c r="L656" i="5"/>
  <c r="M656" i="5"/>
  <c r="J657" i="5"/>
  <c r="K657" i="5"/>
  <c r="L657" i="5"/>
  <c r="M657" i="5"/>
  <c r="J658" i="5"/>
  <c r="K658" i="5"/>
  <c r="L658" i="5"/>
  <c r="M658" i="5"/>
  <c r="J659" i="5"/>
  <c r="K659" i="5"/>
  <c r="L659" i="5"/>
  <c r="M659" i="5"/>
  <c r="J660" i="5"/>
  <c r="K660" i="5"/>
  <c r="L660" i="5"/>
  <c r="M660" i="5"/>
  <c r="J661" i="5"/>
  <c r="K661" i="5"/>
  <c r="L661" i="5"/>
  <c r="M661" i="5"/>
  <c r="J662" i="5"/>
  <c r="K662" i="5"/>
  <c r="L662" i="5"/>
  <c r="M662" i="5"/>
  <c r="J663" i="5"/>
  <c r="K663" i="5"/>
  <c r="L663" i="5"/>
  <c r="M663" i="5"/>
  <c r="J664" i="5"/>
  <c r="K664" i="5"/>
  <c r="L664" i="5"/>
  <c r="M664" i="5"/>
  <c r="J665" i="5"/>
  <c r="K665" i="5"/>
  <c r="L665" i="5"/>
  <c r="M665" i="5"/>
  <c r="J666" i="5"/>
  <c r="K666" i="5"/>
  <c r="L666" i="5"/>
  <c r="M666" i="5"/>
  <c r="J667" i="5"/>
  <c r="K667" i="5"/>
  <c r="L667" i="5"/>
  <c r="M667" i="5"/>
  <c r="J668" i="5"/>
  <c r="K668" i="5"/>
  <c r="L668" i="5"/>
  <c r="M668" i="5"/>
  <c r="J669" i="5"/>
  <c r="K669" i="5"/>
  <c r="L669" i="5"/>
  <c r="M669" i="5"/>
  <c r="J670" i="5"/>
  <c r="K670" i="5"/>
  <c r="L670" i="5"/>
  <c r="M670" i="5"/>
  <c r="J671" i="5"/>
  <c r="K671" i="5"/>
  <c r="L671" i="5"/>
  <c r="M671" i="5"/>
  <c r="J672" i="5"/>
  <c r="K672" i="5"/>
  <c r="L672" i="5"/>
  <c r="M672" i="5"/>
  <c r="J673" i="5"/>
  <c r="K673" i="5"/>
  <c r="L673" i="5"/>
  <c r="M673" i="5"/>
  <c r="J674" i="5"/>
  <c r="K674" i="5"/>
  <c r="L674" i="5"/>
  <c r="M674" i="5"/>
  <c r="J675" i="5"/>
  <c r="K675" i="5"/>
  <c r="L675" i="5"/>
  <c r="M675" i="5"/>
  <c r="J676" i="5"/>
  <c r="K676" i="5"/>
  <c r="L676" i="5"/>
  <c r="M676" i="5"/>
  <c r="J677" i="5"/>
  <c r="K677" i="5"/>
  <c r="L677" i="5"/>
  <c r="M677" i="5"/>
  <c r="J678" i="5"/>
  <c r="K678" i="5"/>
  <c r="L678" i="5"/>
  <c r="M678" i="5"/>
  <c r="J679" i="5"/>
  <c r="K679" i="5"/>
  <c r="L679" i="5"/>
  <c r="M679" i="5"/>
  <c r="J680" i="5"/>
  <c r="K680" i="5"/>
  <c r="L680" i="5"/>
  <c r="M680" i="5"/>
  <c r="J681" i="5"/>
  <c r="K681" i="5"/>
  <c r="L681" i="5"/>
  <c r="M681" i="5"/>
  <c r="J682" i="5"/>
  <c r="K682" i="5"/>
  <c r="L682" i="5"/>
  <c r="M682" i="5"/>
  <c r="J683" i="5"/>
  <c r="K683" i="5"/>
  <c r="L683" i="5"/>
  <c r="M683" i="5"/>
  <c r="J684" i="5"/>
  <c r="K684" i="5"/>
  <c r="L684" i="5"/>
  <c r="M684" i="5"/>
  <c r="J685" i="5"/>
  <c r="K685" i="5"/>
  <c r="L685" i="5"/>
  <c r="M685" i="5"/>
  <c r="J686" i="5"/>
  <c r="K686" i="5"/>
  <c r="L686" i="5"/>
  <c r="M686" i="5"/>
  <c r="J687" i="5"/>
  <c r="K687" i="5"/>
  <c r="L687" i="5"/>
  <c r="M687" i="5"/>
  <c r="J688" i="5"/>
  <c r="K688" i="5"/>
  <c r="L688" i="5"/>
  <c r="M688" i="5"/>
  <c r="J689" i="5"/>
  <c r="K689" i="5"/>
  <c r="L689" i="5"/>
  <c r="M689" i="5"/>
  <c r="J690" i="5"/>
  <c r="K690" i="5"/>
  <c r="L690" i="5"/>
  <c r="M690" i="5"/>
  <c r="J691" i="5"/>
  <c r="K691" i="5"/>
  <c r="L691" i="5"/>
  <c r="M691" i="5"/>
  <c r="J692" i="5"/>
  <c r="K692" i="5"/>
  <c r="L692" i="5"/>
  <c r="M692" i="5"/>
  <c r="J693" i="5"/>
  <c r="K693" i="5"/>
  <c r="L693" i="5"/>
  <c r="M693" i="5"/>
  <c r="J694" i="5"/>
  <c r="K694" i="5"/>
  <c r="L694" i="5"/>
  <c r="M694" i="5"/>
  <c r="J695" i="5"/>
  <c r="K695" i="5"/>
  <c r="L695" i="5"/>
  <c r="M695" i="5"/>
  <c r="J696" i="5"/>
  <c r="K696" i="5"/>
  <c r="L696" i="5"/>
  <c r="M696" i="5"/>
  <c r="J697" i="5"/>
  <c r="K697" i="5"/>
  <c r="L697" i="5"/>
  <c r="M697" i="5"/>
  <c r="J698" i="5"/>
  <c r="K698" i="5"/>
  <c r="L698" i="5"/>
  <c r="M698" i="5"/>
  <c r="J699" i="5"/>
  <c r="K699" i="5"/>
  <c r="L699" i="5"/>
  <c r="M699" i="5"/>
  <c r="J700" i="5"/>
  <c r="K700" i="5"/>
  <c r="L700" i="5"/>
  <c r="M700" i="5"/>
  <c r="J701" i="5"/>
  <c r="K701" i="5"/>
  <c r="L701" i="5"/>
  <c r="M701" i="5"/>
  <c r="J702" i="5"/>
  <c r="K702" i="5"/>
  <c r="L702" i="5"/>
  <c r="M702" i="5"/>
  <c r="J703" i="5"/>
  <c r="K703" i="5"/>
  <c r="L703" i="5"/>
  <c r="M703" i="5"/>
  <c r="J704" i="5"/>
  <c r="K704" i="5"/>
  <c r="L704" i="5"/>
  <c r="M704" i="5"/>
  <c r="J705" i="5"/>
  <c r="K705" i="5"/>
  <c r="L705" i="5"/>
  <c r="M705" i="5"/>
  <c r="J706" i="5"/>
  <c r="K706" i="5"/>
  <c r="L706" i="5"/>
  <c r="M706" i="5"/>
  <c r="J707" i="5"/>
  <c r="K707" i="5"/>
  <c r="L707" i="5"/>
  <c r="M707" i="5"/>
  <c r="J708" i="5"/>
  <c r="K708" i="5"/>
  <c r="L708" i="5"/>
  <c r="M708" i="5"/>
  <c r="J709" i="5"/>
  <c r="K709" i="5"/>
  <c r="L709" i="5"/>
  <c r="M709" i="5"/>
  <c r="J710" i="5"/>
  <c r="K710" i="5"/>
  <c r="L710" i="5"/>
  <c r="M710" i="5"/>
  <c r="J711" i="5"/>
  <c r="K711" i="5"/>
  <c r="L711" i="5"/>
  <c r="M711" i="5"/>
  <c r="J712" i="5"/>
  <c r="K712" i="5"/>
  <c r="L712" i="5"/>
  <c r="M712" i="5"/>
  <c r="J713" i="5"/>
  <c r="K713" i="5"/>
  <c r="L713" i="5"/>
  <c r="M713" i="5"/>
  <c r="J714" i="5"/>
  <c r="K714" i="5"/>
  <c r="L714" i="5"/>
  <c r="M714" i="5"/>
  <c r="J715" i="5"/>
  <c r="K715" i="5"/>
  <c r="L715" i="5"/>
  <c r="M715" i="5"/>
  <c r="J716" i="5"/>
  <c r="K716" i="5"/>
  <c r="L716" i="5"/>
  <c r="M716" i="5"/>
  <c r="J717" i="5"/>
  <c r="K717" i="5"/>
  <c r="L717" i="5"/>
  <c r="M717" i="5"/>
  <c r="J718" i="5"/>
  <c r="K718" i="5"/>
  <c r="L718" i="5"/>
  <c r="M718" i="5"/>
  <c r="J719" i="5"/>
  <c r="K719" i="5"/>
  <c r="L719" i="5"/>
  <c r="M719" i="5"/>
  <c r="J720" i="5"/>
  <c r="K720" i="5"/>
  <c r="L720" i="5"/>
  <c r="M720" i="5"/>
  <c r="J721" i="5"/>
  <c r="K721" i="5"/>
  <c r="L721" i="5"/>
  <c r="M721" i="5"/>
  <c r="J722" i="5"/>
  <c r="K722" i="5"/>
  <c r="L722" i="5"/>
  <c r="M722" i="5"/>
  <c r="J723" i="5"/>
  <c r="K723" i="5"/>
  <c r="L723" i="5"/>
  <c r="M723" i="5"/>
  <c r="J724" i="5"/>
  <c r="K724" i="5"/>
  <c r="L724" i="5"/>
  <c r="M724" i="5"/>
  <c r="J725" i="5"/>
  <c r="K725" i="5"/>
  <c r="L725" i="5"/>
  <c r="M725" i="5"/>
  <c r="J726" i="5"/>
  <c r="K726" i="5"/>
  <c r="L726" i="5"/>
  <c r="M726" i="5"/>
  <c r="J727" i="5"/>
  <c r="K727" i="5"/>
  <c r="L727" i="5"/>
  <c r="M727" i="5"/>
  <c r="J728" i="5"/>
  <c r="K728" i="5"/>
  <c r="L728" i="5"/>
  <c r="M728" i="5"/>
  <c r="J729" i="5"/>
  <c r="K729" i="5"/>
  <c r="L729" i="5"/>
  <c r="M729" i="5"/>
  <c r="J730" i="5"/>
  <c r="K730" i="5"/>
  <c r="L730" i="5"/>
  <c r="M730" i="5"/>
  <c r="J731" i="5"/>
  <c r="K731" i="5"/>
  <c r="L731" i="5"/>
  <c r="M731" i="5"/>
  <c r="J732" i="5"/>
  <c r="K732" i="5"/>
  <c r="L732" i="5"/>
  <c r="M732" i="5"/>
  <c r="J733" i="5"/>
  <c r="K733" i="5"/>
  <c r="L733" i="5"/>
  <c r="M733" i="5"/>
  <c r="J734" i="5"/>
  <c r="K734" i="5"/>
  <c r="L734" i="5"/>
  <c r="M734" i="5"/>
  <c r="J735" i="5"/>
  <c r="K735" i="5"/>
  <c r="L735" i="5"/>
  <c r="M735" i="5"/>
  <c r="J736" i="5"/>
  <c r="K736" i="5"/>
  <c r="L736" i="5"/>
  <c r="M736" i="5"/>
  <c r="J737" i="5"/>
  <c r="K737" i="5"/>
  <c r="L737" i="5"/>
  <c r="M737" i="5"/>
  <c r="J738" i="5"/>
  <c r="K738" i="5"/>
  <c r="L738" i="5"/>
  <c r="M738" i="5"/>
  <c r="J739" i="5"/>
  <c r="K739" i="5"/>
  <c r="L739" i="5"/>
  <c r="M739" i="5"/>
  <c r="J740" i="5"/>
  <c r="K740" i="5"/>
  <c r="L740" i="5"/>
  <c r="M740" i="5"/>
  <c r="J741" i="5"/>
  <c r="K741" i="5"/>
  <c r="L741" i="5"/>
  <c r="M741" i="5"/>
  <c r="J742" i="5"/>
  <c r="K742" i="5"/>
  <c r="L742" i="5"/>
  <c r="M742" i="5"/>
  <c r="J743" i="5"/>
  <c r="K743" i="5"/>
  <c r="L743" i="5"/>
  <c r="M743" i="5"/>
  <c r="J744" i="5"/>
  <c r="K744" i="5"/>
  <c r="L744" i="5"/>
  <c r="M744" i="5"/>
  <c r="J745" i="5"/>
  <c r="K745" i="5"/>
  <c r="L745" i="5"/>
  <c r="M745" i="5"/>
  <c r="J746" i="5"/>
  <c r="K746" i="5"/>
  <c r="L746" i="5"/>
  <c r="M746" i="5"/>
  <c r="J747" i="5"/>
  <c r="K747" i="5"/>
  <c r="L747" i="5"/>
  <c r="M747" i="5"/>
  <c r="J748" i="5"/>
  <c r="K748" i="5"/>
  <c r="L748" i="5"/>
  <c r="M748" i="5"/>
  <c r="J749" i="5"/>
  <c r="K749" i="5"/>
  <c r="L749" i="5"/>
  <c r="M749" i="5"/>
  <c r="J750" i="5"/>
  <c r="K750" i="5"/>
  <c r="L750" i="5"/>
  <c r="M750" i="5"/>
  <c r="J751" i="5"/>
  <c r="K751" i="5"/>
  <c r="L751" i="5"/>
  <c r="M751" i="5"/>
  <c r="J752" i="5"/>
  <c r="K752" i="5"/>
  <c r="L752" i="5"/>
  <c r="M752" i="5"/>
  <c r="J753" i="5"/>
  <c r="K753" i="5"/>
  <c r="L753" i="5"/>
  <c r="M753" i="5"/>
  <c r="J754" i="5"/>
  <c r="K754" i="5"/>
  <c r="L754" i="5"/>
  <c r="M754" i="5"/>
  <c r="J755" i="5"/>
  <c r="K755" i="5"/>
  <c r="L755" i="5"/>
  <c r="M755" i="5"/>
  <c r="J756" i="5"/>
  <c r="K756" i="5"/>
  <c r="L756" i="5"/>
  <c r="M756" i="5"/>
  <c r="J757" i="5"/>
  <c r="K757" i="5"/>
  <c r="L757" i="5"/>
  <c r="M757" i="5"/>
  <c r="J758" i="5"/>
  <c r="K758" i="5"/>
  <c r="L758" i="5"/>
  <c r="M758" i="5"/>
  <c r="J759" i="5"/>
  <c r="K759" i="5"/>
  <c r="L759" i="5"/>
  <c r="M759" i="5"/>
  <c r="J760" i="5"/>
  <c r="K760" i="5"/>
  <c r="L760" i="5"/>
  <c r="M760" i="5"/>
  <c r="J761" i="5"/>
  <c r="K761" i="5"/>
  <c r="L761" i="5"/>
  <c r="M761" i="5"/>
  <c r="J762" i="5"/>
  <c r="K762" i="5"/>
  <c r="L762" i="5"/>
  <c r="M762" i="5"/>
  <c r="J763" i="5"/>
  <c r="K763" i="5"/>
  <c r="L763" i="5"/>
  <c r="M763" i="5"/>
  <c r="J764" i="5"/>
  <c r="K764" i="5"/>
  <c r="L764" i="5"/>
  <c r="M764" i="5"/>
  <c r="J765" i="5"/>
  <c r="K765" i="5"/>
  <c r="L765" i="5"/>
  <c r="M765" i="5"/>
  <c r="J766" i="5"/>
  <c r="K766" i="5"/>
  <c r="L766" i="5"/>
  <c r="M766" i="5"/>
  <c r="J767" i="5"/>
  <c r="K767" i="5"/>
  <c r="L767" i="5"/>
  <c r="M767" i="5"/>
  <c r="J768" i="5"/>
  <c r="K768" i="5"/>
  <c r="L768" i="5"/>
  <c r="M768" i="5"/>
  <c r="J769" i="5"/>
  <c r="K769" i="5"/>
  <c r="L769" i="5"/>
  <c r="M769" i="5"/>
  <c r="J770" i="5"/>
  <c r="K770" i="5"/>
  <c r="L770" i="5"/>
  <c r="M770" i="5"/>
  <c r="J771" i="5"/>
  <c r="K771" i="5"/>
  <c r="L771" i="5"/>
  <c r="M771" i="5"/>
  <c r="J772" i="5"/>
  <c r="K772" i="5"/>
  <c r="L772" i="5"/>
  <c r="M772" i="5"/>
  <c r="J773" i="5"/>
  <c r="K773" i="5"/>
  <c r="L773" i="5"/>
  <c r="M773" i="5"/>
  <c r="J774" i="5"/>
  <c r="K774" i="5"/>
  <c r="L774" i="5"/>
  <c r="M774" i="5"/>
  <c r="J775" i="5"/>
  <c r="K775" i="5"/>
  <c r="L775" i="5"/>
  <c r="M775" i="5"/>
  <c r="J776" i="5"/>
  <c r="K776" i="5"/>
  <c r="L776" i="5"/>
  <c r="M776" i="5"/>
  <c r="J777" i="5"/>
  <c r="K777" i="5"/>
  <c r="L777" i="5"/>
  <c r="M777" i="5"/>
  <c r="J778" i="5"/>
  <c r="K778" i="5"/>
  <c r="L778" i="5"/>
  <c r="M778" i="5"/>
  <c r="J779" i="5"/>
  <c r="K779" i="5"/>
  <c r="L779" i="5"/>
  <c r="M779" i="5"/>
  <c r="J780" i="5"/>
  <c r="K780" i="5"/>
  <c r="L780" i="5"/>
  <c r="M780" i="5"/>
  <c r="J781" i="5"/>
  <c r="K781" i="5"/>
  <c r="L781" i="5"/>
  <c r="M781" i="5"/>
  <c r="J782" i="5"/>
  <c r="K782" i="5"/>
  <c r="L782" i="5"/>
  <c r="M782" i="5"/>
  <c r="J783" i="5"/>
  <c r="K783" i="5"/>
  <c r="L783" i="5"/>
  <c r="M783" i="5"/>
  <c r="J784" i="5"/>
  <c r="K784" i="5"/>
  <c r="L784" i="5"/>
  <c r="M784" i="5"/>
  <c r="J785" i="5"/>
  <c r="K785" i="5"/>
  <c r="L785" i="5"/>
  <c r="M785" i="5"/>
  <c r="J786" i="5"/>
  <c r="K786" i="5"/>
  <c r="L786" i="5"/>
  <c r="M786" i="5"/>
  <c r="J787" i="5"/>
  <c r="K787" i="5"/>
  <c r="L787" i="5"/>
  <c r="M787" i="5"/>
  <c r="J788" i="5"/>
  <c r="K788" i="5"/>
  <c r="L788" i="5"/>
  <c r="M788" i="5"/>
  <c r="J789" i="5"/>
  <c r="K789" i="5"/>
  <c r="L789" i="5"/>
  <c r="M789" i="5"/>
  <c r="J790" i="5"/>
  <c r="K790" i="5"/>
  <c r="L790" i="5"/>
  <c r="M790" i="5"/>
  <c r="J791" i="5"/>
  <c r="K791" i="5"/>
  <c r="L791" i="5"/>
  <c r="M791" i="5"/>
  <c r="J792" i="5"/>
  <c r="K792" i="5"/>
  <c r="L792" i="5"/>
  <c r="M792" i="5"/>
  <c r="J793" i="5"/>
  <c r="K793" i="5"/>
  <c r="L793" i="5"/>
  <c r="M793" i="5"/>
  <c r="M4" i="5"/>
  <c r="L4" i="5"/>
  <c r="K4" i="5"/>
  <c r="J4" i="5"/>
  <c r="H5" i="5"/>
  <c r="H6" i="5"/>
  <c r="H7" i="5"/>
  <c r="H8" i="5"/>
  <c r="H9" i="5"/>
  <c r="H10" i="5"/>
  <c r="H11" i="5"/>
  <c r="H12" i="5"/>
  <c r="H13" i="5"/>
  <c r="H14" i="5"/>
  <c r="I14" i="5"/>
  <c r="H15" i="5"/>
  <c r="H16" i="5"/>
  <c r="H17" i="5"/>
  <c r="H18" i="5"/>
  <c r="H19" i="5"/>
  <c r="H20" i="5"/>
  <c r="I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I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I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I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I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I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I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I760" i="5"/>
  <c r="H761" i="5"/>
  <c r="I761" i="5"/>
  <c r="H762" i="5"/>
  <c r="H763" i="5"/>
  <c r="I763" i="5"/>
  <c r="H764" i="5"/>
  <c r="H765" i="5"/>
  <c r="H766" i="5"/>
  <c r="H767" i="5"/>
  <c r="H768" i="5"/>
  <c r="H769" i="5"/>
  <c r="H770" i="5"/>
  <c r="H771" i="5"/>
  <c r="H772" i="5"/>
  <c r="H773" i="5"/>
  <c r="I773" i="5"/>
  <c r="H774" i="5"/>
  <c r="I774" i="5"/>
  <c r="H775" i="5"/>
  <c r="H776" i="5"/>
  <c r="I776" i="5"/>
  <c r="H777" i="5"/>
  <c r="I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4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5" i="5"/>
  <c r="G4" i="5"/>
  <c r="C5" i="5"/>
  <c r="D5" i="5"/>
  <c r="E5" i="5"/>
  <c r="F5" i="5"/>
  <c r="C6" i="5"/>
  <c r="D6" i="5"/>
  <c r="E6" i="5"/>
  <c r="F6" i="5"/>
  <c r="C7" i="5"/>
  <c r="D7" i="5"/>
  <c r="E7" i="5"/>
  <c r="F7" i="5"/>
  <c r="C8" i="5"/>
  <c r="D8" i="5"/>
  <c r="E8" i="5"/>
  <c r="F8" i="5"/>
  <c r="C9" i="5"/>
  <c r="D9" i="5"/>
  <c r="E9" i="5"/>
  <c r="F9" i="5"/>
  <c r="C10" i="5"/>
  <c r="D10" i="5"/>
  <c r="E10" i="5"/>
  <c r="F10" i="5"/>
  <c r="C11" i="5"/>
  <c r="D11" i="5"/>
  <c r="E11" i="5"/>
  <c r="F11" i="5"/>
  <c r="C12" i="5"/>
  <c r="D12" i="5"/>
  <c r="E12" i="5"/>
  <c r="F12" i="5"/>
  <c r="C13" i="5"/>
  <c r="D13" i="5"/>
  <c r="E13" i="5"/>
  <c r="F13" i="5"/>
  <c r="C14" i="5"/>
  <c r="D14" i="5"/>
  <c r="E14" i="5"/>
  <c r="F14" i="5"/>
  <c r="C15" i="5"/>
  <c r="D15" i="5"/>
  <c r="E15" i="5"/>
  <c r="F15" i="5"/>
  <c r="C16" i="5"/>
  <c r="D16" i="5"/>
  <c r="E16" i="5"/>
  <c r="F16" i="5"/>
  <c r="C17" i="5"/>
  <c r="D17" i="5"/>
  <c r="E17" i="5"/>
  <c r="F17" i="5"/>
  <c r="C18" i="5"/>
  <c r="D18" i="5"/>
  <c r="E18" i="5"/>
  <c r="F18" i="5"/>
  <c r="C19" i="5"/>
  <c r="D19" i="5"/>
  <c r="E19" i="5"/>
  <c r="F19" i="5"/>
  <c r="C20" i="5"/>
  <c r="D20" i="5"/>
  <c r="E20" i="5"/>
  <c r="F20" i="5"/>
  <c r="C21" i="5"/>
  <c r="D21" i="5"/>
  <c r="E21" i="5"/>
  <c r="F21" i="5"/>
  <c r="C22" i="5"/>
  <c r="D22" i="5"/>
  <c r="E22" i="5"/>
  <c r="F22" i="5"/>
  <c r="C23" i="5"/>
  <c r="D23" i="5"/>
  <c r="E23" i="5"/>
  <c r="F23" i="5"/>
  <c r="C24" i="5"/>
  <c r="D24" i="5"/>
  <c r="E24" i="5"/>
  <c r="F24" i="5"/>
  <c r="C25" i="5"/>
  <c r="D25" i="5"/>
  <c r="E25" i="5"/>
  <c r="F25" i="5"/>
  <c r="C26" i="5"/>
  <c r="D26" i="5"/>
  <c r="E26" i="5"/>
  <c r="F26" i="5"/>
  <c r="C27" i="5"/>
  <c r="D27" i="5"/>
  <c r="E27" i="5"/>
  <c r="F27" i="5"/>
  <c r="C28" i="5"/>
  <c r="D28" i="5"/>
  <c r="E28" i="5"/>
  <c r="F28" i="5"/>
  <c r="C29" i="5"/>
  <c r="D29" i="5"/>
  <c r="E29" i="5"/>
  <c r="F29" i="5"/>
  <c r="C30" i="5"/>
  <c r="D30" i="5"/>
  <c r="E30" i="5"/>
  <c r="F30" i="5"/>
  <c r="C31" i="5"/>
  <c r="D31" i="5"/>
  <c r="E31" i="5"/>
  <c r="F31" i="5"/>
  <c r="C32" i="5"/>
  <c r="D32" i="5"/>
  <c r="E32" i="5"/>
  <c r="F32" i="5"/>
  <c r="C33" i="5"/>
  <c r="D33" i="5"/>
  <c r="E33" i="5"/>
  <c r="F33" i="5"/>
  <c r="C34" i="5"/>
  <c r="D34" i="5"/>
  <c r="E34" i="5"/>
  <c r="F34" i="5"/>
  <c r="C35" i="5"/>
  <c r="D35" i="5"/>
  <c r="E35" i="5"/>
  <c r="F35" i="5"/>
  <c r="C36" i="5"/>
  <c r="D36" i="5"/>
  <c r="E36" i="5"/>
  <c r="F36" i="5"/>
  <c r="C37" i="5"/>
  <c r="D37" i="5"/>
  <c r="E37" i="5"/>
  <c r="F37" i="5"/>
  <c r="C38" i="5"/>
  <c r="D38" i="5"/>
  <c r="E38" i="5"/>
  <c r="F38" i="5"/>
  <c r="C39" i="5"/>
  <c r="D39" i="5"/>
  <c r="E39" i="5"/>
  <c r="F39" i="5"/>
  <c r="C40" i="5"/>
  <c r="D40" i="5"/>
  <c r="E40" i="5"/>
  <c r="F40" i="5"/>
  <c r="C41" i="5"/>
  <c r="D41" i="5"/>
  <c r="E41" i="5"/>
  <c r="F41" i="5"/>
  <c r="C42" i="5"/>
  <c r="D42" i="5"/>
  <c r="E42" i="5"/>
  <c r="F42" i="5"/>
  <c r="C43" i="5"/>
  <c r="D43" i="5"/>
  <c r="E43" i="5"/>
  <c r="F43" i="5"/>
  <c r="C44" i="5"/>
  <c r="D44" i="5"/>
  <c r="E44" i="5"/>
  <c r="F44" i="5"/>
  <c r="C45" i="5"/>
  <c r="D45" i="5"/>
  <c r="E45" i="5"/>
  <c r="F45" i="5"/>
  <c r="C46" i="5"/>
  <c r="D46" i="5"/>
  <c r="E46" i="5"/>
  <c r="F46" i="5"/>
  <c r="C47" i="5"/>
  <c r="D47" i="5"/>
  <c r="E47" i="5"/>
  <c r="F47" i="5"/>
  <c r="C48" i="5"/>
  <c r="D48" i="5"/>
  <c r="E48" i="5"/>
  <c r="F48" i="5"/>
  <c r="C49" i="5"/>
  <c r="D49" i="5"/>
  <c r="E49" i="5"/>
  <c r="F49" i="5"/>
  <c r="C50" i="5"/>
  <c r="D50" i="5"/>
  <c r="E50" i="5"/>
  <c r="F50" i="5"/>
  <c r="C51" i="5"/>
  <c r="D51" i="5"/>
  <c r="E51" i="5"/>
  <c r="F51" i="5"/>
  <c r="F4" i="5"/>
  <c r="E4" i="5"/>
  <c r="D4" i="5"/>
  <c r="C4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G19" i="4"/>
  <c r="G34" i="4"/>
  <c r="G73" i="4"/>
  <c r="G74" i="4"/>
  <c r="G75" i="4"/>
  <c r="G76" i="4"/>
  <c r="G77" i="4"/>
  <c r="G106" i="4"/>
  <c r="G118" i="4"/>
  <c r="G120" i="4"/>
  <c r="G144" i="4"/>
  <c r="G146" i="4"/>
  <c r="G154" i="4"/>
  <c r="G193" i="4"/>
  <c r="G194" i="4"/>
  <c r="G228" i="4"/>
  <c r="G229" i="4"/>
  <c r="G230" i="4"/>
  <c r="G231" i="4"/>
  <c r="G232" i="4"/>
  <c r="G233" i="4"/>
  <c r="G234" i="4"/>
  <c r="G235" i="4"/>
  <c r="G240" i="4"/>
  <c r="G252" i="4"/>
  <c r="G260" i="4"/>
  <c r="G364" i="4"/>
  <c r="G399" i="4"/>
  <c r="G439" i="4"/>
  <c r="G440" i="4"/>
  <c r="G482" i="4"/>
  <c r="G486" i="4"/>
  <c r="G512" i="4"/>
  <c r="G521" i="4"/>
  <c r="G536" i="4"/>
  <c r="G560" i="4"/>
  <c r="G629" i="4"/>
  <c r="G644" i="4"/>
  <c r="G650" i="4"/>
  <c r="G702" i="4"/>
  <c r="G703" i="4"/>
  <c r="G714" i="4"/>
  <c r="G715" i="4"/>
  <c r="G732" i="4"/>
  <c r="G768" i="4"/>
  <c r="G779" i="4"/>
  <c r="G803" i="4"/>
  <c r="G845" i="4"/>
  <c r="G858" i="4"/>
  <c r="G889" i="4"/>
  <c r="G895" i="4"/>
  <c r="G932" i="4"/>
  <c r="G933" i="4"/>
  <c r="G966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3" i="4"/>
  <c r="L4" i="4"/>
  <c r="G4" i="4" s="1"/>
  <c r="C4" i="4" s="1"/>
  <c r="I5" i="5" s="1"/>
  <c r="L5" i="4"/>
  <c r="G5" i="4" s="1"/>
  <c r="C5" i="4" s="1"/>
  <c r="I6" i="5" s="1"/>
  <c r="L6" i="4"/>
  <c r="G6" i="4" s="1"/>
  <c r="C6" i="4" s="1"/>
  <c r="I7" i="5" s="1"/>
  <c r="L7" i="4"/>
  <c r="G7" i="4" s="1"/>
  <c r="C7" i="4" s="1"/>
  <c r="I8" i="5" s="1"/>
  <c r="L8" i="4"/>
  <c r="G8" i="4" s="1"/>
  <c r="C8" i="4" s="1"/>
  <c r="I9" i="5" s="1"/>
  <c r="L9" i="4"/>
  <c r="G9" i="4" s="1"/>
  <c r="C9" i="4" s="1"/>
  <c r="I10" i="5" s="1"/>
  <c r="L10" i="4"/>
  <c r="G10" i="4" s="1"/>
  <c r="C10" i="4" s="1"/>
  <c r="I11" i="5" s="1"/>
  <c r="L11" i="4"/>
  <c r="G11" i="4" s="1"/>
  <c r="C11" i="4" s="1"/>
  <c r="I12" i="5" s="1"/>
  <c r="L12" i="4"/>
  <c r="G12" i="4" s="1"/>
  <c r="C12" i="4" s="1"/>
  <c r="I13" i="5" s="1"/>
  <c r="L13" i="4"/>
  <c r="L14" i="4"/>
  <c r="G13" i="4" s="1"/>
  <c r="C13" i="4" s="1"/>
  <c r="I15" i="5" s="1"/>
  <c r="L15" i="4"/>
  <c r="G14" i="4" s="1"/>
  <c r="C14" i="4" s="1"/>
  <c r="I16" i="5" s="1"/>
  <c r="L16" i="4"/>
  <c r="G15" i="4" s="1"/>
  <c r="C15" i="4" s="1"/>
  <c r="I17" i="5" s="1"/>
  <c r="L17" i="4"/>
  <c r="G16" i="4" s="1"/>
  <c r="C16" i="4" s="1"/>
  <c r="I18" i="5" s="1"/>
  <c r="L18" i="4"/>
  <c r="G17" i="4" s="1"/>
  <c r="C17" i="4" s="1"/>
  <c r="I19" i="5" s="1"/>
  <c r="L19" i="4"/>
  <c r="L20" i="4"/>
  <c r="G18" i="4" s="1"/>
  <c r="C18" i="4" s="1"/>
  <c r="I21" i="5" s="1"/>
  <c r="L21" i="4"/>
  <c r="G20" i="4" s="1"/>
  <c r="C20" i="4" s="1"/>
  <c r="I23" i="5" s="1"/>
  <c r="L22" i="4"/>
  <c r="G21" i="4" s="1"/>
  <c r="C21" i="4" s="1"/>
  <c r="I24" i="5" s="1"/>
  <c r="L23" i="4"/>
  <c r="G22" i="4" s="1"/>
  <c r="C22" i="4" s="1"/>
  <c r="I25" i="5" s="1"/>
  <c r="L24" i="4"/>
  <c r="G23" i="4" s="1"/>
  <c r="C23" i="4" s="1"/>
  <c r="I26" i="5" s="1"/>
  <c r="L25" i="4"/>
  <c r="G24" i="4" s="1"/>
  <c r="C24" i="4" s="1"/>
  <c r="I27" i="5" s="1"/>
  <c r="L26" i="4"/>
  <c r="G25" i="4" s="1"/>
  <c r="C25" i="4" s="1"/>
  <c r="I28" i="5" s="1"/>
  <c r="L27" i="4"/>
  <c r="G26" i="4" s="1"/>
  <c r="C26" i="4" s="1"/>
  <c r="I29" i="5" s="1"/>
  <c r="L28" i="4"/>
  <c r="G27" i="4" s="1"/>
  <c r="C27" i="4" s="1"/>
  <c r="I30" i="5" s="1"/>
  <c r="L29" i="4"/>
  <c r="G28" i="4" s="1"/>
  <c r="C28" i="4" s="1"/>
  <c r="I31" i="5" s="1"/>
  <c r="L30" i="4"/>
  <c r="G29" i="4" s="1"/>
  <c r="C29" i="4" s="1"/>
  <c r="I32" i="5" s="1"/>
  <c r="L31" i="4"/>
  <c r="G30" i="4" s="1"/>
  <c r="C30" i="4" s="1"/>
  <c r="I33" i="5" s="1"/>
  <c r="L32" i="4"/>
  <c r="G31" i="4" s="1"/>
  <c r="C31" i="4" s="1"/>
  <c r="I34" i="5" s="1"/>
  <c r="L33" i="4"/>
  <c r="G32" i="4" s="1"/>
  <c r="C32" i="4" s="1"/>
  <c r="I35" i="5" s="1"/>
  <c r="L34" i="4"/>
  <c r="G33" i="4" s="1"/>
  <c r="C33" i="4" s="1"/>
  <c r="I36" i="5" s="1"/>
  <c r="L35" i="4"/>
  <c r="G35" i="4" s="1"/>
  <c r="C35" i="4" s="1"/>
  <c r="I38" i="5" s="1"/>
  <c r="L36" i="4"/>
  <c r="G36" i="4" s="1"/>
  <c r="C36" i="4" s="1"/>
  <c r="I39" i="5" s="1"/>
  <c r="L37" i="4"/>
  <c r="G37" i="4" s="1"/>
  <c r="C37" i="4" s="1"/>
  <c r="I40" i="5" s="1"/>
  <c r="L38" i="4"/>
  <c r="G38" i="4" s="1"/>
  <c r="C38" i="4" s="1"/>
  <c r="I41" i="5" s="1"/>
  <c r="L39" i="4"/>
  <c r="G39" i="4" s="1"/>
  <c r="C39" i="4" s="1"/>
  <c r="I42" i="5" s="1"/>
  <c r="L40" i="4"/>
  <c r="G40" i="4" s="1"/>
  <c r="C40" i="4" s="1"/>
  <c r="I43" i="5" s="1"/>
  <c r="L41" i="4"/>
  <c r="G41" i="4" s="1"/>
  <c r="C41" i="4" s="1"/>
  <c r="I44" i="5" s="1"/>
  <c r="L42" i="4"/>
  <c r="G42" i="4" s="1"/>
  <c r="C42" i="4" s="1"/>
  <c r="I45" i="5" s="1"/>
  <c r="L43" i="4"/>
  <c r="G43" i="4" s="1"/>
  <c r="C43" i="4" s="1"/>
  <c r="I46" i="5" s="1"/>
  <c r="L44" i="4"/>
  <c r="G44" i="4" s="1"/>
  <c r="C44" i="4" s="1"/>
  <c r="I47" i="5" s="1"/>
  <c r="L45" i="4"/>
  <c r="G45" i="4" s="1"/>
  <c r="C45" i="4" s="1"/>
  <c r="I48" i="5" s="1"/>
  <c r="L46" i="4"/>
  <c r="G46" i="4" s="1"/>
  <c r="C46" i="4" s="1"/>
  <c r="I49" i="5" s="1"/>
  <c r="L47" i="4"/>
  <c r="G47" i="4" s="1"/>
  <c r="C47" i="4" s="1"/>
  <c r="I50" i="5" s="1"/>
  <c r="L48" i="4"/>
  <c r="G48" i="4" s="1"/>
  <c r="C48" i="4" s="1"/>
  <c r="I51" i="5" s="1"/>
  <c r="L49" i="4"/>
  <c r="G49" i="4" s="1"/>
  <c r="C49" i="4" s="1"/>
  <c r="I52" i="5" s="1"/>
  <c r="L50" i="4"/>
  <c r="G50" i="4" s="1"/>
  <c r="C50" i="4" s="1"/>
  <c r="I53" i="5" s="1"/>
  <c r="L51" i="4"/>
  <c r="G51" i="4" s="1"/>
  <c r="C51" i="4" s="1"/>
  <c r="I54" i="5" s="1"/>
  <c r="L52" i="4"/>
  <c r="G52" i="4" s="1"/>
  <c r="C52" i="4" s="1"/>
  <c r="I55" i="5" s="1"/>
  <c r="L53" i="4"/>
  <c r="G53" i="4" s="1"/>
  <c r="C53" i="4" s="1"/>
  <c r="I56" i="5" s="1"/>
  <c r="L54" i="4"/>
  <c r="G54" i="4" s="1"/>
  <c r="C54" i="4" s="1"/>
  <c r="I57" i="5" s="1"/>
  <c r="L55" i="4"/>
  <c r="G55" i="4" s="1"/>
  <c r="C55" i="4" s="1"/>
  <c r="I58" i="5" s="1"/>
  <c r="L56" i="4"/>
  <c r="G56" i="4" s="1"/>
  <c r="C56" i="4" s="1"/>
  <c r="I59" i="5" s="1"/>
  <c r="L57" i="4"/>
  <c r="G57" i="4" s="1"/>
  <c r="C57" i="4" s="1"/>
  <c r="I60" i="5" s="1"/>
  <c r="L58" i="4"/>
  <c r="G58" i="4" s="1"/>
  <c r="C58" i="4" s="1"/>
  <c r="I61" i="5" s="1"/>
  <c r="L59" i="4"/>
  <c r="G59" i="4" s="1"/>
  <c r="C59" i="4" s="1"/>
  <c r="I62" i="5" s="1"/>
  <c r="L60" i="4"/>
  <c r="G60" i="4" s="1"/>
  <c r="C60" i="4" s="1"/>
  <c r="I63" i="5" s="1"/>
  <c r="L61" i="4"/>
  <c r="G61" i="4" s="1"/>
  <c r="C61" i="4" s="1"/>
  <c r="I64" i="5" s="1"/>
  <c r="L62" i="4"/>
  <c r="G62" i="4" s="1"/>
  <c r="C62" i="4" s="1"/>
  <c r="I65" i="5" s="1"/>
  <c r="L63" i="4"/>
  <c r="L64" i="4"/>
  <c r="G63" i="4" s="1"/>
  <c r="C63" i="4" s="1"/>
  <c r="I66" i="5" s="1"/>
  <c r="L65" i="4"/>
  <c r="G64" i="4" s="1"/>
  <c r="C64" i="4" s="1"/>
  <c r="I67" i="5" s="1"/>
  <c r="L66" i="4"/>
  <c r="G65" i="4" s="1"/>
  <c r="C65" i="4" s="1"/>
  <c r="I68" i="5" s="1"/>
  <c r="L67" i="4"/>
  <c r="G66" i="4" s="1"/>
  <c r="C66" i="4" s="1"/>
  <c r="I69" i="5" s="1"/>
  <c r="L68" i="4"/>
  <c r="G67" i="4" s="1"/>
  <c r="C67" i="4" s="1"/>
  <c r="I70" i="5" s="1"/>
  <c r="L69" i="4"/>
  <c r="G68" i="4" s="1"/>
  <c r="C68" i="4" s="1"/>
  <c r="I71" i="5" s="1"/>
  <c r="L70" i="4"/>
  <c r="G69" i="4" s="1"/>
  <c r="C69" i="4" s="1"/>
  <c r="I72" i="5" s="1"/>
  <c r="L71" i="4"/>
  <c r="G70" i="4" s="1"/>
  <c r="C70" i="4" s="1"/>
  <c r="I73" i="5" s="1"/>
  <c r="L72" i="4"/>
  <c r="G71" i="4" s="1"/>
  <c r="C71" i="4" s="1"/>
  <c r="I74" i="5" s="1"/>
  <c r="L73" i="4"/>
  <c r="G72" i="4" s="1"/>
  <c r="C72" i="4" s="1"/>
  <c r="I75" i="5" s="1"/>
  <c r="L74" i="4"/>
  <c r="G78" i="4" s="1"/>
  <c r="C78" i="4" s="1"/>
  <c r="I81" i="5" s="1"/>
  <c r="L75" i="4"/>
  <c r="G79" i="4" s="1"/>
  <c r="C79" i="4" s="1"/>
  <c r="I82" i="5" s="1"/>
  <c r="L76" i="4"/>
  <c r="G80" i="4" s="1"/>
  <c r="C80" i="4" s="1"/>
  <c r="I83" i="5" s="1"/>
  <c r="L77" i="4"/>
  <c r="G81" i="4" s="1"/>
  <c r="C81" i="4" s="1"/>
  <c r="I84" i="5" s="1"/>
  <c r="L78" i="4"/>
  <c r="G82" i="4" s="1"/>
  <c r="C82" i="4" s="1"/>
  <c r="I85" i="5" s="1"/>
  <c r="L79" i="4"/>
  <c r="G83" i="4" s="1"/>
  <c r="C83" i="4" s="1"/>
  <c r="I86" i="5" s="1"/>
  <c r="L80" i="4"/>
  <c r="G84" i="4" s="1"/>
  <c r="C84" i="4" s="1"/>
  <c r="I87" i="5" s="1"/>
  <c r="L81" i="4"/>
  <c r="G85" i="4" s="1"/>
  <c r="C85" i="4" s="1"/>
  <c r="I88" i="5" s="1"/>
  <c r="L82" i="4"/>
  <c r="G86" i="4" s="1"/>
  <c r="C86" i="4" s="1"/>
  <c r="I89" i="5" s="1"/>
  <c r="L83" i="4"/>
  <c r="G87" i="4" s="1"/>
  <c r="C87" i="4" s="1"/>
  <c r="I90" i="5" s="1"/>
  <c r="L84" i="4"/>
  <c r="G88" i="4" s="1"/>
  <c r="C88" i="4" s="1"/>
  <c r="I91" i="5" s="1"/>
  <c r="L85" i="4"/>
  <c r="G89" i="4" s="1"/>
  <c r="C89" i="4" s="1"/>
  <c r="I92" i="5" s="1"/>
  <c r="L86" i="4"/>
  <c r="G90" i="4" s="1"/>
  <c r="C90" i="4" s="1"/>
  <c r="I93" i="5" s="1"/>
  <c r="L87" i="4"/>
  <c r="G91" i="4" s="1"/>
  <c r="C91" i="4" s="1"/>
  <c r="I94" i="5" s="1"/>
  <c r="L88" i="4"/>
  <c r="G92" i="4" s="1"/>
  <c r="C92" i="4" s="1"/>
  <c r="I95" i="5" s="1"/>
  <c r="L89" i="4"/>
  <c r="G93" i="4" s="1"/>
  <c r="C93" i="4" s="1"/>
  <c r="I96" i="5" s="1"/>
  <c r="L90" i="4"/>
  <c r="G94" i="4" s="1"/>
  <c r="C94" i="4" s="1"/>
  <c r="I97" i="5" s="1"/>
  <c r="L91" i="4"/>
  <c r="G95" i="4" s="1"/>
  <c r="C95" i="4" s="1"/>
  <c r="I98" i="5" s="1"/>
  <c r="L92" i="4"/>
  <c r="G96" i="4" s="1"/>
  <c r="C96" i="4" s="1"/>
  <c r="I99" i="5" s="1"/>
  <c r="L93" i="4"/>
  <c r="G97" i="4" s="1"/>
  <c r="C97" i="4" s="1"/>
  <c r="I100" i="5" s="1"/>
  <c r="L94" i="4"/>
  <c r="G98" i="4" s="1"/>
  <c r="C98" i="4" s="1"/>
  <c r="I101" i="5" s="1"/>
  <c r="L95" i="4"/>
  <c r="G99" i="4" s="1"/>
  <c r="C99" i="4" s="1"/>
  <c r="I102" i="5" s="1"/>
  <c r="L96" i="4"/>
  <c r="G100" i="4" s="1"/>
  <c r="C100" i="4" s="1"/>
  <c r="I103" i="5" s="1"/>
  <c r="L97" i="4"/>
  <c r="G101" i="4" s="1"/>
  <c r="C101" i="4" s="1"/>
  <c r="I104" i="5" s="1"/>
  <c r="L98" i="4"/>
  <c r="G102" i="4" s="1"/>
  <c r="C102" i="4" s="1"/>
  <c r="I105" i="5" s="1"/>
  <c r="L99" i="4"/>
  <c r="G103" i="4" s="1"/>
  <c r="C103" i="4" s="1"/>
  <c r="I107" i="5" s="1"/>
  <c r="L100" i="4"/>
  <c r="G104" i="4" s="1"/>
  <c r="C104" i="4" s="1"/>
  <c r="I108" i="5" s="1"/>
  <c r="L101" i="4"/>
  <c r="G105" i="4" s="1"/>
  <c r="C105" i="4" s="1"/>
  <c r="I109" i="5" s="1"/>
  <c r="L102" i="4"/>
  <c r="G107" i="4" s="1"/>
  <c r="C107" i="4" s="1"/>
  <c r="I111" i="5" s="1"/>
  <c r="L103" i="4"/>
  <c r="G108" i="4" s="1"/>
  <c r="C108" i="4" s="1"/>
  <c r="I112" i="5" s="1"/>
  <c r="L104" i="4"/>
  <c r="G109" i="4" s="1"/>
  <c r="C109" i="4" s="1"/>
  <c r="I113" i="5" s="1"/>
  <c r="L105" i="4"/>
  <c r="G110" i="4" s="1"/>
  <c r="C110" i="4" s="1"/>
  <c r="I114" i="5" s="1"/>
  <c r="L106" i="4"/>
  <c r="G111" i="4" s="1"/>
  <c r="C111" i="4" s="1"/>
  <c r="I115" i="5" s="1"/>
  <c r="L107" i="4"/>
  <c r="G112" i="4" s="1"/>
  <c r="C112" i="4" s="1"/>
  <c r="I116" i="5" s="1"/>
  <c r="L108" i="4"/>
  <c r="G113" i="4" s="1"/>
  <c r="C113" i="4" s="1"/>
  <c r="I117" i="5" s="1"/>
  <c r="L109" i="4"/>
  <c r="G114" i="4" s="1"/>
  <c r="C114" i="4" s="1"/>
  <c r="I118" i="5" s="1"/>
  <c r="L110" i="4"/>
  <c r="G115" i="4" s="1"/>
  <c r="C115" i="4" s="1"/>
  <c r="I119" i="5" s="1"/>
  <c r="L111" i="4"/>
  <c r="G116" i="4" s="1"/>
  <c r="C116" i="4" s="1"/>
  <c r="I120" i="5" s="1"/>
  <c r="L112" i="4"/>
  <c r="G117" i="4" s="1"/>
  <c r="C117" i="4" s="1"/>
  <c r="I121" i="5" s="1"/>
  <c r="L113" i="4"/>
  <c r="G119" i="4" s="1"/>
  <c r="C119" i="4" s="1"/>
  <c r="I123" i="5" s="1"/>
  <c r="L114" i="4"/>
  <c r="G121" i="4" s="1"/>
  <c r="C121" i="4" s="1"/>
  <c r="I125" i="5" s="1"/>
  <c r="L115" i="4"/>
  <c r="G122" i="4" s="1"/>
  <c r="C122" i="4" s="1"/>
  <c r="I126" i="5" s="1"/>
  <c r="L116" i="4"/>
  <c r="G123" i="4" s="1"/>
  <c r="C123" i="4" s="1"/>
  <c r="I127" i="5" s="1"/>
  <c r="L117" i="4"/>
  <c r="G124" i="4" s="1"/>
  <c r="C124" i="4" s="1"/>
  <c r="I128" i="5" s="1"/>
  <c r="L118" i="4"/>
  <c r="G125" i="4" s="1"/>
  <c r="C125" i="4" s="1"/>
  <c r="I129" i="5" s="1"/>
  <c r="L119" i="4"/>
  <c r="G126" i="4" s="1"/>
  <c r="C126" i="4" s="1"/>
  <c r="I130" i="5" s="1"/>
  <c r="L120" i="4"/>
  <c r="G127" i="4" s="1"/>
  <c r="C127" i="4" s="1"/>
  <c r="I131" i="5" s="1"/>
  <c r="L121" i="4"/>
  <c r="G128" i="4" s="1"/>
  <c r="C128" i="4" s="1"/>
  <c r="I132" i="5" s="1"/>
  <c r="L122" i="4"/>
  <c r="G129" i="4" s="1"/>
  <c r="C129" i="4" s="1"/>
  <c r="I133" i="5" s="1"/>
  <c r="L123" i="4"/>
  <c r="G130" i="4" s="1"/>
  <c r="C130" i="4" s="1"/>
  <c r="I134" i="5" s="1"/>
  <c r="L124" i="4"/>
  <c r="G131" i="4" s="1"/>
  <c r="C131" i="4" s="1"/>
  <c r="I135" i="5" s="1"/>
  <c r="L125" i="4"/>
  <c r="G132" i="4" s="1"/>
  <c r="C132" i="4" s="1"/>
  <c r="I136" i="5" s="1"/>
  <c r="L126" i="4"/>
  <c r="G133" i="4" s="1"/>
  <c r="C133" i="4" s="1"/>
  <c r="I137" i="5" s="1"/>
  <c r="L127" i="4"/>
  <c r="G134" i="4" s="1"/>
  <c r="C134" i="4" s="1"/>
  <c r="I138" i="5" s="1"/>
  <c r="L128" i="4"/>
  <c r="G135" i="4" s="1"/>
  <c r="C135" i="4" s="1"/>
  <c r="I139" i="5" s="1"/>
  <c r="L129" i="4"/>
  <c r="G136" i="4" s="1"/>
  <c r="C136" i="4" s="1"/>
  <c r="I140" i="5" s="1"/>
  <c r="L130" i="4"/>
  <c r="G137" i="4" s="1"/>
  <c r="C137" i="4" s="1"/>
  <c r="I141" i="5" s="1"/>
  <c r="L131" i="4"/>
  <c r="G138" i="4" s="1"/>
  <c r="C138" i="4" s="1"/>
  <c r="I142" i="5" s="1"/>
  <c r="L132" i="4"/>
  <c r="G139" i="4" s="1"/>
  <c r="C139" i="4" s="1"/>
  <c r="I143" i="5" s="1"/>
  <c r="L133" i="4"/>
  <c r="G140" i="4" s="1"/>
  <c r="C140" i="4" s="1"/>
  <c r="I144" i="5" s="1"/>
  <c r="L134" i="4"/>
  <c r="G141" i="4" s="1"/>
  <c r="C141" i="4" s="1"/>
  <c r="L135" i="4"/>
  <c r="G142" i="4" s="1"/>
  <c r="C142" i="4" s="1"/>
  <c r="I145" i="5" s="1"/>
  <c r="L136" i="4"/>
  <c r="G143" i="4" s="1"/>
  <c r="C143" i="4" s="1"/>
  <c r="I146" i="5" s="1"/>
  <c r="L137" i="4"/>
  <c r="G145" i="4" s="1"/>
  <c r="C145" i="4" s="1"/>
  <c r="I148" i="5" s="1"/>
  <c r="L138" i="4"/>
  <c r="G147" i="4" s="1"/>
  <c r="C147" i="4" s="1"/>
  <c r="I150" i="5" s="1"/>
  <c r="L139" i="4"/>
  <c r="G148" i="4" s="1"/>
  <c r="C148" i="4" s="1"/>
  <c r="I151" i="5" s="1"/>
  <c r="L140" i="4"/>
  <c r="G149" i="4" s="1"/>
  <c r="C149" i="4" s="1"/>
  <c r="I152" i="5" s="1"/>
  <c r="L141" i="4"/>
  <c r="G150" i="4" s="1"/>
  <c r="C150" i="4" s="1"/>
  <c r="I153" i="5" s="1"/>
  <c r="L142" i="4"/>
  <c r="G151" i="4" s="1"/>
  <c r="C151" i="4" s="1"/>
  <c r="I154" i="5" s="1"/>
  <c r="L143" i="4"/>
  <c r="G152" i="4" s="1"/>
  <c r="C152" i="4" s="1"/>
  <c r="I155" i="5" s="1"/>
  <c r="L144" i="4"/>
  <c r="G153" i="4" s="1"/>
  <c r="C153" i="4" s="1"/>
  <c r="I156" i="5" s="1"/>
  <c r="L145" i="4"/>
  <c r="G155" i="4" s="1"/>
  <c r="C155" i="4" s="1"/>
  <c r="I158" i="5" s="1"/>
  <c r="L146" i="4"/>
  <c r="G156" i="4" s="1"/>
  <c r="C156" i="4" s="1"/>
  <c r="I159" i="5" s="1"/>
  <c r="L147" i="4"/>
  <c r="G157" i="4" s="1"/>
  <c r="C157" i="4" s="1"/>
  <c r="I160" i="5" s="1"/>
  <c r="L148" i="4"/>
  <c r="G158" i="4" s="1"/>
  <c r="C158" i="4" s="1"/>
  <c r="I161" i="5" s="1"/>
  <c r="L149" i="4"/>
  <c r="G159" i="4" s="1"/>
  <c r="C159" i="4" s="1"/>
  <c r="I162" i="5" s="1"/>
  <c r="L150" i="4"/>
  <c r="G160" i="4" s="1"/>
  <c r="C160" i="4" s="1"/>
  <c r="L151" i="4"/>
  <c r="G161" i="4" s="1"/>
  <c r="C161" i="4" s="1"/>
  <c r="I163" i="5" s="1"/>
  <c r="L152" i="4"/>
  <c r="G162" i="4" s="1"/>
  <c r="C162" i="4" s="1"/>
  <c r="I164" i="5" s="1"/>
  <c r="L153" i="4"/>
  <c r="G163" i="4" s="1"/>
  <c r="C163" i="4" s="1"/>
  <c r="I165" i="5" s="1"/>
  <c r="L154" i="4"/>
  <c r="G164" i="4" s="1"/>
  <c r="C164" i="4" s="1"/>
  <c r="I166" i="5" s="1"/>
  <c r="L155" i="4"/>
  <c r="G165" i="4" s="1"/>
  <c r="C165" i="4" s="1"/>
  <c r="I167" i="5" s="1"/>
  <c r="L156" i="4"/>
  <c r="G166" i="4" s="1"/>
  <c r="C166" i="4" s="1"/>
  <c r="I168" i="5" s="1"/>
  <c r="L157" i="4"/>
  <c r="G167" i="4" s="1"/>
  <c r="C167" i="4" s="1"/>
  <c r="I169" i="5" s="1"/>
  <c r="L158" i="4"/>
  <c r="G168" i="4" s="1"/>
  <c r="C168" i="4" s="1"/>
  <c r="I170" i="5" s="1"/>
  <c r="L159" i="4"/>
  <c r="G169" i="4" s="1"/>
  <c r="C169" i="4" s="1"/>
  <c r="I171" i="5" s="1"/>
  <c r="L160" i="4"/>
  <c r="G170" i="4" s="1"/>
  <c r="C170" i="4" s="1"/>
  <c r="I172" i="5" s="1"/>
  <c r="L161" i="4"/>
  <c r="G171" i="4" s="1"/>
  <c r="C171" i="4" s="1"/>
  <c r="I173" i="5" s="1"/>
  <c r="L162" i="4"/>
  <c r="G172" i="4" s="1"/>
  <c r="C172" i="4" s="1"/>
  <c r="I174" i="5" s="1"/>
  <c r="L163" i="4"/>
  <c r="G173" i="4" s="1"/>
  <c r="C173" i="4" s="1"/>
  <c r="I175" i="5" s="1"/>
  <c r="L164" i="4"/>
  <c r="G174" i="4" s="1"/>
  <c r="C174" i="4" s="1"/>
  <c r="I176" i="5" s="1"/>
  <c r="L165" i="4"/>
  <c r="G175" i="4" s="1"/>
  <c r="C175" i="4" s="1"/>
  <c r="I177" i="5" s="1"/>
  <c r="L166" i="4"/>
  <c r="G176" i="4" s="1"/>
  <c r="C176" i="4" s="1"/>
  <c r="I178" i="5" s="1"/>
  <c r="L167" i="4"/>
  <c r="G177" i="4" s="1"/>
  <c r="C177" i="4" s="1"/>
  <c r="I179" i="5" s="1"/>
  <c r="L168" i="4"/>
  <c r="G178" i="4" s="1"/>
  <c r="C178" i="4" s="1"/>
  <c r="I180" i="5" s="1"/>
  <c r="L169" i="4"/>
  <c r="G179" i="4" s="1"/>
  <c r="C179" i="4" s="1"/>
  <c r="I181" i="5" s="1"/>
  <c r="L170" i="4"/>
  <c r="G180" i="4" s="1"/>
  <c r="C180" i="4" s="1"/>
  <c r="I182" i="5" s="1"/>
  <c r="L171" i="4"/>
  <c r="G181" i="4" s="1"/>
  <c r="C181" i="4" s="1"/>
  <c r="I183" i="5" s="1"/>
  <c r="L172" i="4"/>
  <c r="G182" i="4" s="1"/>
  <c r="C182" i="4" s="1"/>
  <c r="I184" i="5" s="1"/>
  <c r="L173" i="4"/>
  <c r="G183" i="4" s="1"/>
  <c r="C183" i="4" s="1"/>
  <c r="I185" i="5" s="1"/>
  <c r="L174" i="4"/>
  <c r="G184" i="4" s="1"/>
  <c r="C184" i="4" s="1"/>
  <c r="I186" i="5" s="1"/>
  <c r="L175" i="4"/>
  <c r="G185" i="4" s="1"/>
  <c r="C185" i="4" s="1"/>
  <c r="I187" i="5" s="1"/>
  <c r="L176" i="4"/>
  <c r="G186" i="4" s="1"/>
  <c r="C186" i="4" s="1"/>
  <c r="I188" i="5" s="1"/>
  <c r="L177" i="4"/>
  <c r="G187" i="4" s="1"/>
  <c r="C187" i="4" s="1"/>
  <c r="I189" i="5" s="1"/>
  <c r="L178" i="4"/>
  <c r="G188" i="4" s="1"/>
  <c r="C188" i="4" s="1"/>
  <c r="I190" i="5" s="1"/>
  <c r="L179" i="4"/>
  <c r="G189" i="4" s="1"/>
  <c r="C189" i="4" s="1"/>
  <c r="I191" i="5" s="1"/>
  <c r="L180" i="4"/>
  <c r="G190" i="4" s="1"/>
  <c r="C190" i="4" s="1"/>
  <c r="I192" i="5" s="1"/>
  <c r="L181" i="4"/>
  <c r="G191" i="4" s="1"/>
  <c r="C191" i="4" s="1"/>
  <c r="I193" i="5" s="1"/>
  <c r="L182" i="4"/>
  <c r="G192" i="4" s="1"/>
  <c r="C192" i="4" s="1"/>
  <c r="I194" i="5" s="1"/>
  <c r="L183" i="4"/>
  <c r="G195" i="4" s="1"/>
  <c r="C195" i="4" s="1"/>
  <c r="I197" i="5" s="1"/>
  <c r="L184" i="4"/>
  <c r="G196" i="4" s="1"/>
  <c r="C196" i="4" s="1"/>
  <c r="I198" i="5" s="1"/>
  <c r="L185" i="4"/>
  <c r="G197" i="4" s="1"/>
  <c r="C197" i="4" s="1"/>
  <c r="I199" i="5" s="1"/>
  <c r="L186" i="4"/>
  <c r="G198" i="4" s="1"/>
  <c r="C198" i="4" s="1"/>
  <c r="L187" i="4"/>
  <c r="G199" i="4" s="1"/>
  <c r="C199" i="4" s="1"/>
  <c r="I201" i="5" s="1"/>
  <c r="L188" i="4"/>
  <c r="G200" i="4" s="1"/>
  <c r="C200" i="4" s="1"/>
  <c r="I202" i="5" s="1"/>
  <c r="L189" i="4"/>
  <c r="G201" i="4" s="1"/>
  <c r="C201" i="4" s="1"/>
  <c r="I203" i="5" s="1"/>
  <c r="L190" i="4"/>
  <c r="G202" i="4" s="1"/>
  <c r="C202" i="4" s="1"/>
  <c r="I204" i="5" s="1"/>
  <c r="L191" i="4"/>
  <c r="G203" i="4" s="1"/>
  <c r="C203" i="4" s="1"/>
  <c r="I205" i="5" s="1"/>
  <c r="L192" i="4"/>
  <c r="G204" i="4" s="1"/>
  <c r="C204" i="4" s="1"/>
  <c r="I206" i="5" s="1"/>
  <c r="L193" i="4"/>
  <c r="G205" i="4" s="1"/>
  <c r="C205" i="4" s="1"/>
  <c r="I207" i="5" s="1"/>
  <c r="L194" i="4"/>
  <c r="G206" i="4" s="1"/>
  <c r="C206" i="4" s="1"/>
  <c r="I208" i="5" s="1"/>
  <c r="L195" i="4"/>
  <c r="G207" i="4" s="1"/>
  <c r="C207" i="4" s="1"/>
  <c r="I209" i="5" s="1"/>
  <c r="L196" i="4"/>
  <c r="G208" i="4" s="1"/>
  <c r="C208" i="4" s="1"/>
  <c r="I210" i="5" s="1"/>
  <c r="L197" i="4"/>
  <c r="G209" i="4" s="1"/>
  <c r="C209" i="4" s="1"/>
  <c r="I211" i="5" s="1"/>
  <c r="L198" i="4"/>
  <c r="G210" i="4" s="1"/>
  <c r="C210" i="4" s="1"/>
  <c r="I212" i="5" s="1"/>
  <c r="L199" i="4"/>
  <c r="G211" i="4" s="1"/>
  <c r="C211" i="4" s="1"/>
  <c r="I213" i="5" s="1"/>
  <c r="L200" i="4"/>
  <c r="G212" i="4" s="1"/>
  <c r="C212" i="4" s="1"/>
  <c r="I214" i="5" s="1"/>
  <c r="L201" i="4"/>
  <c r="G213" i="4" s="1"/>
  <c r="C213" i="4" s="1"/>
  <c r="I215" i="5" s="1"/>
  <c r="L202" i="4"/>
  <c r="G214" i="4" s="1"/>
  <c r="C214" i="4" s="1"/>
  <c r="I216" i="5" s="1"/>
  <c r="L203" i="4"/>
  <c r="G215" i="4" s="1"/>
  <c r="C215" i="4" s="1"/>
  <c r="I217" i="5" s="1"/>
  <c r="L204" i="4"/>
  <c r="G216" i="4" s="1"/>
  <c r="C216" i="4" s="1"/>
  <c r="I218" i="5" s="1"/>
  <c r="L205" i="4"/>
  <c r="G217" i="4" s="1"/>
  <c r="C217" i="4" s="1"/>
  <c r="I219" i="5" s="1"/>
  <c r="L206" i="4"/>
  <c r="G218" i="4" s="1"/>
  <c r="C218" i="4" s="1"/>
  <c r="I221" i="5" s="1"/>
  <c r="L207" i="4"/>
  <c r="G219" i="4" s="1"/>
  <c r="C219" i="4" s="1"/>
  <c r="I222" i="5" s="1"/>
  <c r="L208" i="4"/>
  <c r="G220" i="4" s="1"/>
  <c r="C220" i="4" s="1"/>
  <c r="I223" i="5" s="1"/>
  <c r="L209" i="4"/>
  <c r="G221" i="4" s="1"/>
  <c r="C221" i="4" s="1"/>
  <c r="I224" i="5" s="1"/>
  <c r="L210" i="4"/>
  <c r="G222" i="4" s="1"/>
  <c r="C222" i="4" s="1"/>
  <c r="I225" i="5" s="1"/>
  <c r="L211" i="4"/>
  <c r="G223" i="4" s="1"/>
  <c r="C223" i="4" s="1"/>
  <c r="I226" i="5" s="1"/>
  <c r="L212" i="4"/>
  <c r="G224" i="4" s="1"/>
  <c r="C224" i="4" s="1"/>
  <c r="I227" i="5" s="1"/>
  <c r="L213" i="4"/>
  <c r="G225" i="4" s="1"/>
  <c r="C225" i="4" s="1"/>
  <c r="I228" i="5" s="1"/>
  <c r="L214" i="4"/>
  <c r="G226" i="4" s="1"/>
  <c r="C226" i="4" s="1"/>
  <c r="I229" i="5" s="1"/>
  <c r="L215" i="4"/>
  <c r="G227" i="4" s="1"/>
  <c r="C227" i="4" s="1"/>
  <c r="I230" i="5" s="1"/>
  <c r="L216" i="4"/>
  <c r="G236" i="4" s="1"/>
  <c r="C236" i="4" s="1"/>
  <c r="I238" i="5" s="1"/>
  <c r="L217" i="4"/>
  <c r="G237" i="4" s="1"/>
  <c r="C237" i="4" s="1"/>
  <c r="I239" i="5" s="1"/>
  <c r="L218" i="4"/>
  <c r="G238" i="4" s="1"/>
  <c r="C238" i="4" s="1"/>
  <c r="I240" i="5" s="1"/>
  <c r="L219" i="4"/>
  <c r="G239" i="4" s="1"/>
  <c r="C239" i="4" s="1"/>
  <c r="I241" i="5" s="1"/>
  <c r="L220" i="4"/>
  <c r="G241" i="4" s="1"/>
  <c r="C241" i="4" s="1"/>
  <c r="I243" i="5" s="1"/>
  <c r="L221" i="4"/>
  <c r="G242" i="4" s="1"/>
  <c r="C242" i="4" s="1"/>
  <c r="I244" i="5" s="1"/>
  <c r="L222" i="4"/>
  <c r="G243" i="4" s="1"/>
  <c r="C243" i="4" s="1"/>
  <c r="I245" i="5" s="1"/>
  <c r="L223" i="4"/>
  <c r="G244" i="4" s="1"/>
  <c r="C244" i="4" s="1"/>
  <c r="I246" i="5" s="1"/>
  <c r="L224" i="4"/>
  <c r="G245" i="4" s="1"/>
  <c r="C245" i="4" s="1"/>
  <c r="I247" i="5" s="1"/>
  <c r="L225" i="4"/>
  <c r="G246" i="4" s="1"/>
  <c r="C246" i="4" s="1"/>
  <c r="I248" i="5" s="1"/>
  <c r="L226" i="4"/>
  <c r="G247" i="4" s="1"/>
  <c r="C247" i="4" s="1"/>
  <c r="I249" i="5" s="1"/>
  <c r="L227" i="4"/>
  <c r="G248" i="4" s="1"/>
  <c r="C248" i="4" s="1"/>
  <c r="I250" i="5" s="1"/>
  <c r="L228" i="4"/>
  <c r="G249" i="4" s="1"/>
  <c r="C249" i="4" s="1"/>
  <c r="I251" i="5" s="1"/>
  <c r="L229" i="4"/>
  <c r="G250" i="4" s="1"/>
  <c r="C250" i="4" s="1"/>
  <c r="I252" i="5" s="1"/>
  <c r="L230" i="4"/>
  <c r="G251" i="4" s="1"/>
  <c r="C251" i="4" s="1"/>
  <c r="I253" i="5" s="1"/>
  <c r="L231" i="4"/>
  <c r="G253" i="4" s="1"/>
  <c r="C253" i="4" s="1"/>
  <c r="I255" i="5" s="1"/>
  <c r="L232" i="4"/>
  <c r="G254" i="4" s="1"/>
  <c r="C254" i="4" s="1"/>
  <c r="I256" i="5" s="1"/>
  <c r="L233" i="4"/>
  <c r="G255" i="4" s="1"/>
  <c r="C255" i="4" s="1"/>
  <c r="I257" i="5" s="1"/>
  <c r="L234" i="4"/>
  <c r="G256" i="4" s="1"/>
  <c r="C256" i="4" s="1"/>
  <c r="I258" i="5" s="1"/>
  <c r="L235" i="4"/>
  <c r="G257" i="4" s="1"/>
  <c r="C257" i="4" s="1"/>
  <c r="I259" i="5" s="1"/>
  <c r="L236" i="4"/>
  <c r="G258" i="4" s="1"/>
  <c r="C258" i="4" s="1"/>
  <c r="I260" i="5" s="1"/>
  <c r="L237" i="4"/>
  <c r="G259" i="4" s="1"/>
  <c r="C259" i="4" s="1"/>
  <c r="I261" i="5" s="1"/>
  <c r="L238" i="4"/>
  <c r="G261" i="4" s="1"/>
  <c r="C261" i="4" s="1"/>
  <c r="I263" i="5" s="1"/>
  <c r="L239" i="4"/>
  <c r="G262" i="4" s="1"/>
  <c r="C262" i="4" s="1"/>
  <c r="I264" i="5" s="1"/>
  <c r="L240" i="4"/>
  <c r="G263" i="4" s="1"/>
  <c r="C263" i="4" s="1"/>
  <c r="I265" i="5" s="1"/>
  <c r="L241" i="4"/>
  <c r="G264" i="4" s="1"/>
  <c r="C264" i="4" s="1"/>
  <c r="I266" i="5" s="1"/>
  <c r="L242" i="4"/>
  <c r="G265" i="4" s="1"/>
  <c r="C265" i="4" s="1"/>
  <c r="I267" i="5" s="1"/>
  <c r="L243" i="4"/>
  <c r="G266" i="4" s="1"/>
  <c r="C266" i="4" s="1"/>
  <c r="I268" i="5" s="1"/>
  <c r="L244" i="4"/>
  <c r="G267" i="4" s="1"/>
  <c r="C267" i="4" s="1"/>
  <c r="I269" i="5" s="1"/>
  <c r="L245" i="4"/>
  <c r="G268" i="4" s="1"/>
  <c r="C268" i="4" s="1"/>
  <c r="I270" i="5" s="1"/>
  <c r="L246" i="4"/>
  <c r="G269" i="4" s="1"/>
  <c r="C269" i="4" s="1"/>
  <c r="I271" i="5" s="1"/>
  <c r="L247" i="4"/>
  <c r="G270" i="4" s="1"/>
  <c r="C270" i="4" s="1"/>
  <c r="I272" i="5" s="1"/>
  <c r="L248" i="4"/>
  <c r="G271" i="4" s="1"/>
  <c r="C271" i="4" s="1"/>
  <c r="I273" i="5" s="1"/>
  <c r="L249" i="4"/>
  <c r="G272" i="4" s="1"/>
  <c r="C272" i="4" s="1"/>
  <c r="I274" i="5" s="1"/>
  <c r="L250" i="4"/>
  <c r="G273" i="4" s="1"/>
  <c r="C273" i="4" s="1"/>
  <c r="I275" i="5" s="1"/>
  <c r="L251" i="4"/>
  <c r="G274" i="4" s="1"/>
  <c r="C274" i="4" s="1"/>
  <c r="I276" i="5" s="1"/>
  <c r="L252" i="4"/>
  <c r="G275" i="4" s="1"/>
  <c r="C275" i="4" s="1"/>
  <c r="I277" i="5" s="1"/>
  <c r="L253" i="4"/>
  <c r="G276" i="4" s="1"/>
  <c r="C276" i="4" s="1"/>
  <c r="I278" i="5" s="1"/>
  <c r="L254" i="4"/>
  <c r="G277" i="4" s="1"/>
  <c r="C277" i="4" s="1"/>
  <c r="I279" i="5" s="1"/>
  <c r="L255" i="4"/>
  <c r="G278" i="4" s="1"/>
  <c r="C278" i="4" s="1"/>
  <c r="I280" i="5" s="1"/>
  <c r="L256" i="4"/>
  <c r="G279" i="4" s="1"/>
  <c r="C279" i="4" s="1"/>
  <c r="I281" i="5" s="1"/>
  <c r="L257" i="4"/>
  <c r="G280" i="4" s="1"/>
  <c r="C280" i="4" s="1"/>
  <c r="I282" i="5" s="1"/>
  <c r="L258" i="4"/>
  <c r="G281" i="4" s="1"/>
  <c r="C281" i="4" s="1"/>
  <c r="I283" i="5" s="1"/>
  <c r="L259" i="4"/>
  <c r="G282" i="4" s="1"/>
  <c r="C282" i="4" s="1"/>
  <c r="I284" i="5" s="1"/>
  <c r="L260" i="4"/>
  <c r="G283" i="4" s="1"/>
  <c r="C283" i="4" s="1"/>
  <c r="I285" i="5" s="1"/>
  <c r="L261" i="4"/>
  <c r="G284" i="4" s="1"/>
  <c r="C284" i="4" s="1"/>
  <c r="I286" i="5" s="1"/>
  <c r="L262" i="4"/>
  <c r="G285" i="4" s="1"/>
  <c r="C285" i="4" s="1"/>
  <c r="I287" i="5" s="1"/>
  <c r="L263" i="4"/>
  <c r="G286" i="4" s="1"/>
  <c r="C286" i="4" s="1"/>
  <c r="I288" i="5" s="1"/>
  <c r="L264" i="4"/>
  <c r="G287" i="4" s="1"/>
  <c r="C287" i="4" s="1"/>
  <c r="I289" i="5" s="1"/>
  <c r="L265" i="4"/>
  <c r="G288" i="4" s="1"/>
  <c r="C288" i="4" s="1"/>
  <c r="I290" i="5" s="1"/>
  <c r="L266" i="4"/>
  <c r="G289" i="4" s="1"/>
  <c r="C289" i="4" s="1"/>
  <c r="I291" i="5" s="1"/>
  <c r="L267" i="4"/>
  <c r="G290" i="4" s="1"/>
  <c r="C290" i="4" s="1"/>
  <c r="I292" i="5" s="1"/>
  <c r="L268" i="4"/>
  <c r="G291" i="4" s="1"/>
  <c r="C291" i="4" s="1"/>
  <c r="I293" i="5" s="1"/>
  <c r="L269" i="4"/>
  <c r="G292" i="4" s="1"/>
  <c r="C292" i="4" s="1"/>
  <c r="I294" i="5" s="1"/>
  <c r="L270" i="4"/>
  <c r="G293" i="4" s="1"/>
  <c r="C293" i="4" s="1"/>
  <c r="I295" i="5" s="1"/>
  <c r="L271" i="4"/>
  <c r="G294" i="4" s="1"/>
  <c r="C294" i="4" s="1"/>
  <c r="I296" i="5" s="1"/>
  <c r="L272" i="4"/>
  <c r="G295" i="4" s="1"/>
  <c r="C295" i="4" s="1"/>
  <c r="I297" i="5" s="1"/>
  <c r="L273" i="4"/>
  <c r="G296" i="4" s="1"/>
  <c r="C296" i="4" s="1"/>
  <c r="I298" i="5" s="1"/>
  <c r="L274" i="4"/>
  <c r="G297" i="4" s="1"/>
  <c r="C297" i="4" s="1"/>
  <c r="I299" i="5" s="1"/>
  <c r="L275" i="4"/>
  <c r="G298" i="4" s="1"/>
  <c r="C298" i="4" s="1"/>
  <c r="I300" i="5" s="1"/>
  <c r="L276" i="4"/>
  <c r="G299" i="4" s="1"/>
  <c r="C299" i="4" s="1"/>
  <c r="I301" i="5" s="1"/>
  <c r="L277" i="4"/>
  <c r="G300" i="4" s="1"/>
  <c r="C300" i="4" s="1"/>
  <c r="I302" i="5" s="1"/>
  <c r="L278" i="4"/>
  <c r="G301" i="4" s="1"/>
  <c r="C301" i="4" s="1"/>
  <c r="I303" i="5" s="1"/>
  <c r="L279" i="4"/>
  <c r="G302" i="4" s="1"/>
  <c r="C302" i="4" s="1"/>
  <c r="I304" i="5" s="1"/>
  <c r="L280" i="4"/>
  <c r="G303" i="4" s="1"/>
  <c r="C303" i="4" s="1"/>
  <c r="I305" i="5" s="1"/>
  <c r="L281" i="4"/>
  <c r="G304" i="4" s="1"/>
  <c r="C304" i="4" s="1"/>
  <c r="I306" i="5" s="1"/>
  <c r="L282" i="4"/>
  <c r="G305" i="4" s="1"/>
  <c r="C305" i="4" s="1"/>
  <c r="I307" i="5" s="1"/>
  <c r="L283" i="4"/>
  <c r="G306" i="4" s="1"/>
  <c r="C306" i="4" s="1"/>
  <c r="I308" i="5" s="1"/>
  <c r="L284" i="4"/>
  <c r="G307" i="4" s="1"/>
  <c r="C307" i="4" s="1"/>
  <c r="I309" i="5" s="1"/>
  <c r="L285" i="4"/>
  <c r="G308" i="4" s="1"/>
  <c r="C308" i="4" s="1"/>
  <c r="I310" i="5" s="1"/>
  <c r="L286" i="4"/>
  <c r="G309" i="4" s="1"/>
  <c r="C309" i="4" s="1"/>
  <c r="I311" i="5" s="1"/>
  <c r="L287" i="4"/>
  <c r="G310" i="4" s="1"/>
  <c r="C310" i="4" s="1"/>
  <c r="I312" i="5" s="1"/>
  <c r="L288" i="4"/>
  <c r="G311" i="4" s="1"/>
  <c r="C311" i="4" s="1"/>
  <c r="I313" i="5" s="1"/>
  <c r="L289" i="4"/>
  <c r="G312" i="4" s="1"/>
  <c r="C312" i="4" s="1"/>
  <c r="I314" i="5" s="1"/>
  <c r="L290" i="4"/>
  <c r="G313" i="4" s="1"/>
  <c r="C313" i="4" s="1"/>
  <c r="I315" i="5" s="1"/>
  <c r="L291" i="4"/>
  <c r="G314" i="4" s="1"/>
  <c r="C314" i="4" s="1"/>
  <c r="I316" i="5" s="1"/>
  <c r="L292" i="4"/>
  <c r="G315" i="4" s="1"/>
  <c r="C315" i="4" s="1"/>
  <c r="I317" i="5" s="1"/>
  <c r="L293" i="4"/>
  <c r="G316" i="4" s="1"/>
  <c r="C316" i="4" s="1"/>
  <c r="I318" i="5" s="1"/>
  <c r="L294" i="4"/>
  <c r="G317" i="4" s="1"/>
  <c r="C317" i="4" s="1"/>
  <c r="I319" i="5" s="1"/>
  <c r="L295" i="4"/>
  <c r="G318" i="4" s="1"/>
  <c r="C318" i="4" s="1"/>
  <c r="I320" i="5" s="1"/>
  <c r="L296" i="4"/>
  <c r="G319" i="4" s="1"/>
  <c r="C319" i="4" s="1"/>
  <c r="I321" i="5" s="1"/>
  <c r="L297" i="4"/>
  <c r="G320" i="4" s="1"/>
  <c r="C320" i="4" s="1"/>
  <c r="I322" i="5" s="1"/>
  <c r="L298" i="4"/>
  <c r="G321" i="4" s="1"/>
  <c r="C321" i="4" s="1"/>
  <c r="I323" i="5" s="1"/>
  <c r="L299" i="4"/>
  <c r="G322" i="4" s="1"/>
  <c r="C322" i="4" s="1"/>
  <c r="I324" i="5" s="1"/>
  <c r="L300" i="4"/>
  <c r="G323" i="4" s="1"/>
  <c r="C323" i="4" s="1"/>
  <c r="I325" i="5" s="1"/>
  <c r="L301" i="4"/>
  <c r="G324" i="4" s="1"/>
  <c r="C324" i="4" s="1"/>
  <c r="I326" i="5" s="1"/>
  <c r="L302" i="4"/>
  <c r="G325" i="4" s="1"/>
  <c r="C325" i="4" s="1"/>
  <c r="I327" i="5" s="1"/>
  <c r="L303" i="4"/>
  <c r="G326" i="4" s="1"/>
  <c r="C326" i="4" s="1"/>
  <c r="I328" i="5" s="1"/>
  <c r="L304" i="4"/>
  <c r="G327" i="4" s="1"/>
  <c r="C327" i="4" s="1"/>
  <c r="I329" i="5" s="1"/>
  <c r="L305" i="4"/>
  <c r="G328" i="4" s="1"/>
  <c r="C328" i="4" s="1"/>
  <c r="I330" i="5" s="1"/>
  <c r="L306" i="4"/>
  <c r="G329" i="4" s="1"/>
  <c r="C329" i="4" s="1"/>
  <c r="I331" i="5" s="1"/>
  <c r="L307" i="4"/>
  <c r="G330" i="4" s="1"/>
  <c r="C330" i="4" s="1"/>
  <c r="I332" i="5" s="1"/>
  <c r="L308" i="4"/>
  <c r="G331" i="4" s="1"/>
  <c r="C331" i="4" s="1"/>
  <c r="I333" i="5" s="1"/>
  <c r="L309" i="4"/>
  <c r="G332" i="4" s="1"/>
  <c r="C332" i="4" s="1"/>
  <c r="I334" i="5" s="1"/>
  <c r="L310" i="4"/>
  <c r="G333" i="4" s="1"/>
  <c r="C333" i="4" s="1"/>
  <c r="I335" i="5" s="1"/>
  <c r="L311" i="4"/>
  <c r="G334" i="4" s="1"/>
  <c r="C334" i="4" s="1"/>
  <c r="I336" i="5" s="1"/>
  <c r="L312" i="4"/>
  <c r="G335" i="4" s="1"/>
  <c r="C335" i="4" s="1"/>
  <c r="I337" i="5" s="1"/>
  <c r="L313" i="4"/>
  <c r="G336" i="4" s="1"/>
  <c r="C336" i="4" s="1"/>
  <c r="I338" i="5" s="1"/>
  <c r="L314" i="4"/>
  <c r="G337" i="4" s="1"/>
  <c r="C337" i="4" s="1"/>
  <c r="I339" i="5" s="1"/>
  <c r="L315" i="4"/>
  <c r="G338" i="4" s="1"/>
  <c r="C338" i="4" s="1"/>
  <c r="I340" i="5" s="1"/>
  <c r="L316" i="4"/>
  <c r="G339" i="4" s="1"/>
  <c r="C339" i="4" s="1"/>
  <c r="I341" i="5" s="1"/>
  <c r="L317" i="4"/>
  <c r="G340" i="4" s="1"/>
  <c r="C340" i="4" s="1"/>
  <c r="I342" i="5" s="1"/>
  <c r="L318" i="4"/>
  <c r="G341" i="4" s="1"/>
  <c r="C341" i="4" s="1"/>
  <c r="I343" i="5" s="1"/>
  <c r="L319" i="4"/>
  <c r="G342" i="4" s="1"/>
  <c r="C342" i="4" s="1"/>
  <c r="I344" i="5" s="1"/>
  <c r="L320" i="4"/>
  <c r="G343" i="4" s="1"/>
  <c r="C343" i="4" s="1"/>
  <c r="I345" i="5" s="1"/>
  <c r="L321" i="4"/>
  <c r="G344" i="4" s="1"/>
  <c r="C344" i="4" s="1"/>
  <c r="I346" i="5" s="1"/>
  <c r="L322" i="4"/>
  <c r="G345" i="4" s="1"/>
  <c r="C345" i="4" s="1"/>
  <c r="I347" i="5" s="1"/>
  <c r="L323" i="4"/>
  <c r="G346" i="4" s="1"/>
  <c r="C346" i="4" s="1"/>
  <c r="I348" i="5" s="1"/>
  <c r="L324" i="4"/>
  <c r="G347" i="4" s="1"/>
  <c r="C347" i="4" s="1"/>
  <c r="I349" i="5" s="1"/>
  <c r="L325" i="4"/>
  <c r="G348" i="4" s="1"/>
  <c r="C348" i="4" s="1"/>
  <c r="I350" i="5" s="1"/>
  <c r="L326" i="4"/>
  <c r="G349" i="4" s="1"/>
  <c r="C349" i="4" s="1"/>
  <c r="I351" i="5" s="1"/>
  <c r="L327" i="4"/>
  <c r="G350" i="4" s="1"/>
  <c r="C350" i="4" s="1"/>
  <c r="I352" i="5" s="1"/>
  <c r="L328" i="4"/>
  <c r="G351" i="4" s="1"/>
  <c r="C351" i="4" s="1"/>
  <c r="I353" i="5" s="1"/>
  <c r="L329" i="4"/>
  <c r="G352" i="4" s="1"/>
  <c r="C352" i="4" s="1"/>
  <c r="I354" i="5" s="1"/>
  <c r="L330" i="4"/>
  <c r="G353" i="4" s="1"/>
  <c r="C353" i="4" s="1"/>
  <c r="I355" i="5" s="1"/>
  <c r="L331" i="4"/>
  <c r="G354" i="4" s="1"/>
  <c r="C354" i="4" s="1"/>
  <c r="I356" i="5" s="1"/>
  <c r="L332" i="4"/>
  <c r="G355" i="4" s="1"/>
  <c r="C355" i="4" s="1"/>
  <c r="I357" i="5" s="1"/>
  <c r="L333" i="4"/>
  <c r="G356" i="4" s="1"/>
  <c r="C356" i="4" s="1"/>
  <c r="I358" i="5" s="1"/>
  <c r="L334" i="4"/>
  <c r="G357" i="4" s="1"/>
  <c r="C357" i="4" s="1"/>
  <c r="I359" i="5" s="1"/>
  <c r="L335" i="4"/>
  <c r="G358" i="4" s="1"/>
  <c r="C358" i="4" s="1"/>
  <c r="I360" i="5" s="1"/>
  <c r="L336" i="4"/>
  <c r="G359" i="4" s="1"/>
  <c r="C359" i="4" s="1"/>
  <c r="I361" i="5" s="1"/>
  <c r="L337" i="4"/>
  <c r="G360" i="4" s="1"/>
  <c r="C360" i="4" s="1"/>
  <c r="I362" i="5" s="1"/>
  <c r="L338" i="4"/>
  <c r="G361" i="4" s="1"/>
  <c r="C361" i="4" s="1"/>
  <c r="I363" i="5" s="1"/>
  <c r="L339" i="4"/>
  <c r="G362" i="4" s="1"/>
  <c r="C362" i="4" s="1"/>
  <c r="I364" i="5" s="1"/>
  <c r="L340" i="4"/>
  <c r="G363" i="4" s="1"/>
  <c r="C363" i="4" s="1"/>
  <c r="I365" i="5" s="1"/>
  <c r="L341" i="4"/>
  <c r="G365" i="4" s="1"/>
  <c r="C365" i="4" s="1"/>
  <c r="I367" i="5" s="1"/>
  <c r="L342" i="4"/>
  <c r="G366" i="4" s="1"/>
  <c r="C366" i="4" s="1"/>
  <c r="I368" i="5" s="1"/>
  <c r="L343" i="4"/>
  <c r="G367" i="4" s="1"/>
  <c r="C367" i="4" s="1"/>
  <c r="I369" i="5" s="1"/>
  <c r="L344" i="4"/>
  <c r="G368" i="4" s="1"/>
  <c r="C368" i="4" s="1"/>
  <c r="I370" i="5" s="1"/>
  <c r="L345" i="4"/>
  <c r="G369" i="4" s="1"/>
  <c r="C369" i="4" s="1"/>
  <c r="I371" i="5" s="1"/>
  <c r="L346" i="4"/>
  <c r="G370" i="4" s="1"/>
  <c r="C370" i="4" s="1"/>
  <c r="I372" i="5" s="1"/>
  <c r="L347" i="4"/>
  <c r="G371" i="4" s="1"/>
  <c r="C371" i="4" s="1"/>
  <c r="I373" i="5" s="1"/>
  <c r="L348" i="4"/>
  <c r="G372" i="4" s="1"/>
  <c r="C372" i="4" s="1"/>
  <c r="I374" i="5" s="1"/>
  <c r="L349" i="4"/>
  <c r="G373" i="4" s="1"/>
  <c r="C373" i="4" s="1"/>
  <c r="I375" i="5" s="1"/>
  <c r="L350" i="4"/>
  <c r="G374" i="4" s="1"/>
  <c r="C374" i="4" s="1"/>
  <c r="I376" i="5" s="1"/>
  <c r="L351" i="4"/>
  <c r="G375" i="4" s="1"/>
  <c r="C375" i="4" s="1"/>
  <c r="I377" i="5" s="1"/>
  <c r="L352" i="4"/>
  <c r="G376" i="4" s="1"/>
  <c r="C376" i="4" s="1"/>
  <c r="I378" i="5" s="1"/>
  <c r="L353" i="4"/>
  <c r="G377" i="4" s="1"/>
  <c r="C377" i="4" s="1"/>
  <c r="I379" i="5" s="1"/>
  <c r="L354" i="4"/>
  <c r="G378" i="4" s="1"/>
  <c r="C378" i="4" s="1"/>
  <c r="I380" i="5" s="1"/>
  <c r="L355" i="4"/>
  <c r="G379" i="4" s="1"/>
  <c r="C379" i="4" s="1"/>
  <c r="I381" i="5" s="1"/>
  <c r="L356" i="4"/>
  <c r="G380" i="4" s="1"/>
  <c r="C380" i="4" s="1"/>
  <c r="I382" i="5" s="1"/>
  <c r="L357" i="4"/>
  <c r="G381" i="4" s="1"/>
  <c r="C381" i="4" s="1"/>
  <c r="I383" i="5" s="1"/>
  <c r="L358" i="4"/>
  <c r="G382" i="4" s="1"/>
  <c r="C382" i="4" s="1"/>
  <c r="I384" i="5" s="1"/>
  <c r="L359" i="4"/>
  <c r="G383" i="4" s="1"/>
  <c r="C383" i="4" s="1"/>
  <c r="I385" i="5" s="1"/>
  <c r="L360" i="4"/>
  <c r="G384" i="4" s="1"/>
  <c r="C384" i="4" s="1"/>
  <c r="I386" i="5" s="1"/>
  <c r="L361" i="4"/>
  <c r="G385" i="4" s="1"/>
  <c r="C385" i="4" s="1"/>
  <c r="I387" i="5" s="1"/>
  <c r="L362" i="4"/>
  <c r="G386" i="4" s="1"/>
  <c r="C386" i="4" s="1"/>
  <c r="I388" i="5" s="1"/>
  <c r="L363" i="4"/>
  <c r="G387" i="4" s="1"/>
  <c r="C387" i="4" s="1"/>
  <c r="I389" i="5" s="1"/>
  <c r="L364" i="4"/>
  <c r="G388" i="4" s="1"/>
  <c r="C388" i="4" s="1"/>
  <c r="I390" i="5" s="1"/>
  <c r="L365" i="4"/>
  <c r="G389" i="4" s="1"/>
  <c r="C389" i="4" s="1"/>
  <c r="I391" i="5" s="1"/>
  <c r="L366" i="4"/>
  <c r="G390" i="4" s="1"/>
  <c r="C390" i="4" s="1"/>
  <c r="I392" i="5" s="1"/>
  <c r="L367" i="4"/>
  <c r="G391" i="4" s="1"/>
  <c r="C391" i="4" s="1"/>
  <c r="I393" i="5" s="1"/>
  <c r="L368" i="4"/>
  <c r="G392" i="4" s="1"/>
  <c r="C392" i="4" s="1"/>
  <c r="I394" i="5" s="1"/>
  <c r="L369" i="4"/>
  <c r="G393" i="4" s="1"/>
  <c r="C393" i="4" s="1"/>
  <c r="I395" i="5" s="1"/>
  <c r="L370" i="4"/>
  <c r="G394" i="4" s="1"/>
  <c r="C394" i="4" s="1"/>
  <c r="I396" i="5" s="1"/>
  <c r="L371" i="4"/>
  <c r="G395" i="4" s="1"/>
  <c r="C395" i="4" s="1"/>
  <c r="I397" i="5" s="1"/>
  <c r="L372" i="4"/>
  <c r="G396" i="4" s="1"/>
  <c r="C396" i="4" s="1"/>
  <c r="L373" i="4"/>
  <c r="G397" i="4" s="1"/>
  <c r="C397" i="4" s="1"/>
  <c r="I398" i="5" s="1"/>
  <c r="L374" i="4"/>
  <c r="G398" i="4" s="1"/>
  <c r="C398" i="4" s="1"/>
  <c r="I399" i="5" s="1"/>
  <c r="L375" i="4"/>
  <c r="G400" i="4" s="1"/>
  <c r="C400" i="4" s="1"/>
  <c r="I401" i="5" s="1"/>
  <c r="L376" i="4"/>
  <c r="G401" i="4" s="1"/>
  <c r="C401" i="4" s="1"/>
  <c r="I402" i="5" s="1"/>
  <c r="L377" i="4"/>
  <c r="G402" i="4" s="1"/>
  <c r="C402" i="4" s="1"/>
  <c r="I403" i="5" s="1"/>
  <c r="L378" i="4"/>
  <c r="G403" i="4" s="1"/>
  <c r="C403" i="4" s="1"/>
  <c r="I404" i="5" s="1"/>
  <c r="L379" i="4"/>
  <c r="G404" i="4" s="1"/>
  <c r="C404" i="4" s="1"/>
  <c r="I405" i="5" s="1"/>
  <c r="L380" i="4"/>
  <c r="G405" i="4" s="1"/>
  <c r="C405" i="4" s="1"/>
  <c r="I406" i="5" s="1"/>
  <c r="L381" i="4"/>
  <c r="G406" i="4" s="1"/>
  <c r="C406" i="4" s="1"/>
  <c r="L382" i="4"/>
  <c r="G407" i="4" s="1"/>
  <c r="C407" i="4" s="1"/>
  <c r="I407" i="5" s="1"/>
  <c r="L383" i="4"/>
  <c r="G408" i="4" s="1"/>
  <c r="C408" i="4" s="1"/>
  <c r="I408" i="5" s="1"/>
  <c r="L384" i="4"/>
  <c r="G409" i="4" s="1"/>
  <c r="C409" i="4" s="1"/>
  <c r="I409" i="5" s="1"/>
  <c r="L385" i="4"/>
  <c r="G410" i="4" s="1"/>
  <c r="C410" i="4" s="1"/>
  <c r="I410" i="5" s="1"/>
  <c r="L386" i="4"/>
  <c r="G411" i="4" s="1"/>
  <c r="C411" i="4" s="1"/>
  <c r="I411" i="5" s="1"/>
  <c r="L387" i="4"/>
  <c r="G412" i="4" s="1"/>
  <c r="C412" i="4" s="1"/>
  <c r="I412" i="5" s="1"/>
  <c r="L388" i="4"/>
  <c r="G413" i="4" s="1"/>
  <c r="C413" i="4" s="1"/>
  <c r="I413" i="5" s="1"/>
  <c r="L389" i="4"/>
  <c r="G414" i="4" s="1"/>
  <c r="C414" i="4" s="1"/>
  <c r="I414" i="5" s="1"/>
  <c r="L390" i="4"/>
  <c r="G415" i="4" s="1"/>
  <c r="C415" i="4" s="1"/>
  <c r="I415" i="5" s="1"/>
  <c r="L391" i="4"/>
  <c r="G416" i="4" s="1"/>
  <c r="C416" i="4" s="1"/>
  <c r="I416" i="5" s="1"/>
  <c r="L392" i="4"/>
  <c r="G417" i="4" s="1"/>
  <c r="C417" i="4" s="1"/>
  <c r="I417" i="5" s="1"/>
  <c r="L393" i="4"/>
  <c r="G418" i="4" s="1"/>
  <c r="C418" i="4" s="1"/>
  <c r="I418" i="5" s="1"/>
  <c r="L394" i="4"/>
  <c r="G419" i="4" s="1"/>
  <c r="C419" i="4" s="1"/>
  <c r="I419" i="5" s="1"/>
  <c r="L395" i="4"/>
  <c r="G420" i="4" s="1"/>
  <c r="C420" i="4" s="1"/>
  <c r="I420" i="5" s="1"/>
  <c r="L396" i="4"/>
  <c r="G421" i="4" s="1"/>
  <c r="C421" i="4" s="1"/>
  <c r="I421" i="5" s="1"/>
  <c r="L397" i="4"/>
  <c r="G422" i="4" s="1"/>
  <c r="C422" i="4" s="1"/>
  <c r="I422" i="5" s="1"/>
  <c r="L398" i="4"/>
  <c r="G423" i="4" s="1"/>
  <c r="C423" i="4" s="1"/>
  <c r="I423" i="5" s="1"/>
  <c r="L399" i="4"/>
  <c r="G424" i="4" s="1"/>
  <c r="C424" i="4" s="1"/>
  <c r="I424" i="5" s="1"/>
  <c r="L400" i="4"/>
  <c r="G425" i="4" s="1"/>
  <c r="C425" i="4" s="1"/>
  <c r="I425" i="5" s="1"/>
  <c r="L401" i="4"/>
  <c r="G426" i="4" s="1"/>
  <c r="C426" i="4" s="1"/>
  <c r="I426" i="5" s="1"/>
  <c r="L402" i="4"/>
  <c r="G427" i="4" s="1"/>
  <c r="C427" i="4" s="1"/>
  <c r="I427" i="5" s="1"/>
  <c r="L403" i="4"/>
  <c r="G428" i="4" s="1"/>
  <c r="C428" i="4" s="1"/>
  <c r="I428" i="5" s="1"/>
  <c r="L404" i="4"/>
  <c r="G429" i="4" s="1"/>
  <c r="C429" i="4" s="1"/>
  <c r="I429" i="5" s="1"/>
  <c r="L405" i="4"/>
  <c r="G430" i="4" s="1"/>
  <c r="C430" i="4" s="1"/>
  <c r="I430" i="5" s="1"/>
  <c r="L406" i="4"/>
  <c r="G431" i="4" s="1"/>
  <c r="C431" i="4" s="1"/>
  <c r="I431" i="5" s="1"/>
  <c r="L407" i="4"/>
  <c r="G432" i="4" s="1"/>
  <c r="C432" i="4" s="1"/>
  <c r="I432" i="5" s="1"/>
  <c r="L408" i="4"/>
  <c r="G433" i="4" s="1"/>
  <c r="C433" i="4" s="1"/>
  <c r="I433" i="5" s="1"/>
  <c r="L409" i="4"/>
  <c r="G434" i="4" s="1"/>
  <c r="C434" i="4" s="1"/>
  <c r="I434" i="5" s="1"/>
  <c r="L410" i="4"/>
  <c r="G435" i="4" s="1"/>
  <c r="C435" i="4" s="1"/>
  <c r="I435" i="5" s="1"/>
  <c r="L411" i="4"/>
  <c r="G436" i="4" s="1"/>
  <c r="C436" i="4" s="1"/>
  <c r="I436" i="5" s="1"/>
  <c r="L412" i="4"/>
  <c r="G437" i="4" s="1"/>
  <c r="C437" i="4" s="1"/>
  <c r="I437" i="5" s="1"/>
  <c r="L413" i="4"/>
  <c r="G438" i="4" s="1"/>
  <c r="C438" i="4" s="1"/>
  <c r="I438" i="5" s="1"/>
  <c r="L414" i="4"/>
  <c r="G441" i="4" s="1"/>
  <c r="C441" i="4" s="1"/>
  <c r="I441" i="5" s="1"/>
  <c r="L415" i="4"/>
  <c r="G442" i="4" s="1"/>
  <c r="C442" i="4" s="1"/>
  <c r="I442" i="5" s="1"/>
  <c r="L416" i="4"/>
  <c r="G443" i="4" s="1"/>
  <c r="C443" i="4" s="1"/>
  <c r="I443" i="5" s="1"/>
  <c r="L417" i="4"/>
  <c r="G444" i="4" s="1"/>
  <c r="C444" i="4" s="1"/>
  <c r="I444" i="5" s="1"/>
  <c r="L418" i="4"/>
  <c r="G445" i="4" s="1"/>
  <c r="C445" i="4" s="1"/>
  <c r="I445" i="5" s="1"/>
  <c r="L419" i="4"/>
  <c r="G446" i="4" s="1"/>
  <c r="C446" i="4" s="1"/>
  <c r="I446" i="5" s="1"/>
  <c r="L420" i="4"/>
  <c r="G447" i="4" s="1"/>
  <c r="C447" i="4" s="1"/>
  <c r="I447" i="5" s="1"/>
  <c r="L421" i="4"/>
  <c r="G448" i="4" s="1"/>
  <c r="C448" i="4" s="1"/>
  <c r="I448" i="5" s="1"/>
  <c r="L422" i="4"/>
  <c r="G449" i="4" s="1"/>
  <c r="C449" i="4" s="1"/>
  <c r="I449" i="5" s="1"/>
  <c r="L423" i="4"/>
  <c r="G450" i="4" s="1"/>
  <c r="C450" i="4" s="1"/>
  <c r="I451" i="5" s="1"/>
  <c r="L424" i="4"/>
  <c r="G451" i="4" s="1"/>
  <c r="C451" i="4" s="1"/>
  <c r="I452" i="5" s="1"/>
  <c r="L425" i="4"/>
  <c r="G452" i="4" s="1"/>
  <c r="C452" i="4" s="1"/>
  <c r="I453" i="5" s="1"/>
  <c r="L426" i="4"/>
  <c r="G453" i="4" s="1"/>
  <c r="C453" i="4" s="1"/>
  <c r="I454" i="5" s="1"/>
  <c r="L427" i="4"/>
  <c r="G454" i="4" s="1"/>
  <c r="C454" i="4" s="1"/>
  <c r="I455" i="5" s="1"/>
  <c r="L428" i="4"/>
  <c r="G455" i="4" s="1"/>
  <c r="C455" i="4" s="1"/>
  <c r="I456" i="5" s="1"/>
  <c r="L429" i="4"/>
  <c r="G456" i="4" s="1"/>
  <c r="C456" i="4" s="1"/>
  <c r="I457" i="5" s="1"/>
  <c r="L430" i="4"/>
  <c r="G457" i="4" s="1"/>
  <c r="C457" i="4" s="1"/>
  <c r="I458" i="5" s="1"/>
  <c r="L431" i="4"/>
  <c r="G458" i="4" s="1"/>
  <c r="C458" i="4" s="1"/>
  <c r="I459" i="5" s="1"/>
  <c r="L432" i="4"/>
  <c r="G459" i="4" s="1"/>
  <c r="C459" i="4" s="1"/>
  <c r="I460" i="5" s="1"/>
  <c r="L433" i="4"/>
  <c r="G460" i="4" s="1"/>
  <c r="C460" i="4" s="1"/>
  <c r="I461" i="5" s="1"/>
  <c r="L434" i="4"/>
  <c r="G461" i="4" s="1"/>
  <c r="C461" i="4" s="1"/>
  <c r="I462" i="5" s="1"/>
  <c r="L435" i="4"/>
  <c r="G462" i="4" s="1"/>
  <c r="C462" i="4" s="1"/>
  <c r="I463" i="5" s="1"/>
  <c r="L436" i="4"/>
  <c r="G463" i="4" s="1"/>
  <c r="C463" i="4" s="1"/>
  <c r="I464" i="5" s="1"/>
  <c r="L437" i="4"/>
  <c r="G464" i="4" s="1"/>
  <c r="C464" i="4" s="1"/>
  <c r="I465" i="5" s="1"/>
  <c r="L438" i="4"/>
  <c r="G465" i="4" s="1"/>
  <c r="C465" i="4" s="1"/>
  <c r="I466" i="5" s="1"/>
  <c r="L439" i="4"/>
  <c r="G466" i="4" s="1"/>
  <c r="C466" i="4" s="1"/>
  <c r="I467" i="5" s="1"/>
  <c r="L440" i="4"/>
  <c r="G467" i="4" s="1"/>
  <c r="C467" i="4" s="1"/>
  <c r="I468" i="5" s="1"/>
  <c r="L441" i="4"/>
  <c r="G468" i="4" s="1"/>
  <c r="C468" i="4" s="1"/>
  <c r="I469" i="5" s="1"/>
  <c r="L442" i="4"/>
  <c r="G469" i="4" s="1"/>
  <c r="C469" i="4" s="1"/>
  <c r="I471" i="5" s="1"/>
  <c r="L443" i="4"/>
  <c r="G470" i="4" s="1"/>
  <c r="C470" i="4" s="1"/>
  <c r="I472" i="5" s="1"/>
  <c r="L444" i="4"/>
  <c r="G471" i="4" s="1"/>
  <c r="C471" i="4" s="1"/>
  <c r="I473" i="5" s="1"/>
  <c r="L445" i="4"/>
  <c r="G472" i="4" s="1"/>
  <c r="C472" i="4" s="1"/>
  <c r="I474" i="5" s="1"/>
  <c r="L446" i="4"/>
  <c r="G473" i="4" s="1"/>
  <c r="C473" i="4" s="1"/>
  <c r="I475" i="5" s="1"/>
  <c r="L447" i="4"/>
  <c r="G474" i="4" s="1"/>
  <c r="C474" i="4" s="1"/>
  <c r="I476" i="5" s="1"/>
  <c r="L448" i="4"/>
  <c r="G475" i="4" s="1"/>
  <c r="C475" i="4" s="1"/>
  <c r="I477" i="5" s="1"/>
  <c r="L449" i="4"/>
  <c r="G476" i="4" s="1"/>
  <c r="C476" i="4" s="1"/>
  <c r="I478" i="5" s="1"/>
  <c r="L450" i="4"/>
  <c r="G477" i="4" s="1"/>
  <c r="C477" i="4" s="1"/>
  <c r="I479" i="5" s="1"/>
  <c r="L451" i="4"/>
  <c r="G478" i="4" s="1"/>
  <c r="C478" i="4" s="1"/>
  <c r="I480" i="5" s="1"/>
  <c r="L452" i="4"/>
  <c r="G479" i="4" s="1"/>
  <c r="C479" i="4" s="1"/>
  <c r="I481" i="5" s="1"/>
  <c r="L453" i="4"/>
  <c r="G480" i="4" s="1"/>
  <c r="C480" i="4" s="1"/>
  <c r="I482" i="5" s="1"/>
  <c r="L454" i="4"/>
  <c r="G481" i="4" s="1"/>
  <c r="C481" i="4" s="1"/>
  <c r="I483" i="5" s="1"/>
  <c r="L455" i="4"/>
  <c r="G483" i="4" s="1"/>
  <c r="C483" i="4" s="1"/>
  <c r="I484" i="5" s="1"/>
  <c r="L456" i="4"/>
  <c r="G484" i="4" s="1"/>
  <c r="C484" i="4" s="1"/>
  <c r="I485" i="5" s="1"/>
  <c r="L457" i="4"/>
  <c r="G485" i="4" s="1"/>
  <c r="C485" i="4" s="1"/>
  <c r="L458" i="4"/>
  <c r="G487" i="4" s="1"/>
  <c r="C487" i="4" s="1"/>
  <c r="I486" i="5" s="1"/>
  <c r="L459" i="4"/>
  <c r="G488" i="4" s="1"/>
  <c r="C488" i="4" s="1"/>
  <c r="I487" i="5" s="1"/>
  <c r="L460" i="4"/>
  <c r="G489" i="4" s="1"/>
  <c r="C489" i="4" s="1"/>
  <c r="I488" i="5" s="1"/>
  <c r="L461" i="4"/>
  <c r="G490" i="4" s="1"/>
  <c r="C490" i="4" s="1"/>
  <c r="I489" i="5" s="1"/>
  <c r="L462" i="4"/>
  <c r="G491" i="4" s="1"/>
  <c r="C491" i="4" s="1"/>
  <c r="I490" i="5" s="1"/>
  <c r="L463" i="4"/>
  <c r="G492" i="4" s="1"/>
  <c r="C492" i="4" s="1"/>
  <c r="I491" i="5" s="1"/>
  <c r="L464" i="4"/>
  <c r="G493" i="4" s="1"/>
  <c r="C493" i="4" s="1"/>
  <c r="I492" i="5" s="1"/>
  <c r="L465" i="4"/>
  <c r="G494" i="4" s="1"/>
  <c r="C494" i="4" s="1"/>
  <c r="I493" i="5" s="1"/>
  <c r="L466" i="4"/>
  <c r="G495" i="4" s="1"/>
  <c r="C495" i="4" s="1"/>
  <c r="I494" i="5" s="1"/>
  <c r="L467" i="4"/>
  <c r="G496" i="4" s="1"/>
  <c r="C496" i="4" s="1"/>
  <c r="I495" i="5" s="1"/>
  <c r="L468" i="4"/>
  <c r="G497" i="4" s="1"/>
  <c r="C497" i="4" s="1"/>
  <c r="I496" i="5" s="1"/>
  <c r="L469" i="4"/>
  <c r="G498" i="4" s="1"/>
  <c r="C498" i="4" s="1"/>
  <c r="I497" i="5" s="1"/>
  <c r="L470" i="4"/>
  <c r="G499" i="4" s="1"/>
  <c r="C499" i="4" s="1"/>
  <c r="I498" i="5" s="1"/>
  <c r="L471" i="4"/>
  <c r="G500" i="4" s="1"/>
  <c r="C500" i="4" s="1"/>
  <c r="I499" i="5" s="1"/>
  <c r="L472" i="4"/>
  <c r="G501" i="4" s="1"/>
  <c r="C501" i="4" s="1"/>
  <c r="I500" i="5" s="1"/>
  <c r="L473" i="4"/>
  <c r="G502" i="4" s="1"/>
  <c r="C502" i="4" s="1"/>
  <c r="I501" i="5" s="1"/>
  <c r="L474" i="4"/>
  <c r="G503" i="4" s="1"/>
  <c r="C503" i="4" s="1"/>
  <c r="I502" i="5" s="1"/>
  <c r="L475" i="4"/>
  <c r="G504" i="4" s="1"/>
  <c r="C504" i="4" s="1"/>
  <c r="I503" i="5" s="1"/>
  <c r="L476" i="4"/>
  <c r="G505" i="4" s="1"/>
  <c r="C505" i="4" s="1"/>
  <c r="I504" i="5" s="1"/>
  <c r="L477" i="4"/>
  <c r="G506" i="4" s="1"/>
  <c r="C506" i="4" s="1"/>
  <c r="I505" i="5" s="1"/>
  <c r="L478" i="4"/>
  <c r="G507" i="4" s="1"/>
  <c r="C507" i="4" s="1"/>
  <c r="I506" i="5" s="1"/>
  <c r="L479" i="4"/>
  <c r="G508" i="4" s="1"/>
  <c r="C508" i="4" s="1"/>
  <c r="I508" i="5" s="1"/>
  <c r="L480" i="4"/>
  <c r="G509" i="4" s="1"/>
  <c r="C509" i="4" s="1"/>
  <c r="I509" i="5" s="1"/>
  <c r="L481" i="4"/>
  <c r="G510" i="4" s="1"/>
  <c r="C510" i="4" s="1"/>
  <c r="I510" i="5" s="1"/>
  <c r="L482" i="4"/>
  <c r="G511" i="4" s="1"/>
  <c r="C511" i="4" s="1"/>
  <c r="I511" i="5" s="1"/>
  <c r="L483" i="4"/>
  <c r="G513" i="4" s="1"/>
  <c r="C513" i="4" s="1"/>
  <c r="I513" i="5" s="1"/>
  <c r="L484" i="4"/>
  <c r="G514" i="4" s="1"/>
  <c r="C514" i="4" s="1"/>
  <c r="I514" i="5" s="1"/>
  <c r="L485" i="4"/>
  <c r="G515" i="4" s="1"/>
  <c r="C515" i="4" s="1"/>
  <c r="I515" i="5" s="1"/>
  <c r="L486" i="4"/>
  <c r="G516" i="4" s="1"/>
  <c r="C516" i="4" s="1"/>
  <c r="I516" i="5" s="1"/>
  <c r="L487" i="4"/>
  <c r="G517" i="4" s="1"/>
  <c r="C517" i="4" s="1"/>
  <c r="I517" i="5" s="1"/>
  <c r="L488" i="4"/>
  <c r="G518" i="4" s="1"/>
  <c r="C518" i="4" s="1"/>
  <c r="I518" i="5" s="1"/>
  <c r="L489" i="4"/>
  <c r="G519" i="4" s="1"/>
  <c r="C519" i="4" s="1"/>
  <c r="I519" i="5" s="1"/>
  <c r="L490" i="4"/>
  <c r="G520" i="4" s="1"/>
  <c r="C520" i="4" s="1"/>
  <c r="I520" i="5" s="1"/>
  <c r="L491" i="4"/>
  <c r="G522" i="4" s="1"/>
  <c r="C522" i="4" s="1"/>
  <c r="I522" i="5" s="1"/>
  <c r="L492" i="4"/>
  <c r="G523" i="4" s="1"/>
  <c r="C523" i="4" s="1"/>
  <c r="I523" i="5" s="1"/>
  <c r="L493" i="4"/>
  <c r="G524" i="4" s="1"/>
  <c r="C524" i="4" s="1"/>
  <c r="I524" i="5" s="1"/>
  <c r="L494" i="4"/>
  <c r="G525" i="4" s="1"/>
  <c r="C525" i="4" s="1"/>
  <c r="I525" i="5" s="1"/>
  <c r="L495" i="4"/>
  <c r="G526" i="4" s="1"/>
  <c r="C526" i="4" s="1"/>
  <c r="I526" i="5" s="1"/>
  <c r="L496" i="4"/>
  <c r="G527" i="4" s="1"/>
  <c r="C527" i="4" s="1"/>
  <c r="I527" i="5" s="1"/>
  <c r="L497" i="4"/>
  <c r="G528" i="4" s="1"/>
  <c r="C528" i="4" s="1"/>
  <c r="I528" i="5" s="1"/>
  <c r="L498" i="4"/>
  <c r="G529" i="4" s="1"/>
  <c r="C529" i="4" s="1"/>
  <c r="I529" i="5" s="1"/>
  <c r="L499" i="4"/>
  <c r="G530" i="4" s="1"/>
  <c r="C530" i="4" s="1"/>
  <c r="I530" i="5" s="1"/>
  <c r="L500" i="4"/>
  <c r="G531" i="4" s="1"/>
  <c r="C531" i="4" s="1"/>
  <c r="I531" i="5" s="1"/>
  <c r="L501" i="4"/>
  <c r="G532" i="4" s="1"/>
  <c r="C532" i="4" s="1"/>
  <c r="I532" i="5" s="1"/>
  <c r="L502" i="4"/>
  <c r="G533" i="4" s="1"/>
  <c r="C533" i="4" s="1"/>
  <c r="I533" i="5" s="1"/>
  <c r="L503" i="4"/>
  <c r="G534" i="4" s="1"/>
  <c r="C534" i="4" s="1"/>
  <c r="I534" i="5" s="1"/>
  <c r="L504" i="4"/>
  <c r="G535" i="4" s="1"/>
  <c r="C535" i="4" s="1"/>
  <c r="I535" i="5" s="1"/>
  <c r="L505" i="4"/>
  <c r="G537" i="4" s="1"/>
  <c r="C537" i="4" s="1"/>
  <c r="I537" i="5" s="1"/>
  <c r="L506" i="4"/>
  <c r="G538" i="4" s="1"/>
  <c r="C538" i="4" s="1"/>
  <c r="I538" i="5" s="1"/>
  <c r="L507" i="4"/>
  <c r="G539" i="4" s="1"/>
  <c r="C539" i="4" s="1"/>
  <c r="I539" i="5" s="1"/>
  <c r="L508" i="4"/>
  <c r="G540" i="4" s="1"/>
  <c r="C540" i="4" s="1"/>
  <c r="I540" i="5" s="1"/>
  <c r="L509" i="4"/>
  <c r="G541" i="4" s="1"/>
  <c r="C541" i="4" s="1"/>
  <c r="I541" i="5" s="1"/>
  <c r="L510" i="4"/>
  <c r="G542" i="4" s="1"/>
  <c r="C542" i="4" s="1"/>
  <c r="I542" i="5" s="1"/>
  <c r="L511" i="4"/>
  <c r="G543" i="4" s="1"/>
  <c r="C543" i="4" s="1"/>
  <c r="I543" i="5" s="1"/>
  <c r="L512" i="4"/>
  <c r="G544" i="4" s="1"/>
  <c r="C544" i="4" s="1"/>
  <c r="I544" i="5" s="1"/>
  <c r="L513" i="4"/>
  <c r="L514" i="4"/>
  <c r="G545" i="4" s="1"/>
  <c r="C545" i="4" s="1"/>
  <c r="I546" i="5" s="1"/>
  <c r="L515" i="4"/>
  <c r="G546" i="4" s="1"/>
  <c r="C546" i="4" s="1"/>
  <c r="I547" i="5" s="1"/>
  <c r="L516" i="4"/>
  <c r="G547" i="4" s="1"/>
  <c r="C547" i="4" s="1"/>
  <c r="I548" i="5" s="1"/>
  <c r="L517" i="4"/>
  <c r="G548" i="4" s="1"/>
  <c r="C548" i="4" s="1"/>
  <c r="I549" i="5" s="1"/>
  <c r="L518" i="4"/>
  <c r="G549" i="4" s="1"/>
  <c r="C549" i="4" s="1"/>
  <c r="I550" i="5" s="1"/>
  <c r="L519" i="4"/>
  <c r="G550" i="4" s="1"/>
  <c r="C550" i="4" s="1"/>
  <c r="I551" i="5" s="1"/>
  <c r="L520" i="4"/>
  <c r="G551" i="4" s="1"/>
  <c r="C551" i="4" s="1"/>
  <c r="I552" i="5" s="1"/>
  <c r="L521" i="4"/>
  <c r="G552" i="4" s="1"/>
  <c r="C552" i="4" s="1"/>
  <c r="I553" i="5" s="1"/>
  <c r="L522" i="4"/>
  <c r="G553" i="4" s="1"/>
  <c r="C553" i="4" s="1"/>
  <c r="I554" i="5" s="1"/>
  <c r="L523" i="4"/>
  <c r="G554" i="4" s="1"/>
  <c r="C554" i="4" s="1"/>
  <c r="I555" i="5" s="1"/>
  <c r="L524" i="4"/>
  <c r="G555" i="4" s="1"/>
  <c r="C555" i="4" s="1"/>
  <c r="I556" i="5" s="1"/>
  <c r="L525" i="4"/>
  <c r="G556" i="4" s="1"/>
  <c r="C556" i="4" s="1"/>
  <c r="I557" i="5" s="1"/>
  <c r="L526" i="4"/>
  <c r="G557" i="4" s="1"/>
  <c r="C557" i="4" s="1"/>
  <c r="I558" i="5" s="1"/>
  <c r="L527" i="4"/>
  <c r="G558" i="4" s="1"/>
  <c r="C558" i="4" s="1"/>
  <c r="I559" i="5" s="1"/>
  <c r="L528" i="4"/>
  <c r="G559" i="4" s="1"/>
  <c r="C559" i="4" s="1"/>
  <c r="I560" i="5" s="1"/>
  <c r="L529" i="4"/>
  <c r="G561" i="4" s="1"/>
  <c r="C561" i="4" s="1"/>
  <c r="I562" i="5" s="1"/>
  <c r="L530" i="4"/>
  <c r="G562" i="4" s="1"/>
  <c r="C562" i="4" s="1"/>
  <c r="I563" i="5" s="1"/>
  <c r="L531" i="4"/>
  <c r="G563" i="4" s="1"/>
  <c r="C563" i="4" s="1"/>
  <c r="I564" i="5" s="1"/>
  <c r="L532" i="4"/>
  <c r="G564" i="4" s="1"/>
  <c r="C564" i="4" s="1"/>
  <c r="I565" i="5" s="1"/>
  <c r="L533" i="4"/>
  <c r="G565" i="4" s="1"/>
  <c r="C565" i="4" s="1"/>
  <c r="I566" i="5" s="1"/>
  <c r="L534" i="4"/>
  <c r="G566" i="4" s="1"/>
  <c r="C566" i="4" s="1"/>
  <c r="I567" i="5" s="1"/>
  <c r="L535" i="4"/>
  <c r="G567" i="4" s="1"/>
  <c r="C567" i="4" s="1"/>
  <c r="I568" i="5" s="1"/>
  <c r="L536" i="4"/>
  <c r="G568" i="4" s="1"/>
  <c r="C568" i="4" s="1"/>
  <c r="L537" i="4"/>
  <c r="G569" i="4" s="1"/>
  <c r="C569" i="4" s="1"/>
  <c r="I569" i="5" s="1"/>
  <c r="L538" i="4"/>
  <c r="G570" i="4" s="1"/>
  <c r="C570" i="4" s="1"/>
  <c r="I570" i="5" s="1"/>
  <c r="L539" i="4"/>
  <c r="G571" i="4" s="1"/>
  <c r="C571" i="4" s="1"/>
  <c r="I571" i="5" s="1"/>
  <c r="L540" i="4"/>
  <c r="G572" i="4" s="1"/>
  <c r="C572" i="4" s="1"/>
  <c r="I572" i="5" s="1"/>
  <c r="L541" i="4"/>
  <c r="G573" i="4" s="1"/>
  <c r="C573" i="4" s="1"/>
  <c r="I573" i="5" s="1"/>
  <c r="L542" i="4"/>
  <c r="G574" i="4" s="1"/>
  <c r="C574" i="4" s="1"/>
  <c r="I574" i="5" s="1"/>
  <c r="L543" i="4"/>
  <c r="G575" i="4" s="1"/>
  <c r="C575" i="4" s="1"/>
  <c r="I575" i="5" s="1"/>
  <c r="L544" i="4"/>
  <c r="G576" i="4" s="1"/>
  <c r="C576" i="4" s="1"/>
  <c r="I576" i="5" s="1"/>
  <c r="L545" i="4"/>
  <c r="G577" i="4" s="1"/>
  <c r="C577" i="4" s="1"/>
  <c r="I577" i="5" s="1"/>
  <c r="L546" i="4"/>
  <c r="G578" i="4" s="1"/>
  <c r="C578" i="4" s="1"/>
  <c r="I578" i="5" s="1"/>
  <c r="L547" i="4"/>
  <c r="G579" i="4" s="1"/>
  <c r="C579" i="4" s="1"/>
  <c r="I579" i="5" s="1"/>
  <c r="L548" i="4"/>
  <c r="G580" i="4" s="1"/>
  <c r="C580" i="4" s="1"/>
  <c r="I580" i="5" s="1"/>
  <c r="L549" i="4"/>
  <c r="G581" i="4" s="1"/>
  <c r="C581" i="4" s="1"/>
  <c r="I581" i="5" s="1"/>
  <c r="L550" i="4"/>
  <c r="G582" i="4" s="1"/>
  <c r="C582" i="4" s="1"/>
  <c r="I582" i="5" s="1"/>
  <c r="L551" i="4"/>
  <c r="G583" i="4" s="1"/>
  <c r="C583" i="4" s="1"/>
  <c r="I583" i="5" s="1"/>
  <c r="L552" i="4"/>
  <c r="G584" i="4" s="1"/>
  <c r="C584" i="4" s="1"/>
  <c r="I584" i="5" s="1"/>
  <c r="L553" i="4"/>
  <c r="G585" i="4" s="1"/>
  <c r="C585" i="4" s="1"/>
  <c r="I585" i="5" s="1"/>
  <c r="L554" i="4"/>
  <c r="G586" i="4" s="1"/>
  <c r="C586" i="4" s="1"/>
  <c r="I586" i="5" s="1"/>
  <c r="L555" i="4"/>
  <c r="G587" i="4" s="1"/>
  <c r="C587" i="4" s="1"/>
  <c r="I587" i="5" s="1"/>
  <c r="L556" i="4"/>
  <c r="G588" i="4" s="1"/>
  <c r="C588" i="4" s="1"/>
  <c r="I588" i="5" s="1"/>
  <c r="L557" i="4"/>
  <c r="G589" i="4" s="1"/>
  <c r="C589" i="4" s="1"/>
  <c r="I589" i="5" s="1"/>
  <c r="L558" i="4"/>
  <c r="G590" i="4" s="1"/>
  <c r="C590" i="4" s="1"/>
  <c r="I590" i="5" s="1"/>
  <c r="L559" i="4"/>
  <c r="G591" i="4" s="1"/>
  <c r="C591" i="4" s="1"/>
  <c r="I591" i="5" s="1"/>
  <c r="L560" i="4"/>
  <c r="G592" i="4" s="1"/>
  <c r="C592" i="4" s="1"/>
  <c r="I592" i="5" s="1"/>
  <c r="L561" i="4"/>
  <c r="G593" i="4" s="1"/>
  <c r="C593" i="4" s="1"/>
  <c r="I593" i="5" s="1"/>
  <c r="L562" i="4"/>
  <c r="G594" i="4" s="1"/>
  <c r="C594" i="4" s="1"/>
  <c r="I594" i="5" s="1"/>
  <c r="L563" i="4"/>
  <c r="G595" i="4" s="1"/>
  <c r="C595" i="4" s="1"/>
  <c r="I595" i="5" s="1"/>
  <c r="L564" i="4"/>
  <c r="G596" i="4" s="1"/>
  <c r="C596" i="4" s="1"/>
  <c r="I596" i="5" s="1"/>
  <c r="L565" i="4"/>
  <c r="G597" i="4" s="1"/>
  <c r="C597" i="4" s="1"/>
  <c r="I597" i="5" s="1"/>
  <c r="L566" i="4"/>
  <c r="G598" i="4" s="1"/>
  <c r="C598" i="4" s="1"/>
  <c r="I598" i="5" s="1"/>
  <c r="L567" i="4"/>
  <c r="G599" i="4" s="1"/>
  <c r="C599" i="4" s="1"/>
  <c r="I599" i="5" s="1"/>
  <c r="L568" i="4"/>
  <c r="G600" i="4" s="1"/>
  <c r="C600" i="4" s="1"/>
  <c r="I600" i="5" s="1"/>
  <c r="L569" i="4"/>
  <c r="G601" i="4" s="1"/>
  <c r="C601" i="4" s="1"/>
  <c r="I601" i="5" s="1"/>
  <c r="L570" i="4"/>
  <c r="G602" i="4" s="1"/>
  <c r="C602" i="4" s="1"/>
  <c r="I602" i="5" s="1"/>
  <c r="L571" i="4"/>
  <c r="G603" i="4" s="1"/>
  <c r="C603" i="4" s="1"/>
  <c r="I603" i="5" s="1"/>
  <c r="L572" i="4"/>
  <c r="G604" i="4" s="1"/>
  <c r="C604" i="4" s="1"/>
  <c r="I604" i="5" s="1"/>
  <c r="L573" i="4"/>
  <c r="G605" i="4" s="1"/>
  <c r="C605" i="4" s="1"/>
  <c r="I605" i="5" s="1"/>
  <c r="L574" i="4"/>
  <c r="G606" i="4" s="1"/>
  <c r="C606" i="4" s="1"/>
  <c r="I606" i="5" s="1"/>
  <c r="L575" i="4"/>
  <c r="G607" i="4" s="1"/>
  <c r="C607" i="4" s="1"/>
  <c r="I607" i="5" s="1"/>
  <c r="L576" i="4"/>
  <c r="G608" i="4" s="1"/>
  <c r="C608" i="4" s="1"/>
  <c r="I608" i="5" s="1"/>
  <c r="L577" i="4"/>
  <c r="G609" i="4" s="1"/>
  <c r="C609" i="4" s="1"/>
  <c r="I609" i="5" s="1"/>
  <c r="L578" i="4"/>
  <c r="G610" i="4" s="1"/>
  <c r="C610" i="4" s="1"/>
  <c r="I610" i="5" s="1"/>
  <c r="L579" i="4"/>
  <c r="G611" i="4" s="1"/>
  <c r="C611" i="4" s="1"/>
  <c r="I611" i="5" s="1"/>
  <c r="L580" i="4"/>
  <c r="G612" i="4" s="1"/>
  <c r="C612" i="4" s="1"/>
  <c r="I612" i="5" s="1"/>
  <c r="L581" i="4"/>
  <c r="G613" i="4" s="1"/>
  <c r="C613" i="4" s="1"/>
  <c r="I613" i="5" s="1"/>
  <c r="L582" i="4"/>
  <c r="G614" i="4" s="1"/>
  <c r="C614" i="4" s="1"/>
  <c r="I614" i="5" s="1"/>
  <c r="L583" i="4"/>
  <c r="G615" i="4" s="1"/>
  <c r="C615" i="4" s="1"/>
  <c r="I615" i="5" s="1"/>
  <c r="L584" i="4"/>
  <c r="G616" i="4" s="1"/>
  <c r="C616" i="4" s="1"/>
  <c r="I616" i="5" s="1"/>
  <c r="L585" i="4"/>
  <c r="G617" i="4" s="1"/>
  <c r="C617" i="4" s="1"/>
  <c r="I617" i="5" s="1"/>
  <c r="L586" i="4"/>
  <c r="G618" i="4" s="1"/>
  <c r="C618" i="4" s="1"/>
  <c r="I618" i="5" s="1"/>
  <c r="L587" i="4"/>
  <c r="G619" i="4" s="1"/>
  <c r="C619" i="4" s="1"/>
  <c r="I619" i="5" s="1"/>
  <c r="L588" i="4"/>
  <c r="G620" i="4" s="1"/>
  <c r="C620" i="4" s="1"/>
  <c r="I620" i="5" s="1"/>
  <c r="L589" i="4"/>
  <c r="G621" i="4" s="1"/>
  <c r="C621" i="4" s="1"/>
  <c r="I621" i="5" s="1"/>
  <c r="L590" i="4"/>
  <c r="G622" i="4" s="1"/>
  <c r="C622" i="4" s="1"/>
  <c r="I622" i="5" s="1"/>
  <c r="L591" i="4"/>
  <c r="G623" i="4" s="1"/>
  <c r="C623" i="4" s="1"/>
  <c r="I623" i="5" s="1"/>
  <c r="L592" i="4"/>
  <c r="G624" i="4" s="1"/>
  <c r="C624" i="4" s="1"/>
  <c r="I624" i="5" s="1"/>
  <c r="L593" i="4"/>
  <c r="G625" i="4" s="1"/>
  <c r="C625" i="4" s="1"/>
  <c r="I625" i="5" s="1"/>
  <c r="L594" i="4"/>
  <c r="G626" i="4" s="1"/>
  <c r="C626" i="4" s="1"/>
  <c r="I626" i="5" s="1"/>
  <c r="L595" i="4"/>
  <c r="G627" i="4" s="1"/>
  <c r="C627" i="4" s="1"/>
  <c r="I627" i="5" s="1"/>
  <c r="L596" i="4"/>
  <c r="G628" i="4" s="1"/>
  <c r="C628" i="4" s="1"/>
  <c r="I628" i="5" s="1"/>
  <c r="L597" i="4"/>
  <c r="G630" i="4" s="1"/>
  <c r="C630" i="4" s="1"/>
  <c r="I630" i="5" s="1"/>
  <c r="L598" i="4"/>
  <c r="G631" i="4" s="1"/>
  <c r="C631" i="4" s="1"/>
  <c r="I631" i="5" s="1"/>
  <c r="L599" i="4"/>
  <c r="G632" i="4" s="1"/>
  <c r="C632" i="4" s="1"/>
  <c r="I632" i="5" s="1"/>
  <c r="L600" i="4"/>
  <c r="G633" i="4" s="1"/>
  <c r="C633" i="4" s="1"/>
  <c r="I633" i="5" s="1"/>
  <c r="L601" i="4"/>
  <c r="G634" i="4" s="1"/>
  <c r="C634" i="4" s="1"/>
  <c r="I634" i="5" s="1"/>
  <c r="L602" i="4"/>
  <c r="G635" i="4" s="1"/>
  <c r="C635" i="4" s="1"/>
  <c r="I635" i="5" s="1"/>
  <c r="L603" i="4"/>
  <c r="G636" i="4" s="1"/>
  <c r="C636" i="4" s="1"/>
  <c r="I636" i="5" s="1"/>
  <c r="L604" i="4"/>
  <c r="G637" i="4" s="1"/>
  <c r="C637" i="4" s="1"/>
  <c r="I637" i="5" s="1"/>
  <c r="L605" i="4"/>
  <c r="G638" i="4" s="1"/>
  <c r="C638" i="4" s="1"/>
  <c r="I638" i="5" s="1"/>
  <c r="L606" i="4"/>
  <c r="G639" i="4" s="1"/>
  <c r="C639" i="4" s="1"/>
  <c r="I639" i="5" s="1"/>
  <c r="L607" i="4"/>
  <c r="G640" i="4" s="1"/>
  <c r="C640" i="4" s="1"/>
  <c r="I640" i="5" s="1"/>
  <c r="L608" i="4"/>
  <c r="G641" i="4" s="1"/>
  <c r="C641" i="4" s="1"/>
  <c r="I641" i="5" s="1"/>
  <c r="L609" i="4"/>
  <c r="G642" i="4" s="1"/>
  <c r="C642" i="4" s="1"/>
  <c r="I642" i="5" s="1"/>
  <c r="L610" i="4"/>
  <c r="G643" i="4" s="1"/>
  <c r="C643" i="4" s="1"/>
  <c r="I643" i="5" s="1"/>
  <c r="L611" i="4"/>
  <c r="G645" i="4" s="1"/>
  <c r="C645" i="4" s="1"/>
  <c r="I645" i="5" s="1"/>
  <c r="L612" i="4"/>
  <c r="G646" i="4" s="1"/>
  <c r="C646" i="4" s="1"/>
  <c r="L613" i="4"/>
  <c r="G647" i="4" s="1"/>
  <c r="C647" i="4" s="1"/>
  <c r="I646" i="5" s="1"/>
  <c r="L614" i="4"/>
  <c r="G648" i="4" s="1"/>
  <c r="C648" i="4" s="1"/>
  <c r="I647" i="5" s="1"/>
  <c r="L615" i="4"/>
  <c r="G649" i="4" s="1"/>
  <c r="C649" i="4" s="1"/>
  <c r="I648" i="5" s="1"/>
  <c r="L616" i="4"/>
  <c r="G651" i="4" s="1"/>
  <c r="C651" i="4" s="1"/>
  <c r="I650" i="5" s="1"/>
  <c r="L617" i="4"/>
  <c r="G652" i="4" s="1"/>
  <c r="C652" i="4" s="1"/>
  <c r="I651" i="5" s="1"/>
  <c r="L618" i="4"/>
  <c r="G653" i="4" s="1"/>
  <c r="C653" i="4" s="1"/>
  <c r="I652" i="5" s="1"/>
  <c r="L619" i="4"/>
  <c r="G654" i="4" s="1"/>
  <c r="C654" i="4" s="1"/>
  <c r="I653" i="5" s="1"/>
  <c r="L620" i="4"/>
  <c r="G655" i="4" s="1"/>
  <c r="C655" i="4" s="1"/>
  <c r="I654" i="5" s="1"/>
  <c r="L621" i="4"/>
  <c r="G656" i="4" s="1"/>
  <c r="C656" i="4" s="1"/>
  <c r="I655" i="5" s="1"/>
  <c r="L622" i="4"/>
  <c r="G657" i="4" s="1"/>
  <c r="C657" i="4" s="1"/>
  <c r="I656" i="5" s="1"/>
  <c r="L623" i="4"/>
  <c r="G658" i="4" s="1"/>
  <c r="C658" i="4" s="1"/>
  <c r="I657" i="5" s="1"/>
  <c r="L624" i="4"/>
  <c r="G659" i="4" s="1"/>
  <c r="C659" i="4" s="1"/>
  <c r="I658" i="5" s="1"/>
  <c r="L625" i="4"/>
  <c r="G660" i="4" s="1"/>
  <c r="C660" i="4" s="1"/>
  <c r="I659" i="5" s="1"/>
  <c r="L626" i="4"/>
  <c r="G661" i="4" s="1"/>
  <c r="C661" i="4" s="1"/>
  <c r="I660" i="5" s="1"/>
  <c r="L627" i="4"/>
  <c r="G662" i="4" s="1"/>
  <c r="C662" i="4" s="1"/>
  <c r="I661" i="5" s="1"/>
  <c r="L628" i="4"/>
  <c r="G663" i="4" s="1"/>
  <c r="C663" i="4" s="1"/>
  <c r="I662" i="5" s="1"/>
  <c r="L629" i="4"/>
  <c r="G664" i="4" s="1"/>
  <c r="C664" i="4" s="1"/>
  <c r="I663" i="5" s="1"/>
  <c r="L630" i="4"/>
  <c r="G665" i="4" s="1"/>
  <c r="C665" i="4" s="1"/>
  <c r="I664" i="5" s="1"/>
  <c r="L631" i="4"/>
  <c r="G666" i="4" s="1"/>
  <c r="C666" i="4" s="1"/>
  <c r="I665" i="5" s="1"/>
  <c r="L632" i="4"/>
  <c r="G667" i="4" s="1"/>
  <c r="C667" i="4" s="1"/>
  <c r="I666" i="5" s="1"/>
  <c r="L633" i="4"/>
  <c r="G668" i="4" s="1"/>
  <c r="C668" i="4" s="1"/>
  <c r="I667" i="5" s="1"/>
  <c r="L634" i="4"/>
  <c r="G669" i="4" s="1"/>
  <c r="C669" i="4" s="1"/>
  <c r="I668" i="5" s="1"/>
  <c r="L635" i="4"/>
  <c r="G670" i="4" s="1"/>
  <c r="C670" i="4" s="1"/>
  <c r="I669" i="5" s="1"/>
  <c r="L636" i="4"/>
  <c r="G671" i="4" s="1"/>
  <c r="C671" i="4" s="1"/>
  <c r="L637" i="4"/>
  <c r="G672" i="4" s="1"/>
  <c r="C672" i="4" s="1"/>
  <c r="I670" i="5" s="1"/>
  <c r="L638" i="4"/>
  <c r="G673" i="4" s="1"/>
  <c r="C673" i="4" s="1"/>
  <c r="I671" i="5" s="1"/>
  <c r="L639" i="4"/>
  <c r="G674" i="4" s="1"/>
  <c r="C674" i="4" s="1"/>
  <c r="I672" i="5" s="1"/>
  <c r="L640" i="4"/>
  <c r="G675" i="4" s="1"/>
  <c r="C675" i="4" s="1"/>
  <c r="I673" i="5" s="1"/>
  <c r="L641" i="4"/>
  <c r="G676" i="4" s="1"/>
  <c r="C676" i="4" s="1"/>
  <c r="I674" i="5" s="1"/>
  <c r="L642" i="4"/>
  <c r="G677" i="4" s="1"/>
  <c r="C677" i="4" s="1"/>
  <c r="I675" i="5" s="1"/>
  <c r="L643" i="4"/>
  <c r="G678" i="4" s="1"/>
  <c r="C678" i="4" s="1"/>
  <c r="I676" i="5" s="1"/>
  <c r="L644" i="4"/>
  <c r="G679" i="4" s="1"/>
  <c r="C679" i="4" s="1"/>
  <c r="I677" i="5" s="1"/>
  <c r="L645" i="4"/>
  <c r="G680" i="4" s="1"/>
  <c r="C680" i="4" s="1"/>
  <c r="I678" i="5" s="1"/>
  <c r="L646" i="4"/>
  <c r="G681" i="4" s="1"/>
  <c r="C681" i="4" s="1"/>
  <c r="I679" i="5" s="1"/>
  <c r="L647" i="4"/>
  <c r="G682" i="4" s="1"/>
  <c r="C682" i="4" s="1"/>
  <c r="I680" i="5" s="1"/>
  <c r="L648" i="4"/>
  <c r="G683" i="4" s="1"/>
  <c r="C683" i="4" s="1"/>
  <c r="I681" i="5" s="1"/>
  <c r="L649" i="4"/>
  <c r="G684" i="4" s="1"/>
  <c r="C684" i="4" s="1"/>
  <c r="I682" i="5" s="1"/>
  <c r="L650" i="4"/>
  <c r="G685" i="4" s="1"/>
  <c r="C685" i="4" s="1"/>
  <c r="I683" i="5" s="1"/>
  <c r="L651" i="4"/>
  <c r="G686" i="4" s="1"/>
  <c r="C686" i="4" s="1"/>
  <c r="I684" i="5" s="1"/>
  <c r="L652" i="4"/>
  <c r="G687" i="4" s="1"/>
  <c r="C687" i="4" s="1"/>
  <c r="I685" i="5" s="1"/>
  <c r="L653" i="4"/>
  <c r="G688" i="4" s="1"/>
  <c r="C688" i="4" s="1"/>
  <c r="I686" i="5" s="1"/>
  <c r="L654" i="4"/>
  <c r="G689" i="4" s="1"/>
  <c r="C689" i="4" s="1"/>
  <c r="I687" i="5" s="1"/>
  <c r="L655" i="4"/>
  <c r="G690" i="4" s="1"/>
  <c r="C690" i="4" s="1"/>
  <c r="I688" i="5" s="1"/>
  <c r="L656" i="4"/>
  <c r="G691" i="4" s="1"/>
  <c r="C691" i="4" s="1"/>
  <c r="I689" i="5" s="1"/>
  <c r="L657" i="4"/>
  <c r="G692" i="4" s="1"/>
  <c r="C692" i="4" s="1"/>
  <c r="I690" i="5" s="1"/>
  <c r="L658" i="4"/>
  <c r="G693" i="4" s="1"/>
  <c r="C693" i="4" s="1"/>
  <c r="I691" i="5" s="1"/>
  <c r="L659" i="4"/>
  <c r="G694" i="4" s="1"/>
  <c r="C694" i="4" s="1"/>
  <c r="I692" i="5" s="1"/>
  <c r="L660" i="4"/>
  <c r="G695" i="4" s="1"/>
  <c r="C695" i="4" s="1"/>
  <c r="I693" i="5" s="1"/>
  <c r="L661" i="4"/>
  <c r="G696" i="4" s="1"/>
  <c r="C696" i="4" s="1"/>
  <c r="I694" i="5" s="1"/>
  <c r="L662" i="4"/>
  <c r="G697" i="4" s="1"/>
  <c r="C697" i="4" s="1"/>
  <c r="I695" i="5" s="1"/>
  <c r="L663" i="4"/>
  <c r="G698" i="4" s="1"/>
  <c r="C698" i="4" s="1"/>
  <c r="I696" i="5" s="1"/>
  <c r="L664" i="4"/>
  <c r="G699" i="4" s="1"/>
  <c r="C699" i="4" s="1"/>
  <c r="I697" i="5" s="1"/>
  <c r="L665" i="4"/>
  <c r="G700" i="4" s="1"/>
  <c r="C700" i="4" s="1"/>
  <c r="I698" i="5" s="1"/>
  <c r="L666" i="4"/>
  <c r="L667" i="4"/>
  <c r="G701" i="4" s="1"/>
  <c r="C701" i="4" s="1"/>
  <c r="I700" i="5" s="1"/>
  <c r="L668" i="4"/>
  <c r="G704" i="4" s="1"/>
  <c r="C704" i="4" s="1"/>
  <c r="I703" i="5" s="1"/>
  <c r="L669" i="4"/>
  <c r="G705" i="4" s="1"/>
  <c r="C705" i="4" s="1"/>
  <c r="I704" i="5" s="1"/>
  <c r="L670" i="4"/>
  <c r="G706" i="4" s="1"/>
  <c r="C706" i="4" s="1"/>
  <c r="I705" i="5" s="1"/>
  <c r="L671" i="4"/>
  <c r="G707" i="4" s="1"/>
  <c r="C707" i="4" s="1"/>
  <c r="I706" i="5" s="1"/>
  <c r="L672" i="4"/>
  <c r="G708" i="4" s="1"/>
  <c r="C708" i="4" s="1"/>
  <c r="I707" i="5" s="1"/>
  <c r="L673" i="4"/>
  <c r="G709" i="4" s="1"/>
  <c r="C709" i="4" s="1"/>
  <c r="I708" i="5" s="1"/>
  <c r="L674" i="4"/>
  <c r="G710" i="4" s="1"/>
  <c r="C710" i="4" s="1"/>
  <c r="I709" i="5" s="1"/>
  <c r="L675" i="4"/>
  <c r="G711" i="4" s="1"/>
  <c r="C711" i="4" s="1"/>
  <c r="I710" i="5" s="1"/>
  <c r="L676" i="4"/>
  <c r="G712" i="4" s="1"/>
  <c r="C712" i="4" s="1"/>
  <c r="I711" i="5" s="1"/>
  <c r="L677" i="4"/>
  <c r="G713" i="4" s="1"/>
  <c r="C713" i="4" s="1"/>
  <c r="I712" i="5" s="1"/>
  <c r="L678" i="4"/>
  <c r="G716" i="4" s="1"/>
  <c r="C716" i="4" s="1"/>
  <c r="I715" i="5" s="1"/>
  <c r="L679" i="4"/>
  <c r="G717" i="4" s="1"/>
  <c r="C717" i="4" s="1"/>
  <c r="I716" i="5" s="1"/>
  <c r="L680" i="4"/>
  <c r="G718" i="4" s="1"/>
  <c r="C718" i="4" s="1"/>
  <c r="I717" i="5" s="1"/>
  <c r="L681" i="4"/>
  <c r="G719" i="4" s="1"/>
  <c r="C719" i="4" s="1"/>
  <c r="I718" i="5" s="1"/>
  <c r="L682" i="4"/>
  <c r="G720" i="4" s="1"/>
  <c r="C720" i="4" s="1"/>
  <c r="I719" i="5" s="1"/>
  <c r="L683" i="4"/>
  <c r="G721" i="4" s="1"/>
  <c r="C721" i="4" s="1"/>
  <c r="I720" i="5" s="1"/>
  <c r="L684" i="4"/>
  <c r="G722" i="4" s="1"/>
  <c r="C722" i="4" s="1"/>
  <c r="I721" i="5" s="1"/>
  <c r="L685" i="4"/>
  <c r="G723" i="4" s="1"/>
  <c r="C723" i="4" s="1"/>
  <c r="I722" i="5" s="1"/>
  <c r="L686" i="4"/>
  <c r="G724" i="4" s="1"/>
  <c r="C724" i="4" s="1"/>
  <c r="I723" i="5" s="1"/>
  <c r="L687" i="4"/>
  <c r="G725" i="4" s="1"/>
  <c r="C725" i="4" s="1"/>
  <c r="I724" i="5" s="1"/>
  <c r="L688" i="4"/>
  <c r="G726" i="4" s="1"/>
  <c r="C726" i="4" s="1"/>
  <c r="I725" i="5" s="1"/>
  <c r="L689" i="4"/>
  <c r="G727" i="4" s="1"/>
  <c r="C727" i="4" s="1"/>
  <c r="I726" i="5" s="1"/>
  <c r="L690" i="4"/>
  <c r="G728" i="4" s="1"/>
  <c r="C728" i="4" s="1"/>
  <c r="I727" i="5" s="1"/>
  <c r="L691" i="4"/>
  <c r="G729" i="4" s="1"/>
  <c r="C729" i="4" s="1"/>
  <c r="I728" i="5" s="1"/>
  <c r="L692" i="4"/>
  <c r="G730" i="4" s="1"/>
  <c r="C730" i="4" s="1"/>
  <c r="I729" i="5" s="1"/>
  <c r="L693" i="4"/>
  <c r="G731" i="4" s="1"/>
  <c r="C731" i="4" s="1"/>
  <c r="I730" i="5" s="1"/>
  <c r="L694" i="4"/>
  <c r="G733" i="4" s="1"/>
  <c r="C733" i="4" s="1"/>
  <c r="I732" i="5" s="1"/>
  <c r="L695" i="4"/>
  <c r="G734" i="4" s="1"/>
  <c r="C734" i="4" s="1"/>
  <c r="I733" i="5" s="1"/>
  <c r="L696" i="4"/>
  <c r="G735" i="4" s="1"/>
  <c r="C735" i="4" s="1"/>
  <c r="L697" i="4"/>
  <c r="G736" i="4" s="1"/>
  <c r="C736" i="4" s="1"/>
  <c r="I734" i="5" s="1"/>
  <c r="L698" i="4"/>
  <c r="G737" i="4" s="1"/>
  <c r="C737" i="4" s="1"/>
  <c r="I735" i="5" s="1"/>
  <c r="L699" i="4"/>
  <c r="G738" i="4" s="1"/>
  <c r="C738" i="4" s="1"/>
  <c r="I736" i="5" s="1"/>
  <c r="L700" i="4"/>
  <c r="G739" i="4" s="1"/>
  <c r="C739" i="4" s="1"/>
  <c r="I737" i="5" s="1"/>
  <c r="L701" i="4"/>
  <c r="G740" i="4" s="1"/>
  <c r="C740" i="4" s="1"/>
  <c r="I738" i="5" s="1"/>
  <c r="L702" i="4"/>
  <c r="G741" i="4" s="1"/>
  <c r="C741" i="4" s="1"/>
  <c r="I739" i="5" s="1"/>
  <c r="L703" i="4"/>
  <c r="G742" i="4" s="1"/>
  <c r="C742" i="4" s="1"/>
  <c r="I740" i="5" s="1"/>
  <c r="L704" i="4"/>
  <c r="G743" i="4" s="1"/>
  <c r="C743" i="4" s="1"/>
  <c r="I741" i="5" s="1"/>
  <c r="L705" i="4"/>
  <c r="G744" i="4" s="1"/>
  <c r="C744" i="4" s="1"/>
  <c r="I742" i="5" s="1"/>
  <c r="L706" i="4"/>
  <c r="G745" i="4" s="1"/>
  <c r="C745" i="4" s="1"/>
  <c r="I743" i="5" s="1"/>
  <c r="L707" i="4"/>
  <c r="G746" i="4" s="1"/>
  <c r="C746" i="4" s="1"/>
  <c r="I744" i="5" s="1"/>
  <c r="L708" i="4"/>
  <c r="G747" i="4" s="1"/>
  <c r="C747" i="4" s="1"/>
  <c r="I745" i="5" s="1"/>
  <c r="L709" i="4"/>
  <c r="G748" i="4" s="1"/>
  <c r="C748" i="4" s="1"/>
  <c r="I746" i="5" s="1"/>
  <c r="L710" i="4"/>
  <c r="G749" i="4" s="1"/>
  <c r="C749" i="4" s="1"/>
  <c r="I747" i="5" s="1"/>
  <c r="L711" i="4"/>
  <c r="G750" i="4" s="1"/>
  <c r="C750" i="4" s="1"/>
  <c r="I748" i="5" s="1"/>
  <c r="L712" i="4"/>
  <c r="G751" i="4" s="1"/>
  <c r="C751" i="4" s="1"/>
  <c r="I749" i="5" s="1"/>
  <c r="L713" i="4"/>
  <c r="G752" i="4" s="1"/>
  <c r="C752" i="4" s="1"/>
  <c r="I750" i="5" s="1"/>
  <c r="L714" i="4"/>
  <c r="G753" i="4" s="1"/>
  <c r="C753" i="4" s="1"/>
  <c r="I751" i="5" s="1"/>
  <c r="L715" i="4"/>
  <c r="G754" i="4" s="1"/>
  <c r="C754" i="4" s="1"/>
  <c r="I752" i="5" s="1"/>
  <c r="L716" i="4"/>
  <c r="G755" i="4" s="1"/>
  <c r="C755" i="4" s="1"/>
  <c r="I753" i="5" s="1"/>
  <c r="L717" i="4"/>
  <c r="G756" i="4" s="1"/>
  <c r="C756" i="4" s="1"/>
  <c r="I754" i="5" s="1"/>
  <c r="L718" i="4"/>
  <c r="G757" i="4" s="1"/>
  <c r="C757" i="4" s="1"/>
  <c r="I755" i="5" s="1"/>
  <c r="L719" i="4"/>
  <c r="G758" i="4" s="1"/>
  <c r="C758" i="4" s="1"/>
  <c r="I756" i="5" s="1"/>
  <c r="L720" i="4"/>
  <c r="G759" i="4" s="1"/>
  <c r="C759" i="4" s="1"/>
  <c r="I757" i="5" s="1"/>
  <c r="L721" i="4"/>
  <c r="G760" i="4" s="1"/>
  <c r="C760" i="4" s="1"/>
  <c r="I758" i="5" s="1"/>
  <c r="L722" i="4"/>
  <c r="G761" i="4" s="1"/>
  <c r="C761" i="4" s="1"/>
  <c r="I759" i="5" s="1"/>
  <c r="L723" i="4"/>
  <c r="L724" i="4"/>
  <c r="G762" i="4" s="1"/>
  <c r="C762" i="4" s="1"/>
  <c r="I762" i="5" s="1"/>
  <c r="L725" i="4"/>
  <c r="L726" i="4"/>
  <c r="G763" i="4" s="1"/>
  <c r="C763" i="4" s="1"/>
  <c r="I764" i="5" s="1"/>
  <c r="L727" i="4"/>
  <c r="G764" i="4" s="1"/>
  <c r="C764" i="4" s="1"/>
  <c r="I765" i="5" s="1"/>
  <c r="L728" i="4"/>
  <c r="G765" i="4" s="1"/>
  <c r="C765" i="4" s="1"/>
  <c r="I766" i="5" s="1"/>
  <c r="L729" i="4"/>
  <c r="G766" i="4" s="1"/>
  <c r="C766" i="4" s="1"/>
  <c r="I767" i="5" s="1"/>
  <c r="L730" i="4"/>
  <c r="G767" i="4" s="1"/>
  <c r="C767" i="4" s="1"/>
  <c r="I768" i="5" s="1"/>
  <c r="L731" i="4"/>
  <c r="G769" i="4" s="1"/>
  <c r="C769" i="4" s="1"/>
  <c r="I770" i="5" s="1"/>
  <c r="L732" i="4"/>
  <c r="G770" i="4" s="1"/>
  <c r="C770" i="4" s="1"/>
  <c r="I771" i="5" s="1"/>
  <c r="L733" i="4"/>
  <c r="G771" i="4" s="1"/>
  <c r="C771" i="4" s="1"/>
  <c r="I772" i="5" s="1"/>
  <c r="L734" i="4"/>
  <c r="L735" i="4"/>
  <c r="L736" i="4"/>
  <c r="G772" i="4" s="1"/>
  <c r="C772" i="4" s="1"/>
  <c r="I775" i="5" s="1"/>
  <c r="L737" i="4"/>
  <c r="L738" i="4"/>
  <c r="L739" i="4"/>
  <c r="G773" i="4" s="1"/>
  <c r="C773" i="4" s="1"/>
  <c r="I778" i="5" s="1"/>
  <c r="L740" i="4"/>
  <c r="G774" i="4" s="1"/>
  <c r="C774" i="4" s="1"/>
  <c r="I779" i="5" s="1"/>
  <c r="L741" i="4"/>
  <c r="G775" i="4" s="1"/>
  <c r="C775" i="4" s="1"/>
  <c r="I780" i="5" s="1"/>
  <c r="L742" i="4"/>
  <c r="G776" i="4" s="1"/>
  <c r="C776" i="4" s="1"/>
  <c r="I781" i="5" s="1"/>
  <c r="L743" i="4"/>
  <c r="G777" i="4" s="1"/>
  <c r="C777" i="4" s="1"/>
  <c r="I782" i="5" s="1"/>
  <c r="L744" i="4"/>
  <c r="G778" i="4" s="1"/>
  <c r="C778" i="4" s="1"/>
  <c r="I783" i="5" s="1"/>
  <c r="L745" i="4"/>
  <c r="G780" i="4" s="1"/>
  <c r="C780" i="4" s="1"/>
  <c r="I785" i="5" s="1"/>
  <c r="L746" i="4"/>
  <c r="G781" i="4" s="1"/>
  <c r="C781" i="4" s="1"/>
  <c r="I786" i="5" s="1"/>
  <c r="L747" i="4"/>
  <c r="G782" i="4" s="1"/>
  <c r="C782" i="4" s="1"/>
  <c r="I787" i="5" s="1"/>
  <c r="L748" i="4"/>
  <c r="G783" i="4" s="1"/>
  <c r="C783" i="4" s="1"/>
  <c r="I788" i="5" s="1"/>
  <c r="L749" i="4"/>
  <c r="G784" i="4" s="1"/>
  <c r="C784" i="4" s="1"/>
  <c r="I789" i="5" s="1"/>
  <c r="L750" i="4"/>
  <c r="G785" i="4" s="1"/>
  <c r="C785" i="4" s="1"/>
  <c r="I790" i="5" s="1"/>
  <c r="L751" i="4"/>
  <c r="G786" i="4" s="1"/>
  <c r="C786" i="4" s="1"/>
  <c r="I791" i="5" s="1"/>
  <c r="L752" i="4"/>
  <c r="G787" i="4" s="1"/>
  <c r="C787" i="4" s="1"/>
  <c r="I792" i="5" s="1"/>
  <c r="L753" i="4"/>
  <c r="G788" i="4" s="1"/>
  <c r="C788" i="4" s="1"/>
  <c r="I793" i="5" s="1"/>
  <c r="L754" i="4"/>
  <c r="G789" i="4" s="1"/>
  <c r="C789" i="4" s="1"/>
  <c r="L755" i="4"/>
  <c r="G790" i="4" s="1"/>
  <c r="C790" i="4" s="1"/>
  <c r="L756" i="4"/>
  <c r="G791" i="4" s="1"/>
  <c r="C791" i="4" s="1"/>
  <c r="L757" i="4"/>
  <c r="G792" i="4" s="1"/>
  <c r="C792" i="4" s="1"/>
  <c r="L758" i="4"/>
  <c r="G793" i="4" s="1"/>
  <c r="C793" i="4" s="1"/>
  <c r="L759" i="4"/>
  <c r="L760" i="4"/>
  <c r="G794" i="4" s="1"/>
  <c r="C794" i="4" s="1"/>
  <c r="L761" i="4"/>
  <c r="G795" i="4" s="1"/>
  <c r="C795" i="4" s="1"/>
  <c r="L762" i="4"/>
  <c r="G796" i="4" s="1"/>
  <c r="C796" i="4" s="1"/>
  <c r="L763" i="4"/>
  <c r="G797" i="4" s="1"/>
  <c r="C797" i="4" s="1"/>
  <c r="L764" i="4"/>
  <c r="G798" i="4" s="1"/>
  <c r="C798" i="4" s="1"/>
  <c r="L765" i="4"/>
  <c r="G799" i="4" s="1"/>
  <c r="C799" i="4" s="1"/>
  <c r="L766" i="4"/>
  <c r="G800" i="4" s="1"/>
  <c r="C800" i="4" s="1"/>
  <c r="L767" i="4"/>
  <c r="G801" i="4" s="1"/>
  <c r="C801" i="4" s="1"/>
  <c r="L768" i="4"/>
  <c r="G802" i="4" s="1"/>
  <c r="C802" i="4" s="1"/>
  <c r="L769" i="4"/>
  <c r="G804" i="4" s="1"/>
  <c r="C804" i="4" s="1"/>
  <c r="L770" i="4"/>
  <c r="G805" i="4" s="1"/>
  <c r="C805" i="4" s="1"/>
  <c r="L771" i="4"/>
  <c r="G806" i="4" s="1"/>
  <c r="C806" i="4" s="1"/>
  <c r="L772" i="4"/>
  <c r="L773" i="4"/>
  <c r="L774" i="4"/>
  <c r="G807" i="4" s="1"/>
  <c r="C807" i="4" s="1"/>
  <c r="L775" i="4"/>
  <c r="G808" i="4" s="1"/>
  <c r="C808" i="4" s="1"/>
  <c r="L776" i="4"/>
  <c r="G809" i="4" s="1"/>
  <c r="C809" i="4" s="1"/>
  <c r="L777" i="4"/>
  <c r="G810" i="4" s="1"/>
  <c r="C810" i="4" s="1"/>
  <c r="L778" i="4"/>
  <c r="G811" i="4" s="1"/>
  <c r="C811" i="4" s="1"/>
  <c r="L779" i="4"/>
  <c r="G812" i="4" s="1"/>
  <c r="C812" i="4" s="1"/>
  <c r="L780" i="4"/>
  <c r="G813" i="4" s="1"/>
  <c r="C813" i="4" s="1"/>
  <c r="L781" i="4"/>
  <c r="G814" i="4" s="1"/>
  <c r="C814" i="4" s="1"/>
  <c r="L782" i="4"/>
  <c r="G815" i="4" s="1"/>
  <c r="C815" i="4" s="1"/>
  <c r="L783" i="4"/>
  <c r="G816" i="4" s="1"/>
  <c r="C816" i="4" s="1"/>
  <c r="L784" i="4"/>
  <c r="G817" i="4" s="1"/>
  <c r="C817" i="4" s="1"/>
  <c r="L785" i="4"/>
  <c r="G818" i="4" s="1"/>
  <c r="C818" i="4" s="1"/>
  <c r="L786" i="4"/>
  <c r="G819" i="4" s="1"/>
  <c r="C819" i="4" s="1"/>
  <c r="L787" i="4"/>
  <c r="G820" i="4" s="1"/>
  <c r="C820" i="4" s="1"/>
  <c r="L788" i="4"/>
  <c r="G821" i="4" s="1"/>
  <c r="C821" i="4" s="1"/>
  <c r="L789" i="4"/>
  <c r="G822" i="4" s="1"/>
  <c r="C822" i="4" s="1"/>
  <c r="L790" i="4"/>
  <c r="G823" i="4" s="1"/>
  <c r="C823" i="4" s="1"/>
  <c r="L791" i="4"/>
  <c r="G824" i="4" s="1"/>
  <c r="C824" i="4" s="1"/>
  <c r="L792" i="4"/>
  <c r="G825" i="4" s="1"/>
  <c r="C825" i="4" s="1"/>
  <c r="L793" i="4"/>
  <c r="G826" i="4" s="1"/>
  <c r="C826" i="4" s="1"/>
  <c r="L794" i="4"/>
  <c r="G827" i="4" s="1"/>
  <c r="C827" i="4" s="1"/>
  <c r="L795" i="4"/>
  <c r="G828" i="4" s="1"/>
  <c r="C828" i="4" s="1"/>
  <c r="L796" i="4"/>
  <c r="G829" i="4" s="1"/>
  <c r="C829" i="4" s="1"/>
  <c r="L797" i="4"/>
  <c r="G830" i="4" s="1"/>
  <c r="C830" i="4" s="1"/>
  <c r="L798" i="4"/>
  <c r="G831" i="4" s="1"/>
  <c r="C831" i="4" s="1"/>
  <c r="L799" i="4"/>
  <c r="G832" i="4" s="1"/>
  <c r="C832" i="4" s="1"/>
  <c r="L800" i="4"/>
  <c r="G833" i="4" s="1"/>
  <c r="C833" i="4" s="1"/>
  <c r="L801" i="4"/>
  <c r="G834" i="4" s="1"/>
  <c r="C834" i="4" s="1"/>
  <c r="L802" i="4"/>
  <c r="G835" i="4" s="1"/>
  <c r="C835" i="4" s="1"/>
  <c r="L803" i="4"/>
  <c r="G836" i="4" s="1"/>
  <c r="C836" i="4" s="1"/>
  <c r="L804" i="4"/>
  <c r="G837" i="4" s="1"/>
  <c r="C837" i="4" s="1"/>
  <c r="L805" i="4"/>
  <c r="G838" i="4" s="1"/>
  <c r="C838" i="4" s="1"/>
  <c r="L806" i="4"/>
  <c r="G839" i="4" s="1"/>
  <c r="C839" i="4" s="1"/>
  <c r="L807" i="4"/>
  <c r="G840" i="4" s="1"/>
  <c r="C840" i="4" s="1"/>
  <c r="L808" i="4"/>
  <c r="G841" i="4" s="1"/>
  <c r="C841" i="4" s="1"/>
  <c r="L809" i="4"/>
  <c r="G842" i="4" s="1"/>
  <c r="C842" i="4" s="1"/>
  <c r="L810" i="4"/>
  <c r="G843" i="4" s="1"/>
  <c r="C843" i="4" s="1"/>
  <c r="L811" i="4"/>
  <c r="G844" i="4" s="1"/>
  <c r="C844" i="4" s="1"/>
  <c r="L812" i="4"/>
  <c r="G846" i="4" s="1"/>
  <c r="C846" i="4" s="1"/>
  <c r="L813" i="4"/>
  <c r="G847" i="4" s="1"/>
  <c r="C847" i="4" s="1"/>
  <c r="L814" i="4"/>
  <c r="G848" i="4" s="1"/>
  <c r="C848" i="4" s="1"/>
  <c r="L815" i="4"/>
  <c r="G849" i="4" s="1"/>
  <c r="C849" i="4" s="1"/>
  <c r="L816" i="4"/>
  <c r="G850" i="4" s="1"/>
  <c r="C850" i="4" s="1"/>
  <c r="L817" i="4"/>
  <c r="G851" i="4" s="1"/>
  <c r="C851" i="4" s="1"/>
  <c r="L818" i="4"/>
  <c r="G852" i="4" s="1"/>
  <c r="C852" i="4" s="1"/>
  <c r="L819" i="4"/>
  <c r="G853" i="4" s="1"/>
  <c r="C853" i="4" s="1"/>
  <c r="L820" i="4"/>
  <c r="G854" i="4" s="1"/>
  <c r="C854" i="4" s="1"/>
  <c r="L821" i="4"/>
  <c r="G855" i="4" s="1"/>
  <c r="C855" i="4" s="1"/>
  <c r="L822" i="4"/>
  <c r="G856" i="4" s="1"/>
  <c r="C856" i="4" s="1"/>
  <c r="L823" i="4"/>
  <c r="G857" i="4" s="1"/>
  <c r="C857" i="4" s="1"/>
  <c r="L824" i="4"/>
  <c r="L825" i="4"/>
  <c r="G859" i="4" s="1"/>
  <c r="C859" i="4" s="1"/>
  <c r="L826" i="4"/>
  <c r="G860" i="4" s="1"/>
  <c r="C860" i="4" s="1"/>
  <c r="L827" i="4"/>
  <c r="G861" i="4" s="1"/>
  <c r="C861" i="4" s="1"/>
  <c r="L828" i="4"/>
  <c r="G862" i="4" s="1"/>
  <c r="C862" i="4" s="1"/>
  <c r="L829" i="4"/>
  <c r="G863" i="4" s="1"/>
  <c r="C863" i="4" s="1"/>
  <c r="L830" i="4"/>
  <c r="G864" i="4" s="1"/>
  <c r="C864" i="4" s="1"/>
  <c r="L831" i="4"/>
  <c r="G865" i="4" s="1"/>
  <c r="C865" i="4" s="1"/>
  <c r="L832" i="4"/>
  <c r="G866" i="4" s="1"/>
  <c r="C866" i="4" s="1"/>
  <c r="L833" i="4"/>
  <c r="G867" i="4" s="1"/>
  <c r="C867" i="4" s="1"/>
  <c r="L834" i="4"/>
  <c r="G868" i="4" s="1"/>
  <c r="C868" i="4" s="1"/>
  <c r="L835" i="4"/>
  <c r="G869" i="4" s="1"/>
  <c r="C869" i="4" s="1"/>
  <c r="L836" i="4"/>
  <c r="G870" i="4" s="1"/>
  <c r="C870" i="4" s="1"/>
  <c r="L837" i="4"/>
  <c r="G871" i="4" s="1"/>
  <c r="C871" i="4" s="1"/>
  <c r="L838" i="4"/>
  <c r="G872" i="4" s="1"/>
  <c r="C872" i="4" s="1"/>
  <c r="L839" i="4"/>
  <c r="G873" i="4" s="1"/>
  <c r="C873" i="4" s="1"/>
  <c r="L840" i="4"/>
  <c r="G874" i="4" s="1"/>
  <c r="C874" i="4" s="1"/>
  <c r="L841" i="4"/>
  <c r="G875" i="4" s="1"/>
  <c r="C875" i="4" s="1"/>
  <c r="L842" i="4"/>
  <c r="G876" i="4" s="1"/>
  <c r="C876" i="4" s="1"/>
  <c r="L843" i="4"/>
  <c r="G877" i="4" s="1"/>
  <c r="C877" i="4" s="1"/>
  <c r="L844" i="4"/>
  <c r="G878" i="4" s="1"/>
  <c r="C878" i="4" s="1"/>
  <c r="L845" i="4"/>
  <c r="G879" i="4" s="1"/>
  <c r="C879" i="4" s="1"/>
  <c r="L846" i="4"/>
  <c r="G880" i="4" s="1"/>
  <c r="C880" i="4" s="1"/>
  <c r="L847" i="4"/>
  <c r="G881" i="4" s="1"/>
  <c r="C881" i="4" s="1"/>
  <c r="L848" i="4"/>
  <c r="L849" i="4"/>
  <c r="G882" i="4" s="1"/>
  <c r="C882" i="4" s="1"/>
  <c r="L850" i="4"/>
  <c r="G883" i="4" s="1"/>
  <c r="C883" i="4" s="1"/>
  <c r="L851" i="4"/>
  <c r="G884" i="4" s="1"/>
  <c r="C884" i="4" s="1"/>
  <c r="L852" i="4"/>
  <c r="G885" i="4" s="1"/>
  <c r="C885" i="4" s="1"/>
  <c r="L853" i="4"/>
  <c r="G886" i="4" s="1"/>
  <c r="C886" i="4" s="1"/>
  <c r="L854" i="4"/>
  <c r="G887" i="4" s="1"/>
  <c r="C887" i="4" s="1"/>
  <c r="L855" i="4"/>
  <c r="G888" i="4" s="1"/>
  <c r="C888" i="4" s="1"/>
  <c r="L856" i="4"/>
  <c r="G890" i="4" s="1"/>
  <c r="C890" i="4" s="1"/>
  <c r="L857" i="4"/>
  <c r="G891" i="4" s="1"/>
  <c r="C891" i="4" s="1"/>
  <c r="L858" i="4"/>
  <c r="G892" i="4" s="1"/>
  <c r="C892" i="4" s="1"/>
  <c r="L859" i="4"/>
  <c r="G893" i="4" s="1"/>
  <c r="C893" i="4" s="1"/>
  <c r="L860" i="4"/>
  <c r="G894" i="4" s="1"/>
  <c r="C894" i="4" s="1"/>
  <c r="L861" i="4"/>
  <c r="G896" i="4" s="1"/>
  <c r="C896" i="4" s="1"/>
  <c r="L862" i="4"/>
  <c r="G897" i="4" s="1"/>
  <c r="C897" i="4" s="1"/>
  <c r="L863" i="4"/>
  <c r="G898" i="4" s="1"/>
  <c r="C898" i="4" s="1"/>
  <c r="L864" i="4"/>
  <c r="G899" i="4" s="1"/>
  <c r="C899" i="4" s="1"/>
  <c r="L865" i="4"/>
  <c r="G900" i="4" s="1"/>
  <c r="C900" i="4" s="1"/>
  <c r="L866" i="4"/>
  <c r="G901" i="4" s="1"/>
  <c r="C901" i="4" s="1"/>
  <c r="L867" i="4"/>
  <c r="G902" i="4" s="1"/>
  <c r="C902" i="4" s="1"/>
  <c r="L868" i="4"/>
  <c r="G903" i="4" s="1"/>
  <c r="C903" i="4" s="1"/>
  <c r="L869" i="4"/>
  <c r="G904" i="4" s="1"/>
  <c r="C904" i="4" s="1"/>
  <c r="L870" i="4"/>
  <c r="G905" i="4" s="1"/>
  <c r="C905" i="4" s="1"/>
  <c r="L871" i="4"/>
  <c r="G906" i="4" s="1"/>
  <c r="C906" i="4" s="1"/>
  <c r="L872" i="4"/>
  <c r="G907" i="4" s="1"/>
  <c r="C907" i="4" s="1"/>
  <c r="L873" i="4"/>
  <c r="G908" i="4" s="1"/>
  <c r="C908" i="4" s="1"/>
  <c r="L874" i="4"/>
  <c r="G909" i="4" s="1"/>
  <c r="C909" i="4" s="1"/>
  <c r="L875" i="4"/>
  <c r="G910" i="4" s="1"/>
  <c r="C910" i="4" s="1"/>
  <c r="L876" i="4"/>
  <c r="G911" i="4" s="1"/>
  <c r="C911" i="4" s="1"/>
  <c r="L877" i="4"/>
  <c r="G912" i="4" s="1"/>
  <c r="C912" i="4" s="1"/>
  <c r="L878" i="4"/>
  <c r="G913" i="4" s="1"/>
  <c r="C913" i="4" s="1"/>
  <c r="L879" i="4"/>
  <c r="G914" i="4" s="1"/>
  <c r="C914" i="4" s="1"/>
  <c r="L880" i="4"/>
  <c r="G915" i="4" s="1"/>
  <c r="C915" i="4" s="1"/>
  <c r="L881" i="4"/>
  <c r="G916" i="4" s="1"/>
  <c r="C916" i="4" s="1"/>
  <c r="L882" i="4"/>
  <c r="G917" i="4" s="1"/>
  <c r="C917" i="4" s="1"/>
  <c r="L883" i="4"/>
  <c r="G918" i="4" s="1"/>
  <c r="C918" i="4" s="1"/>
  <c r="L884" i="4"/>
  <c r="G919" i="4" s="1"/>
  <c r="C919" i="4" s="1"/>
  <c r="L885" i="4"/>
  <c r="G920" i="4" s="1"/>
  <c r="C920" i="4" s="1"/>
  <c r="L886" i="4"/>
  <c r="G921" i="4" s="1"/>
  <c r="C921" i="4" s="1"/>
  <c r="L887" i="4"/>
  <c r="G922" i="4" s="1"/>
  <c r="C922" i="4" s="1"/>
  <c r="L888" i="4"/>
  <c r="G923" i="4" s="1"/>
  <c r="C923" i="4" s="1"/>
  <c r="L889" i="4"/>
  <c r="G924" i="4" s="1"/>
  <c r="C924" i="4" s="1"/>
  <c r="L890" i="4"/>
  <c r="G925" i="4" s="1"/>
  <c r="C925" i="4" s="1"/>
  <c r="L891" i="4"/>
  <c r="G926" i="4" s="1"/>
  <c r="C926" i="4" s="1"/>
  <c r="L892" i="4"/>
  <c r="G927" i="4" s="1"/>
  <c r="C927" i="4" s="1"/>
  <c r="L893" i="4"/>
  <c r="G928" i="4" s="1"/>
  <c r="C928" i="4" s="1"/>
  <c r="L894" i="4"/>
  <c r="G929" i="4" s="1"/>
  <c r="C929" i="4" s="1"/>
  <c r="L895" i="4"/>
  <c r="G930" i="4" s="1"/>
  <c r="C930" i="4" s="1"/>
  <c r="L896" i="4"/>
  <c r="G931" i="4" s="1"/>
  <c r="C931" i="4" s="1"/>
  <c r="L897" i="4"/>
  <c r="G934" i="4" s="1"/>
  <c r="C934" i="4" s="1"/>
  <c r="L898" i="4"/>
  <c r="G935" i="4" s="1"/>
  <c r="C935" i="4" s="1"/>
  <c r="L899" i="4"/>
  <c r="G936" i="4" s="1"/>
  <c r="C936" i="4" s="1"/>
  <c r="L900" i="4"/>
  <c r="G937" i="4" s="1"/>
  <c r="C937" i="4" s="1"/>
  <c r="L901" i="4"/>
  <c r="G938" i="4" s="1"/>
  <c r="C938" i="4" s="1"/>
  <c r="L902" i="4"/>
  <c r="G939" i="4" s="1"/>
  <c r="C939" i="4" s="1"/>
  <c r="L903" i="4"/>
  <c r="G940" i="4" s="1"/>
  <c r="C940" i="4" s="1"/>
  <c r="L904" i="4"/>
  <c r="G941" i="4" s="1"/>
  <c r="C941" i="4" s="1"/>
  <c r="L905" i="4"/>
  <c r="G942" i="4" s="1"/>
  <c r="C942" i="4" s="1"/>
  <c r="L906" i="4"/>
  <c r="G943" i="4" s="1"/>
  <c r="C943" i="4" s="1"/>
  <c r="L907" i="4"/>
  <c r="G944" i="4" s="1"/>
  <c r="C944" i="4" s="1"/>
  <c r="L908" i="4"/>
  <c r="G945" i="4" s="1"/>
  <c r="C945" i="4" s="1"/>
  <c r="L909" i="4"/>
  <c r="G946" i="4" s="1"/>
  <c r="C946" i="4" s="1"/>
  <c r="L910" i="4"/>
  <c r="G947" i="4" s="1"/>
  <c r="C947" i="4" s="1"/>
  <c r="L911" i="4"/>
  <c r="G948" i="4" s="1"/>
  <c r="C948" i="4" s="1"/>
  <c r="L912" i="4"/>
  <c r="G949" i="4" s="1"/>
  <c r="C949" i="4" s="1"/>
  <c r="L913" i="4"/>
  <c r="G950" i="4" s="1"/>
  <c r="C950" i="4" s="1"/>
  <c r="L914" i="4"/>
  <c r="G951" i="4" s="1"/>
  <c r="C951" i="4" s="1"/>
  <c r="L915" i="4"/>
  <c r="G952" i="4" s="1"/>
  <c r="C952" i="4" s="1"/>
  <c r="L916" i="4"/>
  <c r="G953" i="4" s="1"/>
  <c r="C953" i="4" s="1"/>
  <c r="L917" i="4"/>
  <c r="G954" i="4" s="1"/>
  <c r="C954" i="4" s="1"/>
  <c r="L918" i="4"/>
  <c r="G955" i="4" s="1"/>
  <c r="C955" i="4" s="1"/>
  <c r="L919" i="4"/>
  <c r="G956" i="4" s="1"/>
  <c r="C956" i="4" s="1"/>
  <c r="L920" i="4"/>
  <c r="G957" i="4" s="1"/>
  <c r="C957" i="4" s="1"/>
  <c r="L921" i="4"/>
  <c r="L922" i="4"/>
  <c r="G958" i="4" s="1"/>
  <c r="C958" i="4" s="1"/>
  <c r="L923" i="4"/>
  <c r="G959" i="4" s="1"/>
  <c r="C959" i="4" s="1"/>
  <c r="L924" i="4"/>
  <c r="G960" i="4" s="1"/>
  <c r="C960" i="4" s="1"/>
  <c r="L925" i="4"/>
  <c r="G961" i="4" s="1"/>
  <c r="C961" i="4" s="1"/>
  <c r="L926" i="4"/>
  <c r="G962" i="4" s="1"/>
  <c r="C962" i="4" s="1"/>
  <c r="L927" i="4"/>
  <c r="G963" i="4" s="1"/>
  <c r="C963" i="4" s="1"/>
  <c r="L928" i="4"/>
  <c r="G964" i="4" s="1"/>
  <c r="C964" i="4" s="1"/>
  <c r="L929" i="4"/>
  <c r="G965" i="4" s="1"/>
  <c r="C965" i="4" s="1"/>
  <c r="L930" i="4"/>
  <c r="L931" i="4"/>
  <c r="G967" i="4" s="1"/>
  <c r="C967" i="4" s="1"/>
  <c r="L932" i="4"/>
  <c r="G968" i="4" s="1"/>
  <c r="C968" i="4" s="1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3" i="4"/>
  <c r="G3" i="4" s="1"/>
  <c r="C3" i="4" s="1"/>
  <c r="I4" i="5" s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3" i="3"/>
  <c r="I3" i="3" s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1225" i="3"/>
  <c r="C1226" i="3"/>
  <c r="C1227" i="3"/>
  <c r="C1228" i="3"/>
  <c r="C3" i="3"/>
  <c r="D4" i="2"/>
  <c r="D12" i="2"/>
  <c r="D20" i="2"/>
  <c r="D28" i="2"/>
  <c r="D36" i="2"/>
  <c r="D44" i="2"/>
  <c r="D52" i="2"/>
  <c r="D60" i="2"/>
  <c r="D68" i="2"/>
  <c r="D76" i="2"/>
  <c r="D84" i="2"/>
  <c r="D92" i="2"/>
  <c r="D100" i="2"/>
  <c r="D108" i="2"/>
  <c r="D116" i="2"/>
  <c r="D124" i="2"/>
  <c r="D132" i="2"/>
  <c r="D140" i="2"/>
  <c r="D148" i="2"/>
  <c r="D156" i="2"/>
  <c r="D164" i="2"/>
  <c r="D172" i="2"/>
  <c r="D180" i="2"/>
  <c r="D188" i="2"/>
  <c r="D196" i="2"/>
  <c r="D204" i="2"/>
  <c r="D212" i="2"/>
  <c r="D220" i="2"/>
  <c r="D228" i="2"/>
  <c r="D236" i="2"/>
  <c r="D244" i="2"/>
  <c r="D252" i="2"/>
  <c r="D260" i="2"/>
  <c r="D268" i="2"/>
  <c r="D276" i="2"/>
  <c r="D284" i="2"/>
  <c r="D292" i="2"/>
  <c r="D300" i="2"/>
  <c r="D308" i="2"/>
  <c r="D316" i="2"/>
  <c r="D324" i="2"/>
  <c r="D332" i="2"/>
  <c r="D340" i="2"/>
  <c r="D348" i="2"/>
  <c r="D356" i="2"/>
  <c r="D364" i="2"/>
  <c r="D372" i="2"/>
  <c r="D380" i="2"/>
  <c r="D388" i="2"/>
  <c r="D396" i="2"/>
  <c r="D404" i="2"/>
  <c r="D412" i="2"/>
  <c r="D420" i="2"/>
  <c r="D428" i="2"/>
  <c r="D436" i="2"/>
  <c r="D444" i="2"/>
  <c r="D452" i="2"/>
  <c r="D460" i="2"/>
  <c r="D468" i="2"/>
  <c r="D476" i="2"/>
  <c r="D484" i="2"/>
  <c r="D492" i="2"/>
  <c r="D500" i="2"/>
  <c r="D508" i="2"/>
  <c r="D516" i="2"/>
  <c r="D524" i="2"/>
  <c r="D532" i="2"/>
  <c r="D540" i="2"/>
  <c r="D548" i="2"/>
  <c r="D556" i="2"/>
  <c r="D564" i="2"/>
  <c r="D572" i="2"/>
  <c r="D580" i="2"/>
  <c r="D588" i="2"/>
  <c r="D596" i="2"/>
  <c r="D604" i="2"/>
  <c r="D612" i="2"/>
  <c r="D620" i="2"/>
  <c r="D628" i="2"/>
  <c r="D636" i="2"/>
  <c r="D644" i="2"/>
  <c r="D652" i="2"/>
  <c r="D660" i="2"/>
  <c r="D668" i="2"/>
  <c r="D676" i="2"/>
  <c r="D684" i="2"/>
  <c r="D692" i="2"/>
  <c r="D700" i="2"/>
  <c r="D708" i="2"/>
  <c r="D716" i="2"/>
  <c r="D724" i="2"/>
  <c r="D732" i="2"/>
  <c r="D740" i="2"/>
  <c r="D748" i="2"/>
  <c r="D756" i="2"/>
  <c r="D764" i="2"/>
  <c r="D772" i="2"/>
  <c r="D780" i="2"/>
  <c r="D788" i="2"/>
  <c r="D796" i="2"/>
  <c r="D804" i="2"/>
  <c r="D812" i="2"/>
  <c r="D820" i="2"/>
  <c r="D828" i="2"/>
  <c r="D836" i="2"/>
  <c r="D844" i="2"/>
  <c r="D852" i="2"/>
  <c r="D860" i="2"/>
  <c r="D868" i="2"/>
  <c r="D876" i="2"/>
  <c r="D884" i="2"/>
  <c r="D892" i="2"/>
  <c r="D900" i="2"/>
  <c r="D908" i="2"/>
  <c r="D916" i="2"/>
  <c r="D924" i="2"/>
  <c r="D932" i="2"/>
  <c r="D940" i="2"/>
  <c r="D948" i="2"/>
  <c r="D956" i="2"/>
  <c r="D964" i="2"/>
  <c r="D972" i="2"/>
  <c r="D980" i="2"/>
  <c r="D5" i="2"/>
  <c r="D13" i="2"/>
  <c r="D21" i="2"/>
  <c r="D29" i="2"/>
  <c r="D37" i="2"/>
  <c r="D45" i="2"/>
  <c r="D53" i="2"/>
  <c r="D61" i="2"/>
  <c r="D69" i="2"/>
  <c r="D77" i="2"/>
  <c r="D85" i="2"/>
  <c r="D93" i="2"/>
  <c r="D101" i="2"/>
  <c r="D109" i="2"/>
  <c r="D117" i="2"/>
  <c r="D125" i="2"/>
  <c r="D133" i="2"/>
  <c r="D141" i="2"/>
  <c r="D149" i="2"/>
  <c r="D157" i="2"/>
  <c r="D165" i="2"/>
  <c r="D173" i="2"/>
  <c r="D181" i="2"/>
  <c r="D189" i="2"/>
  <c r="D197" i="2"/>
  <c r="D205" i="2"/>
  <c r="D213" i="2"/>
  <c r="D221" i="2"/>
  <c r="D229" i="2"/>
  <c r="D237" i="2"/>
  <c r="D245" i="2"/>
  <c r="D253" i="2"/>
  <c r="D261" i="2"/>
  <c r="D269" i="2"/>
  <c r="D277" i="2"/>
  <c r="D285" i="2"/>
  <c r="D293" i="2"/>
  <c r="D301" i="2"/>
  <c r="D309" i="2"/>
  <c r="D317" i="2"/>
  <c r="D325" i="2"/>
  <c r="D333" i="2"/>
  <c r="D341" i="2"/>
  <c r="D349" i="2"/>
  <c r="D357" i="2"/>
  <c r="D365" i="2"/>
  <c r="D373" i="2"/>
  <c r="D381" i="2"/>
  <c r="D389" i="2"/>
  <c r="D397" i="2"/>
  <c r="D405" i="2"/>
  <c r="D413" i="2"/>
  <c r="D421" i="2"/>
  <c r="D429" i="2"/>
  <c r="D437" i="2"/>
  <c r="D445" i="2"/>
  <c r="D453" i="2"/>
  <c r="D461" i="2"/>
  <c r="D469" i="2"/>
  <c r="D477" i="2"/>
  <c r="D485" i="2"/>
  <c r="D493" i="2"/>
  <c r="D501" i="2"/>
  <c r="D509" i="2"/>
  <c r="D517" i="2"/>
  <c r="D525" i="2"/>
  <c r="D533" i="2"/>
  <c r="D541" i="2"/>
  <c r="D549" i="2"/>
  <c r="D557" i="2"/>
  <c r="D565" i="2"/>
  <c r="D573" i="2"/>
  <c r="D581" i="2"/>
  <c r="D589" i="2"/>
  <c r="D597" i="2"/>
  <c r="D605" i="2"/>
  <c r="D613" i="2"/>
  <c r="D621" i="2"/>
  <c r="D629" i="2"/>
  <c r="D637" i="2"/>
  <c r="D645" i="2"/>
  <c r="D653" i="2"/>
  <c r="D661" i="2"/>
  <c r="D669" i="2"/>
  <c r="D677" i="2"/>
  <c r="D685" i="2"/>
  <c r="D693" i="2"/>
  <c r="D701" i="2"/>
  <c r="D709" i="2"/>
  <c r="D717" i="2"/>
  <c r="D725" i="2"/>
  <c r="D733" i="2"/>
  <c r="D741" i="2"/>
  <c r="D749" i="2"/>
  <c r="D757" i="2"/>
  <c r="D765" i="2"/>
  <c r="D773" i="2"/>
  <c r="D781" i="2"/>
  <c r="D789" i="2"/>
  <c r="D797" i="2"/>
  <c r="D805" i="2"/>
  <c r="D813" i="2"/>
  <c r="D821" i="2"/>
  <c r="D829" i="2"/>
  <c r="D837" i="2"/>
  <c r="D845" i="2"/>
  <c r="D853" i="2"/>
  <c r="D861" i="2"/>
  <c r="D869" i="2"/>
  <c r="D877" i="2"/>
  <c r="D885" i="2"/>
  <c r="D893" i="2"/>
  <c r="D901" i="2"/>
  <c r="D909" i="2"/>
  <c r="D917" i="2"/>
  <c r="D925" i="2"/>
  <c r="D933" i="2"/>
  <c r="D941" i="2"/>
  <c r="D949" i="2"/>
  <c r="D957" i="2"/>
  <c r="D965" i="2"/>
  <c r="D973" i="2"/>
  <c r="D981" i="2"/>
  <c r="D6" i="2"/>
  <c r="D14" i="2"/>
  <c r="D22" i="2"/>
  <c r="D30" i="2"/>
  <c r="D38" i="2"/>
  <c r="D46" i="2"/>
  <c r="D54" i="2"/>
  <c r="D62" i="2"/>
  <c r="D70" i="2"/>
  <c r="D78" i="2"/>
  <c r="D86" i="2"/>
  <c r="D94" i="2"/>
  <c r="D102" i="2"/>
  <c r="D110" i="2"/>
  <c r="D118" i="2"/>
  <c r="D126" i="2"/>
  <c r="D134" i="2"/>
  <c r="D142" i="2"/>
  <c r="D150" i="2"/>
  <c r="D158" i="2"/>
  <c r="D166" i="2"/>
  <c r="D174" i="2"/>
  <c r="D182" i="2"/>
  <c r="D190" i="2"/>
  <c r="D198" i="2"/>
  <c r="D206" i="2"/>
  <c r="D214" i="2"/>
  <c r="D222" i="2"/>
  <c r="D230" i="2"/>
  <c r="D238" i="2"/>
  <c r="D246" i="2"/>
  <c r="D254" i="2"/>
  <c r="D262" i="2"/>
  <c r="D270" i="2"/>
  <c r="D278" i="2"/>
  <c r="D286" i="2"/>
  <c r="D294" i="2"/>
  <c r="D302" i="2"/>
  <c r="D310" i="2"/>
  <c r="D318" i="2"/>
  <c r="D326" i="2"/>
  <c r="D334" i="2"/>
  <c r="D342" i="2"/>
  <c r="D350" i="2"/>
  <c r="D358" i="2"/>
  <c r="D366" i="2"/>
  <c r="D374" i="2"/>
  <c r="D382" i="2"/>
  <c r="D390" i="2"/>
  <c r="D398" i="2"/>
  <c r="D406" i="2"/>
  <c r="D414" i="2"/>
  <c r="D422" i="2"/>
  <c r="D430" i="2"/>
  <c r="D438" i="2"/>
  <c r="D446" i="2"/>
  <c r="D454" i="2"/>
  <c r="D462" i="2"/>
  <c r="D470" i="2"/>
  <c r="D478" i="2"/>
  <c r="D486" i="2"/>
  <c r="D494" i="2"/>
  <c r="D502" i="2"/>
  <c r="D510" i="2"/>
  <c r="D518" i="2"/>
  <c r="D526" i="2"/>
  <c r="D534" i="2"/>
  <c r="D542" i="2"/>
  <c r="D550" i="2"/>
  <c r="D558" i="2"/>
  <c r="D566" i="2"/>
  <c r="D574" i="2"/>
  <c r="D582" i="2"/>
  <c r="D590" i="2"/>
  <c r="D598" i="2"/>
  <c r="D606" i="2"/>
  <c r="D614" i="2"/>
  <c r="D622" i="2"/>
  <c r="D630" i="2"/>
  <c r="D638" i="2"/>
  <c r="D646" i="2"/>
  <c r="D654" i="2"/>
  <c r="D662" i="2"/>
  <c r="D670" i="2"/>
  <c r="D678" i="2"/>
  <c r="D686" i="2"/>
  <c r="D694" i="2"/>
  <c r="D702" i="2"/>
  <c r="D710" i="2"/>
  <c r="D718" i="2"/>
  <c r="D726" i="2"/>
  <c r="D734" i="2"/>
  <c r="D742" i="2"/>
  <c r="D750" i="2"/>
  <c r="D758" i="2"/>
  <c r="D766" i="2"/>
  <c r="D774" i="2"/>
  <c r="D782" i="2"/>
  <c r="D790" i="2"/>
  <c r="D798" i="2"/>
  <c r="D806" i="2"/>
  <c r="D814" i="2"/>
  <c r="D822" i="2"/>
  <c r="D830" i="2"/>
  <c r="D838" i="2"/>
  <c r="D846" i="2"/>
  <c r="D854" i="2"/>
  <c r="D862" i="2"/>
  <c r="D870" i="2"/>
  <c r="D878" i="2"/>
  <c r="D886" i="2"/>
  <c r="D894" i="2"/>
  <c r="D902" i="2"/>
  <c r="D910" i="2"/>
  <c r="D918" i="2"/>
  <c r="D926" i="2"/>
  <c r="D934" i="2"/>
  <c r="D942" i="2"/>
  <c r="D950" i="2"/>
  <c r="D958" i="2"/>
  <c r="D966" i="2"/>
  <c r="D974" i="2"/>
  <c r="D982" i="2"/>
  <c r="D7" i="2"/>
  <c r="D15" i="2"/>
  <c r="D23" i="2"/>
  <c r="D31" i="2"/>
  <c r="D39" i="2"/>
  <c r="D47" i="2"/>
  <c r="D55" i="2"/>
  <c r="D63" i="2"/>
  <c r="D71" i="2"/>
  <c r="D79" i="2"/>
  <c r="D87" i="2"/>
  <c r="D95" i="2"/>
  <c r="D103" i="2"/>
  <c r="D111" i="2"/>
  <c r="D119" i="2"/>
  <c r="D127" i="2"/>
  <c r="D135" i="2"/>
  <c r="D143" i="2"/>
  <c r="D151" i="2"/>
  <c r="D159" i="2"/>
  <c r="D167" i="2"/>
  <c r="D175" i="2"/>
  <c r="D183" i="2"/>
  <c r="D191" i="2"/>
  <c r="D199" i="2"/>
  <c r="D207" i="2"/>
  <c r="D215" i="2"/>
  <c r="D223" i="2"/>
  <c r="D231" i="2"/>
  <c r="D239" i="2"/>
  <c r="D247" i="2"/>
  <c r="D255" i="2"/>
  <c r="D263" i="2"/>
  <c r="D271" i="2"/>
  <c r="D279" i="2"/>
  <c r="D287" i="2"/>
  <c r="D295" i="2"/>
  <c r="D303" i="2"/>
  <c r="D311" i="2"/>
  <c r="D319" i="2"/>
  <c r="D327" i="2"/>
  <c r="D335" i="2"/>
  <c r="D343" i="2"/>
  <c r="D351" i="2"/>
  <c r="D359" i="2"/>
  <c r="D367" i="2"/>
  <c r="D375" i="2"/>
  <c r="D383" i="2"/>
  <c r="D391" i="2"/>
  <c r="D399" i="2"/>
  <c r="D407" i="2"/>
  <c r="D415" i="2"/>
  <c r="D423" i="2"/>
  <c r="D431" i="2"/>
  <c r="D439" i="2"/>
  <c r="D447" i="2"/>
  <c r="D455" i="2"/>
  <c r="D463" i="2"/>
  <c r="D471" i="2"/>
  <c r="D479" i="2"/>
  <c r="D487" i="2"/>
  <c r="D495" i="2"/>
  <c r="D503" i="2"/>
  <c r="D511" i="2"/>
  <c r="D519" i="2"/>
  <c r="D527" i="2"/>
  <c r="D535" i="2"/>
  <c r="D543" i="2"/>
  <c r="D551" i="2"/>
  <c r="D559" i="2"/>
  <c r="D567" i="2"/>
  <c r="D575" i="2"/>
  <c r="D583" i="2"/>
  <c r="D591" i="2"/>
  <c r="D599" i="2"/>
  <c r="D607" i="2"/>
  <c r="D615" i="2"/>
  <c r="D623" i="2"/>
  <c r="D631" i="2"/>
  <c r="D639" i="2"/>
  <c r="D647" i="2"/>
  <c r="D655" i="2"/>
  <c r="D663" i="2"/>
  <c r="D671" i="2"/>
  <c r="D679" i="2"/>
  <c r="D687" i="2"/>
  <c r="D695" i="2"/>
  <c r="D703" i="2"/>
  <c r="D711" i="2"/>
  <c r="D719" i="2"/>
  <c r="D727" i="2"/>
  <c r="D735" i="2"/>
  <c r="D743" i="2"/>
  <c r="D751" i="2"/>
  <c r="D759" i="2"/>
  <c r="D767" i="2"/>
  <c r="D775" i="2"/>
  <c r="D783" i="2"/>
  <c r="D791" i="2"/>
  <c r="D799" i="2"/>
  <c r="D807" i="2"/>
  <c r="D815" i="2"/>
  <c r="D823" i="2"/>
  <c r="D831" i="2"/>
  <c r="D839" i="2"/>
  <c r="D847" i="2"/>
  <c r="D855" i="2"/>
  <c r="D863" i="2"/>
  <c r="D871" i="2"/>
  <c r="D879" i="2"/>
  <c r="D887" i="2"/>
  <c r="D895" i="2"/>
  <c r="D903" i="2"/>
  <c r="D911" i="2"/>
  <c r="D919" i="2"/>
  <c r="D927" i="2"/>
  <c r="D935" i="2"/>
  <c r="D943" i="2"/>
  <c r="D951" i="2"/>
  <c r="D959" i="2"/>
  <c r="D967" i="2"/>
  <c r="D975" i="2"/>
  <c r="D983" i="2"/>
  <c r="D35" i="2"/>
  <c r="D91" i="2"/>
  <c r="D123" i="2"/>
  <c r="D155" i="2"/>
  <c r="D8" i="2"/>
  <c r="D16" i="2"/>
  <c r="D24" i="2"/>
  <c r="D32" i="2"/>
  <c r="D40" i="2"/>
  <c r="D48" i="2"/>
  <c r="D56" i="2"/>
  <c r="D64" i="2"/>
  <c r="D72" i="2"/>
  <c r="D80" i="2"/>
  <c r="D88" i="2"/>
  <c r="D96" i="2"/>
  <c r="D104" i="2"/>
  <c r="D112" i="2"/>
  <c r="D120" i="2"/>
  <c r="D128" i="2"/>
  <c r="D136" i="2"/>
  <c r="D144" i="2"/>
  <c r="D152" i="2"/>
  <c r="D160" i="2"/>
  <c r="D168" i="2"/>
  <c r="D176" i="2"/>
  <c r="D184" i="2"/>
  <c r="D192" i="2"/>
  <c r="D200" i="2"/>
  <c r="D208" i="2"/>
  <c r="D216" i="2"/>
  <c r="D224" i="2"/>
  <c r="D232" i="2"/>
  <c r="D240" i="2"/>
  <c r="D248" i="2"/>
  <c r="D256" i="2"/>
  <c r="D264" i="2"/>
  <c r="D272" i="2"/>
  <c r="D280" i="2"/>
  <c r="D288" i="2"/>
  <c r="D296" i="2"/>
  <c r="D304" i="2"/>
  <c r="D312" i="2"/>
  <c r="D320" i="2"/>
  <c r="D328" i="2"/>
  <c r="D336" i="2"/>
  <c r="D344" i="2"/>
  <c r="D352" i="2"/>
  <c r="D360" i="2"/>
  <c r="D368" i="2"/>
  <c r="D376" i="2"/>
  <c r="D384" i="2"/>
  <c r="D392" i="2"/>
  <c r="D400" i="2"/>
  <c r="D408" i="2"/>
  <c r="D416" i="2"/>
  <c r="D424" i="2"/>
  <c r="D432" i="2"/>
  <c r="D440" i="2"/>
  <c r="D448" i="2"/>
  <c r="D456" i="2"/>
  <c r="D464" i="2"/>
  <c r="D472" i="2"/>
  <c r="D480" i="2"/>
  <c r="D488" i="2"/>
  <c r="D496" i="2"/>
  <c r="D504" i="2"/>
  <c r="D512" i="2"/>
  <c r="D520" i="2"/>
  <c r="D528" i="2"/>
  <c r="D536" i="2"/>
  <c r="D544" i="2"/>
  <c r="D552" i="2"/>
  <c r="D560" i="2"/>
  <c r="D568" i="2"/>
  <c r="D576" i="2"/>
  <c r="D584" i="2"/>
  <c r="D592" i="2"/>
  <c r="D600" i="2"/>
  <c r="D608" i="2"/>
  <c r="D616" i="2"/>
  <c r="D624" i="2"/>
  <c r="D632" i="2"/>
  <c r="D640" i="2"/>
  <c r="D648" i="2"/>
  <c r="D656" i="2"/>
  <c r="D664" i="2"/>
  <c r="D672" i="2"/>
  <c r="D680" i="2"/>
  <c r="D688" i="2"/>
  <c r="D696" i="2"/>
  <c r="D704" i="2"/>
  <c r="D712" i="2"/>
  <c r="D720" i="2"/>
  <c r="D728" i="2"/>
  <c r="D736" i="2"/>
  <c r="D744" i="2"/>
  <c r="D752" i="2"/>
  <c r="D760" i="2"/>
  <c r="D768" i="2"/>
  <c r="D776" i="2"/>
  <c r="D784" i="2"/>
  <c r="D792" i="2"/>
  <c r="D800" i="2"/>
  <c r="D808" i="2"/>
  <c r="D816" i="2"/>
  <c r="D824" i="2"/>
  <c r="D832" i="2"/>
  <c r="D840" i="2"/>
  <c r="D848" i="2"/>
  <c r="D856" i="2"/>
  <c r="D864" i="2"/>
  <c r="D872" i="2"/>
  <c r="D880" i="2"/>
  <c r="D888" i="2"/>
  <c r="D896" i="2"/>
  <c r="D904" i="2"/>
  <c r="D912" i="2"/>
  <c r="D920" i="2"/>
  <c r="D928" i="2"/>
  <c r="D936" i="2"/>
  <c r="D944" i="2"/>
  <c r="D952" i="2"/>
  <c r="D960" i="2"/>
  <c r="D968" i="2"/>
  <c r="D976" i="2"/>
  <c r="D984" i="2"/>
  <c r="D19" i="2"/>
  <c r="D75" i="2"/>
  <c r="D115" i="2"/>
  <c r="D139" i="2"/>
  <c r="D9" i="2"/>
  <c r="D17" i="2"/>
  <c r="D25" i="2"/>
  <c r="D33" i="2"/>
  <c r="D41" i="2"/>
  <c r="D49" i="2"/>
  <c r="D57" i="2"/>
  <c r="D65" i="2"/>
  <c r="D73" i="2"/>
  <c r="D81" i="2"/>
  <c r="D89" i="2"/>
  <c r="D97" i="2"/>
  <c r="D105" i="2"/>
  <c r="D113" i="2"/>
  <c r="D121" i="2"/>
  <c r="D129" i="2"/>
  <c r="D137" i="2"/>
  <c r="D145" i="2"/>
  <c r="D153" i="2"/>
  <c r="D161" i="2"/>
  <c r="D169" i="2"/>
  <c r="D177" i="2"/>
  <c r="D185" i="2"/>
  <c r="D193" i="2"/>
  <c r="D201" i="2"/>
  <c r="D209" i="2"/>
  <c r="D217" i="2"/>
  <c r="D225" i="2"/>
  <c r="D233" i="2"/>
  <c r="D241" i="2"/>
  <c r="D249" i="2"/>
  <c r="D257" i="2"/>
  <c r="D265" i="2"/>
  <c r="D273" i="2"/>
  <c r="D281" i="2"/>
  <c r="D289" i="2"/>
  <c r="D297" i="2"/>
  <c r="D305" i="2"/>
  <c r="D313" i="2"/>
  <c r="D321" i="2"/>
  <c r="D329" i="2"/>
  <c r="D337" i="2"/>
  <c r="D345" i="2"/>
  <c r="D353" i="2"/>
  <c r="D361" i="2"/>
  <c r="D369" i="2"/>
  <c r="D377" i="2"/>
  <c r="D385" i="2"/>
  <c r="D393" i="2"/>
  <c r="D401" i="2"/>
  <c r="D409" i="2"/>
  <c r="D417" i="2"/>
  <c r="D425" i="2"/>
  <c r="D433" i="2"/>
  <c r="D441" i="2"/>
  <c r="D449" i="2"/>
  <c r="D457" i="2"/>
  <c r="D465" i="2"/>
  <c r="D473" i="2"/>
  <c r="D481" i="2"/>
  <c r="D489" i="2"/>
  <c r="D497" i="2"/>
  <c r="D505" i="2"/>
  <c r="D513" i="2"/>
  <c r="D521" i="2"/>
  <c r="D529" i="2"/>
  <c r="D537" i="2"/>
  <c r="D545" i="2"/>
  <c r="D553" i="2"/>
  <c r="D561" i="2"/>
  <c r="D569" i="2"/>
  <c r="D577" i="2"/>
  <c r="D585" i="2"/>
  <c r="D593" i="2"/>
  <c r="D601" i="2"/>
  <c r="D609" i="2"/>
  <c r="D617" i="2"/>
  <c r="D625" i="2"/>
  <c r="D633" i="2"/>
  <c r="D641" i="2"/>
  <c r="D649" i="2"/>
  <c r="D657" i="2"/>
  <c r="D665" i="2"/>
  <c r="D673" i="2"/>
  <c r="D681" i="2"/>
  <c r="D689" i="2"/>
  <c r="D697" i="2"/>
  <c r="D705" i="2"/>
  <c r="D713" i="2"/>
  <c r="D721" i="2"/>
  <c r="D729" i="2"/>
  <c r="D737" i="2"/>
  <c r="D745" i="2"/>
  <c r="D753" i="2"/>
  <c r="D761" i="2"/>
  <c r="D769" i="2"/>
  <c r="D777" i="2"/>
  <c r="D785" i="2"/>
  <c r="D793" i="2"/>
  <c r="D801" i="2"/>
  <c r="D809" i="2"/>
  <c r="D817" i="2"/>
  <c r="D825" i="2"/>
  <c r="D833" i="2"/>
  <c r="D841" i="2"/>
  <c r="D849" i="2"/>
  <c r="D857" i="2"/>
  <c r="D865" i="2"/>
  <c r="D873" i="2"/>
  <c r="D881" i="2"/>
  <c r="D889" i="2"/>
  <c r="D897" i="2"/>
  <c r="D905" i="2"/>
  <c r="D913" i="2"/>
  <c r="D921" i="2"/>
  <c r="D929" i="2"/>
  <c r="D937" i="2"/>
  <c r="D945" i="2"/>
  <c r="D953" i="2"/>
  <c r="D961" i="2"/>
  <c r="D969" i="2"/>
  <c r="D977" i="2"/>
  <c r="D985" i="2"/>
  <c r="D27" i="2"/>
  <c r="D83" i="2"/>
  <c r="D107" i="2"/>
  <c r="D147" i="2"/>
  <c r="D10" i="2"/>
  <c r="D18" i="2"/>
  <c r="D26" i="2"/>
  <c r="D34" i="2"/>
  <c r="D42" i="2"/>
  <c r="D50" i="2"/>
  <c r="D58" i="2"/>
  <c r="D66" i="2"/>
  <c r="D74" i="2"/>
  <c r="D82" i="2"/>
  <c r="D90" i="2"/>
  <c r="D98" i="2"/>
  <c r="D106" i="2"/>
  <c r="D114" i="2"/>
  <c r="D122" i="2"/>
  <c r="D130" i="2"/>
  <c r="D138" i="2"/>
  <c r="D146" i="2"/>
  <c r="D154" i="2"/>
  <c r="D162" i="2"/>
  <c r="D170" i="2"/>
  <c r="D178" i="2"/>
  <c r="D186" i="2"/>
  <c r="D194" i="2"/>
  <c r="D202" i="2"/>
  <c r="D210" i="2"/>
  <c r="D218" i="2"/>
  <c r="D226" i="2"/>
  <c r="D234" i="2"/>
  <c r="D242" i="2"/>
  <c r="D250" i="2"/>
  <c r="D258" i="2"/>
  <c r="D266" i="2"/>
  <c r="D274" i="2"/>
  <c r="D282" i="2"/>
  <c r="D290" i="2"/>
  <c r="D298" i="2"/>
  <c r="D306" i="2"/>
  <c r="D314" i="2"/>
  <c r="D322" i="2"/>
  <c r="D330" i="2"/>
  <c r="D338" i="2"/>
  <c r="D346" i="2"/>
  <c r="D354" i="2"/>
  <c r="D362" i="2"/>
  <c r="D370" i="2"/>
  <c r="D378" i="2"/>
  <c r="D386" i="2"/>
  <c r="D394" i="2"/>
  <c r="D402" i="2"/>
  <c r="D410" i="2"/>
  <c r="D418" i="2"/>
  <c r="D426" i="2"/>
  <c r="D434" i="2"/>
  <c r="D442" i="2"/>
  <c r="D450" i="2"/>
  <c r="D458" i="2"/>
  <c r="D466" i="2"/>
  <c r="D474" i="2"/>
  <c r="D482" i="2"/>
  <c r="D490" i="2"/>
  <c r="D498" i="2"/>
  <c r="D506" i="2"/>
  <c r="D514" i="2"/>
  <c r="D522" i="2"/>
  <c r="D530" i="2"/>
  <c r="D538" i="2"/>
  <c r="D546" i="2"/>
  <c r="D554" i="2"/>
  <c r="D562" i="2"/>
  <c r="D570" i="2"/>
  <c r="D578" i="2"/>
  <c r="D586" i="2"/>
  <c r="D594" i="2"/>
  <c r="D602" i="2"/>
  <c r="D610" i="2"/>
  <c r="D618" i="2"/>
  <c r="D626" i="2"/>
  <c r="D634" i="2"/>
  <c r="D642" i="2"/>
  <c r="D650" i="2"/>
  <c r="D658" i="2"/>
  <c r="D666" i="2"/>
  <c r="D674" i="2"/>
  <c r="D682" i="2"/>
  <c r="D690" i="2"/>
  <c r="D698" i="2"/>
  <c r="D706" i="2"/>
  <c r="D714" i="2"/>
  <c r="D722" i="2"/>
  <c r="D730" i="2"/>
  <c r="D738" i="2"/>
  <c r="D746" i="2"/>
  <c r="D754" i="2"/>
  <c r="D762" i="2"/>
  <c r="D770" i="2"/>
  <c r="D778" i="2"/>
  <c r="D786" i="2"/>
  <c r="D794" i="2"/>
  <c r="D802" i="2"/>
  <c r="D810" i="2"/>
  <c r="D818" i="2"/>
  <c r="D826" i="2"/>
  <c r="D834" i="2"/>
  <c r="D842" i="2"/>
  <c r="D850" i="2"/>
  <c r="D858" i="2"/>
  <c r="D866" i="2"/>
  <c r="D874" i="2"/>
  <c r="D882" i="2"/>
  <c r="D890" i="2"/>
  <c r="D898" i="2"/>
  <c r="D906" i="2"/>
  <c r="D914" i="2"/>
  <c r="D922" i="2"/>
  <c r="D930" i="2"/>
  <c r="D938" i="2"/>
  <c r="D946" i="2"/>
  <c r="D954" i="2"/>
  <c r="D962" i="2"/>
  <c r="D970" i="2"/>
  <c r="D978" i="2"/>
  <c r="D986" i="2"/>
  <c r="D11" i="2"/>
  <c r="D67" i="2"/>
  <c r="D99" i="2"/>
  <c r="D131" i="2"/>
  <c r="D43" i="2"/>
  <c r="D203" i="2"/>
  <c r="D267" i="2"/>
  <c r="D331" i="2"/>
  <c r="D395" i="2"/>
  <c r="D459" i="2"/>
  <c r="D523" i="2"/>
  <c r="D587" i="2"/>
  <c r="D651" i="2"/>
  <c r="D715" i="2"/>
  <c r="D779" i="2"/>
  <c r="D843" i="2"/>
  <c r="D907" i="2"/>
  <c r="D971" i="2"/>
  <c r="D307" i="2"/>
  <c r="D51" i="2"/>
  <c r="D211" i="2"/>
  <c r="D275" i="2"/>
  <c r="D339" i="2"/>
  <c r="D403" i="2"/>
  <c r="D467" i="2"/>
  <c r="D531" i="2"/>
  <c r="D595" i="2"/>
  <c r="D659" i="2"/>
  <c r="D723" i="2"/>
  <c r="D787" i="2"/>
  <c r="D851" i="2"/>
  <c r="D915" i="2"/>
  <c r="D979" i="2"/>
  <c r="D371" i="2"/>
  <c r="D59" i="2"/>
  <c r="D219" i="2"/>
  <c r="D283" i="2"/>
  <c r="D347" i="2"/>
  <c r="D411" i="2"/>
  <c r="D475" i="2"/>
  <c r="D539" i="2"/>
  <c r="D603" i="2"/>
  <c r="D667" i="2"/>
  <c r="D731" i="2"/>
  <c r="D795" i="2"/>
  <c r="D859" i="2"/>
  <c r="D923" i="2"/>
  <c r="D987" i="2"/>
  <c r="D499" i="2"/>
  <c r="D947" i="2"/>
  <c r="D163" i="2"/>
  <c r="D227" i="2"/>
  <c r="D291" i="2"/>
  <c r="D355" i="2"/>
  <c r="D419" i="2"/>
  <c r="D483" i="2"/>
  <c r="D547" i="2"/>
  <c r="D611" i="2"/>
  <c r="D675" i="2"/>
  <c r="D739" i="2"/>
  <c r="D803" i="2"/>
  <c r="D867" i="2"/>
  <c r="D931" i="2"/>
  <c r="D243" i="2"/>
  <c r="D755" i="2"/>
  <c r="D171" i="2"/>
  <c r="D235" i="2"/>
  <c r="D299" i="2"/>
  <c r="D363" i="2"/>
  <c r="D427" i="2"/>
  <c r="D491" i="2"/>
  <c r="D555" i="2"/>
  <c r="D619" i="2"/>
  <c r="D683" i="2"/>
  <c r="D747" i="2"/>
  <c r="D811" i="2"/>
  <c r="D875" i="2"/>
  <c r="D939" i="2"/>
  <c r="D179" i="2"/>
  <c r="D627" i="2"/>
  <c r="D691" i="2"/>
  <c r="D819" i="2"/>
  <c r="D187" i="2"/>
  <c r="D251" i="2"/>
  <c r="D315" i="2"/>
  <c r="D379" i="2"/>
  <c r="D443" i="2"/>
  <c r="D507" i="2"/>
  <c r="D571" i="2"/>
  <c r="D635" i="2"/>
  <c r="D699" i="2"/>
  <c r="D763" i="2"/>
  <c r="D827" i="2"/>
  <c r="D891" i="2"/>
  <c r="D955" i="2"/>
  <c r="D563" i="2"/>
  <c r="D195" i="2"/>
  <c r="D259" i="2"/>
  <c r="D323" i="2"/>
  <c r="D387" i="2"/>
  <c r="D451" i="2"/>
  <c r="D515" i="2"/>
  <c r="D579" i="2"/>
  <c r="D643" i="2"/>
  <c r="D707" i="2"/>
  <c r="D771" i="2"/>
  <c r="D835" i="2"/>
  <c r="D899" i="2"/>
  <c r="D963" i="2"/>
  <c r="D435" i="2"/>
  <c r="D883" i="2"/>
  <c r="C4" i="2"/>
  <c r="C12" i="2"/>
  <c r="C20" i="2"/>
  <c r="C28" i="2"/>
  <c r="C36" i="2"/>
  <c r="C44" i="2"/>
  <c r="C52" i="2"/>
  <c r="C60" i="2"/>
  <c r="C68" i="2"/>
  <c r="C76" i="2"/>
  <c r="C84" i="2"/>
  <c r="C92" i="2"/>
  <c r="C100" i="2"/>
  <c r="C108" i="2"/>
  <c r="C116" i="2"/>
  <c r="C124" i="2"/>
  <c r="C132" i="2"/>
  <c r="C140" i="2"/>
  <c r="C148" i="2"/>
  <c r="C156" i="2"/>
  <c r="C164" i="2"/>
  <c r="C172" i="2"/>
  <c r="C180" i="2"/>
  <c r="C188" i="2"/>
  <c r="C196" i="2"/>
  <c r="C204" i="2"/>
  <c r="C212" i="2"/>
  <c r="C220" i="2"/>
  <c r="C228" i="2"/>
  <c r="C236" i="2"/>
  <c r="C244" i="2"/>
  <c r="C252" i="2"/>
  <c r="C260" i="2"/>
  <c r="C268" i="2"/>
  <c r="C276" i="2"/>
  <c r="C284" i="2"/>
  <c r="C292" i="2"/>
  <c r="C300" i="2"/>
  <c r="C308" i="2"/>
  <c r="C316" i="2"/>
  <c r="C324" i="2"/>
  <c r="C332" i="2"/>
  <c r="C340" i="2"/>
  <c r="C348" i="2"/>
  <c r="C356" i="2"/>
  <c r="C364" i="2"/>
  <c r="C372" i="2"/>
  <c r="C380" i="2"/>
  <c r="C388" i="2"/>
  <c r="C396" i="2"/>
  <c r="C404" i="2"/>
  <c r="C412" i="2"/>
  <c r="C420" i="2"/>
  <c r="C428" i="2"/>
  <c r="C436" i="2"/>
  <c r="C444" i="2"/>
  <c r="C452" i="2"/>
  <c r="C460" i="2"/>
  <c r="C468" i="2"/>
  <c r="C476" i="2"/>
  <c r="C484" i="2"/>
  <c r="C492" i="2"/>
  <c r="C500" i="2"/>
  <c r="C508" i="2"/>
  <c r="C516" i="2"/>
  <c r="C524" i="2"/>
  <c r="C532" i="2"/>
  <c r="C540" i="2"/>
  <c r="C548" i="2"/>
  <c r="C556" i="2"/>
  <c r="C564" i="2"/>
  <c r="C572" i="2"/>
  <c r="C580" i="2"/>
  <c r="C588" i="2"/>
  <c r="C596" i="2"/>
  <c r="C604" i="2"/>
  <c r="C612" i="2"/>
  <c r="C620" i="2"/>
  <c r="C628" i="2"/>
  <c r="C636" i="2"/>
  <c r="C644" i="2"/>
  <c r="C652" i="2"/>
  <c r="C660" i="2"/>
  <c r="C668" i="2"/>
  <c r="C676" i="2"/>
  <c r="C684" i="2"/>
  <c r="C692" i="2"/>
  <c r="C700" i="2"/>
  <c r="C708" i="2"/>
  <c r="C716" i="2"/>
  <c r="C724" i="2"/>
  <c r="C732" i="2"/>
  <c r="C740" i="2"/>
  <c r="C748" i="2"/>
  <c r="C756" i="2"/>
  <c r="C764" i="2"/>
  <c r="C772" i="2"/>
  <c r="C780" i="2"/>
  <c r="C788" i="2"/>
  <c r="C796" i="2"/>
  <c r="C804" i="2"/>
  <c r="C812" i="2"/>
  <c r="C820" i="2"/>
  <c r="C828" i="2"/>
  <c r="C836" i="2"/>
  <c r="C844" i="2"/>
  <c r="C852" i="2"/>
  <c r="C860" i="2"/>
  <c r="C868" i="2"/>
  <c r="C876" i="2"/>
  <c r="C884" i="2"/>
  <c r="C892" i="2"/>
  <c r="C900" i="2"/>
  <c r="C908" i="2"/>
  <c r="C916" i="2"/>
  <c r="C924" i="2"/>
  <c r="C932" i="2"/>
  <c r="C940" i="2"/>
  <c r="C948" i="2"/>
  <c r="C956" i="2"/>
  <c r="C964" i="2"/>
  <c r="C972" i="2"/>
  <c r="C980" i="2"/>
  <c r="C528" i="2"/>
  <c r="C568" i="2"/>
  <c r="C576" i="2"/>
  <c r="C624" i="2"/>
  <c r="C5" i="2"/>
  <c r="C13" i="2"/>
  <c r="C21" i="2"/>
  <c r="C29" i="2"/>
  <c r="C37" i="2"/>
  <c r="C45" i="2"/>
  <c r="C53" i="2"/>
  <c r="C61" i="2"/>
  <c r="C69" i="2"/>
  <c r="C77" i="2"/>
  <c r="C85" i="2"/>
  <c r="C93" i="2"/>
  <c r="C101" i="2"/>
  <c r="C109" i="2"/>
  <c r="C117" i="2"/>
  <c r="C125" i="2"/>
  <c r="C133" i="2"/>
  <c r="C141" i="2"/>
  <c r="C149" i="2"/>
  <c r="C157" i="2"/>
  <c r="C165" i="2"/>
  <c r="C173" i="2"/>
  <c r="C181" i="2"/>
  <c r="C189" i="2"/>
  <c r="C197" i="2"/>
  <c r="C205" i="2"/>
  <c r="C213" i="2"/>
  <c r="C221" i="2"/>
  <c r="C229" i="2"/>
  <c r="C237" i="2"/>
  <c r="C245" i="2"/>
  <c r="C253" i="2"/>
  <c r="C261" i="2"/>
  <c r="C269" i="2"/>
  <c r="C277" i="2"/>
  <c r="C285" i="2"/>
  <c r="C293" i="2"/>
  <c r="C301" i="2"/>
  <c r="C309" i="2"/>
  <c r="C317" i="2"/>
  <c r="C325" i="2"/>
  <c r="C333" i="2"/>
  <c r="C341" i="2"/>
  <c r="C349" i="2"/>
  <c r="C357" i="2"/>
  <c r="C365" i="2"/>
  <c r="C373" i="2"/>
  <c r="C381" i="2"/>
  <c r="C389" i="2"/>
  <c r="C397" i="2"/>
  <c r="C405" i="2"/>
  <c r="C413" i="2"/>
  <c r="C421" i="2"/>
  <c r="C429" i="2"/>
  <c r="C437" i="2"/>
  <c r="C445" i="2"/>
  <c r="C453" i="2"/>
  <c r="C461" i="2"/>
  <c r="C469" i="2"/>
  <c r="C477" i="2"/>
  <c r="C485" i="2"/>
  <c r="C493" i="2"/>
  <c r="C501" i="2"/>
  <c r="C509" i="2"/>
  <c r="C517" i="2"/>
  <c r="C525" i="2"/>
  <c r="C533" i="2"/>
  <c r="C541" i="2"/>
  <c r="C549" i="2"/>
  <c r="C557" i="2"/>
  <c r="C565" i="2"/>
  <c r="C573" i="2"/>
  <c r="C581" i="2"/>
  <c r="C589" i="2"/>
  <c r="C597" i="2"/>
  <c r="C605" i="2"/>
  <c r="C613" i="2"/>
  <c r="C621" i="2"/>
  <c r="C629" i="2"/>
  <c r="C637" i="2"/>
  <c r="C645" i="2"/>
  <c r="C653" i="2"/>
  <c r="C661" i="2"/>
  <c r="C669" i="2"/>
  <c r="C677" i="2"/>
  <c r="C685" i="2"/>
  <c r="C693" i="2"/>
  <c r="C701" i="2"/>
  <c r="C709" i="2"/>
  <c r="C717" i="2"/>
  <c r="C725" i="2"/>
  <c r="C733" i="2"/>
  <c r="C741" i="2"/>
  <c r="C749" i="2"/>
  <c r="C757" i="2"/>
  <c r="C765" i="2"/>
  <c r="C773" i="2"/>
  <c r="C781" i="2"/>
  <c r="C789" i="2"/>
  <c r="C797" i="2"/>
  <c r="C805" i="2"/>
  <c r="C813" i="2"/>
  <c r="C821" i="2"/>
  <c r="C829" i="2"/>
  <c r="C837" i="2"/>
  <c r="C845" i="2"/>
  <c r="C853" i="2"/>
  <c r="C861" i="2"/>
  <c r="C869" i="2"/>
  <c r="C877" i="2"/>
  <c r="C885" i="2"/>
  <c r="C893" i="2"/>
  <c r="C901" i="2"/>
  <c r="C909" i="2"/>
  <c r="C917" i="2"/>
  <c r="C925" i="2"/>
  <c r="C933" i="2"/>
  <c r="C941" i="2"/>
  <c r="C949" i="2"/>
  <c r="C957" i="2"/>
  <c r="C965" i="2"/>
  <c r="C973" i="2"/>
  <c r="C981" i="2"/>
  <c r="C536" i="2"/>
  <c r="C600" i="2"/>
  <c r="C6" i="2"/>
  <c r="C14" i="2"/>
  <c r="C22" i="2"/>
  <c r="C30" i="2"/>
  <c r="C38" i="2"/>
  <c r="C46" i="2"/>
  <c r="C54" i="2"/>
  <c r="C62" i="2"/>
  <c r="C70" i="2"/>
  <c r="C78" i="2"/>
  <c r="C86" i="2"/>
  <c r="C94" i="2"/>
  <c r="C102" i="2"/>
  <c r="C110" i="2"/>
  <c r="C118" i="2"/>
  <c r="C126" i="2"/>
  <c r="C134" i="2"/>
  <c r="C142" i="2"/>
  <c r="C150" i="2"/>
  <c r="C158" i="2"/>
  <c r="C166" i="2"/>
  <c r="C174" i="2"/>
  <c r="C182" i="2"/>
  <c r="C190" i="2"/>
  <c r="C198" i="2"/>
  <c r="C206" i="2"/>
  <c r="C214" i="2"/>
  <c r="C222" i="2"/>
  <c r="C230" i="2"/>
  <c r="C238" i="2"/>
  <c r="C246" i="2"/>
  <c r="C254" i="2"/>
  <c r="C262" i="2"/>
  <c r="C270" i="2"/>
  <c r="C278" i="2"/>
  <c r="C286" i="2"/>
  <c r="C294" i="2"/>
  <c r="C302" i="2"/>
  <c r="C310" i="2"/>
  <c r="C318" i="2"/>
  <c r="C326" i="2"/>
  <c r="C334" i="2"/>
  <c r="C342" i="2"/>
  <c r="C350" i="2"/>
  <c r="C358" i="2"/>
  <c r="C366" i="2"/>
  <c r="C374" i="2"/>
  <c r="C382" i="2"/>
  <c r="C390" i="2"/>
  <c r="C398" i="2"/>
  <c r="C406" i="2"/>
  <c r="C414" i="2"/>
  <c r="C422" i="2"/>
  <c r="C430" i="2"/>
  <c r="C438" i="2"/>
  <c r="C446" i="2"/>
  <c r="C454" i="2"/>
  <c r="C462" i="2"/>
  <c r="C470" i="2"/>
  <c r="C478" i="2"/>
  <c r="C486" i="2"/>
  <c r="C494" i="2"/>
  <c r="C502" i="2"/>
  <c r="C510" i="2"/>
  <c r="C518" i="2"/>
  <c r="C526" i="2"/>
  <c r="C534" i="2"/>
  <c r="C542" i="2"/>
  <c r="C550" i="2"/>
  <c r="C558" i="2"/>
  <c r="C566" i="2"/>
  <c r="C574" i="2"/>
  <c r="C582" i="2"/>
  <c r="C590" i="2"/>
  <c r="C598" i="2"/>
  <c r="C606" i="2"/>
  <c r="C614" i="2"/>
  <c r="C622" i="2"/>
  <c r="C630" i="2"/>
  <c r="C638" i="2"/>
  <c r="C646" i="2"/>
  <c r="C654" i="2"/>
  <c r="C662" i="2"/>
  <c r="C670" i="2"/>
  <c r="C678" i="2"/>
  <c r="C686" i="2"/>
  <c r="C694" i="2"/>
  <c r="C702" i="2"/>
  <c r="C710" i="2"/>
  <c r="C718" i="2"/>
  <c r="C726" i="2"/>
  <c r="C734" i="2"/>
  <c r="C742" i="2"/>
  <c r="C750" i="2"/>
  <c r="C758" i="2"/>
  <c r="C766" i="2"/>
  <c r="C774" i="2"/>
  <c r="C782" i="2"/>
  <c r="C790" i="2"/>
  <c r="C798" i="2"/>
  <c r="C806" i="2"/>
  <c r="C814" i="2"/>
  <c r="C822" i="2"/>
  <c r="C830" i="2"/>
  <c r="C838" i="2"/>
  <c r="C846" i="2"/>
  <c r="C854" i="2"/>
  <c r="C862" i="2"/>
  <c r="C870" i="2"/>
  <c r="C878" i="2"/>
  <c r="C886" i="2"/>
  <c r="C894" i="2"/>
  <c r="C902" i="2"/>
  <c r="C910" i="2"/>
  <c r="C918" i="2"/>
  <c r="C926" i="2"/>
  <c r="C934" i="2"/>
  <c r="C942" i="2"/>
  <c r="C950" i="2"/>
  <c r="C958" i="2"/>
  <c r="C966" i="2"/>
  <c r="C974" i="2"/>
  <c r="C982" i="2"/>
  <c r="C512" i="2"/>
  <c r="C592" i="2"/>
  <c r="C648" i="2"/>
  <c r="C7" i="2"/>
  <c r="C15" i="2"/>
  <c r="C23" i="2"/>
  <c r="C31" i="2"/>
  <c r="C39" i="2"/>
  <c r="C47" i="2"/>
  <c r="C55" i="2"/>
  <c r="C63" i="2"/>
  <c r="C71" i="2"/>
  <c r="C79" i="2"/>
  <c r="C87" i="2"/>
  <c r="C95" i="2"/>
  <c r="C103" i="2"/>
  <c r="C111" i="2"/>
  <c r="C119" i="2"/>
  <c r="C127" i="2"/>
  <c r="C135" i="2"/>
  <c r="C143" i="2"/>
  <c r="C151" i="2"/>
  <c r="C159" i="2"/>
  <c r="C167" i="2"/>
  <c r="C175" i="2"/>
  <c r="C183" i="2"/>
  <c r="C191" i="2"/>
  <c r="C199" i="2"/>
  <c r="C207" i="2"/>
  <c r="C215" i="2"/>
  <c r="C223" i="2"/>
  <c r="C231" i="2"/>
  <c r="C239" i="2"/>
  <c r="C247" i="2"/>
  <c r="C255" i="2"/>
  <c r="C263" i="2"/>
  <c r="C271" i="2"/>
  <c r="C279" i="2"/>
  <c r="C287" i="2"/>
  <c r="C295" i="2"/>
  <c r="C303" i="2"/>
  <c r="C311" i="2"/>
  <c r="C319" i="2"/>
  <c r="C327" i="2"/>
  <c r="C335" i="2"/>
  <c r="C343" i="2"/>
  <c r="C351" i="2"/>
  <c r="C359" i="2"/>
  <c r="C367" i="2"/>
  <c r="C375" i="2"/>
  <c r="C383" i="2"/>
  <c r="C391" i="2"/>
  <c r="C399" i="2"/>
  <c r="C407" i="2"/>
  <c r="C415" i="2"/>
  <c r="C423" i="2"/>
  <c r="C431" i="2"/>
  <c r="C439" i="2"/>
  <c r="C447" i="2"/>
  <c r="C455" i="2"/>
  <c r="C463" i="2"/>
  <c r="C471" i="2"/>
  <c r="C479" i="2"/>
  <c r="C487" i="2"/>
  <c r="C495" i="2"/>
  <c r="C503" i="2"/>
  <c r="C511" i="2"/>
  <c r="C519" i="2"/>
  <c r="C527" i="2"/>
  <c r="C535" i="2"/>
  <c r="C543" i="2"/>
  <c r="C551" i="2"/>
  <c r="C559" i="2"/>
  <c r="C567" i="2"/>
  <c r="C575" i="2"/>
  <c r="C583" i="2"/>
  <c r="C591" i="2"/>
  <c r="C599" i="2"/>
  <c r="C607" i="2"/>
  <c r="C615" i="2"/>
  <c r="C623" i="2"/>
  <c r="C631" i="2"/>
  <c r="C639" i="2"/>
  <c r="C647" i="2"/>
  <c r="C655" i="2"/>
  <c r="C663" i="2"/>
  <c r="C671" i="2"/>
  <c r="C679" i="2"/>
  <c r="C687" i="2"/>
  <c r="C695" i="2"/>
  <c r="C703" i="2"/>
  <c r="C711" i="2"/>
  <c r="C719" i="2"/>
  <c r="C727" i="2"/>
  <c r="C735" i="2"/>
  <c r="C743" i="2"/>
  <c r="C751" i="2"/>
  <c r="C759" i="2"/>
  <c r="C767" i="2"/>
  <c r="C775" i="2"/>
  <c r="C783" i="2"/>
  <c r="C791" i="2"/>
  <c r="C799" i="2"/>
  <c r="C807" i="2"/>
  <c r="C815" i="2"/>
  <c r="C823" i="2"/>
  <c r="C831" i="2"/>
  <c r="C839" i="2"/>
  <c r="C847" i="2"/>
  <c r="C855" i="2"/>
  <c r="C863" i="2"/>
  <c r="C871" i="2"/>
  <c r="C879" i="2"/>
  <c r="C887" i="2"/>
  <c r="C895" i="2"/>
  <c r="C903" i="2"/>
  <c r="C911" i="2"/>
  <c r="C919" i="2"/>
  <c r="C927" i="2"/>
  <c r="C935" i="2"/>
  <c r="C943" i="2"/>
  <c r="C951" i="2"/>
  <c r="C959" i="2"/>
  <c r="C967" i="2"/>
  <c r="C975" i="2"/>
  <c r="C983" i="2"/>
  <c r="C504" i="2"/>
  <c r="C560" i="2"/>
  <c r="C584" i="2"/>
  <c r="C632" i="2"/>
  <c r="C8" i="2"/>
  <c r="C16" i="2"/>
  <c r="C24" i="2"/>
  <c r="C32" i="2"/>
  <c r="C40" i="2"/>
  <c r="C48" i="2"/>
  <c r="C56" i="2"/>
  <c r="C64" i="2"/>
  <c r="C72" i="2"/>
  <c r="C80" i="2"/>
  <c r="C88" i="2"/>
  <c r="C96" i="2"/>
  <c r="C104" i="2"/>
  <c r="C112" i="2"/>
  <c r="C120" i="2"/>
  <c r="C128" i="2"/>
  <c r="C136" i="2"/>
  <c r="C144" i="2"/>
  <c r="C152" i="2"/>
  <c r="C160" i="2"/>
  <c r="C168" i="2"/>
  <c r="C176" i="2"/>
  <c r="C184" i="2"/>
  <c r="C192" i="2"/>
  <c r="C200" i="2"/>
  <c r="C208" i="2"/>
  <c r="C216" i="2"/>
  <c r="C224" i="2"/>
  <c r="C232" i="2"/>
  <c r="C240" i="2"/>
  <c r="C248" i="2"/>
  <c r="C256" i="2"/>
  <c r="C264" i="2"/>
  <c r="C272" i="2"/>
  <c r="C280" i="2"/>
  <c r="C288" i="2"/>
  <c r="C296" i="2"/>
  <c r="C304" i="2"/>
  <c r="C312" i="2"/>
  <c r="C320" i="2"/>
  <c r="C328" i="2"/>
  <c r="C336" i="2"/>
  <c r="C344" i="2"/>
  <c r="C352" i="2"/>
  <c r="C360" i="2"/>
  <c r="C368" i="2"/>
  <c r="C376" i="2"/>
  <c r="C384" i="2"/>
  <c r="C392" i="2"/>
  <c r="C400" i="2"/>
  <c r="C408" i="2"/>
  <c r="C416" i="2"/>
  <c r="C424" i="2"/>
  <c r="C432" i="2"/>
  <c r="C440" i="2"/>
  <c r="C448" i="2"/>
  <c r="C456" i="2"/>
  <c r="C464" i="2"/>
  <c r="C472" i="2"/>
  <c r="C480" i="2"/>
  <c r="C488" i="2"/>
  <c r="C496" i="2"/>
  <c r="C9" i="2"/>
  <c r="C17" i="2"/>
  <c r="C25" i="2"/>
  <c r="C33" i="2"/>
  <c r="C41" i="2"/>
  <c r="C49" i="2"/>
  <c r="C57" i="2"/>
  <c r="C65" i="2"/>
  <c r="C73" i="2"/>
  <c r="C81" i="2"/>
  <c r="C89" i="2"/>
  <c r="C97" i="2"/>
  <c r="C105" i="2"/>
  <c r="C113" i="2"/>
  <c r="C121" i="2"/>
  <c r="C129" i="2"/>
  <c r="C137" i="2"/>
  <c r="C145" i="2"/>
  <c r="C153" i="2"/>
  <c r="C161" i="2"/>
  <c r="C169" i="2"/>
  <c r="C177" i="2"/>
  <c r="C185" i="2"/>
  <c r="C193" i="2"/>
  <c r="C201" i="2"/>
  <c r="C209" i="2"/>
  <c r="C217" i="2"/>
  <c r="C225" i="2"/>
  <c r="C233" i="2"/>
  <c r="C241" i="2"/>
  <c r="C249" i="2"/>
  <c r="C257" i="2"/>
  <c r="C265" i="2"/>
  <c r="C273" i="2"/>
  <c r="C281" i="2"/>
  <c r="C289" i="2"/>
  <c r="C297" i="2"/>
  <c r="C305" i="2"/>
  <c r="C313" i="2"/>
  <c r="C321" i="2"/>
  <c r="C329" i="2"/>
  <c r="C337" i="2"/>
  <c r="C345" i="2"/>
  <c r="C353" i="2"/>
  <c r="C361" i="2"/>
  <c r="C369" i="2"/>
  <c r="C377" i="2"/>
  <c r="C385" i="2"/>
  <c r="C393" i="2"/>
  <c r="C401" i="2"/>
  <c r="C409" i="2"/>
  <c r="C417" i="2"/>
  <c r="C425" i="2"/>
  <c r="C433" i="2"/>
  <c r="C441" i="2"/>
  <c r="C449" i="2"/>
  <c r="C457" i="2"/>
  <c r="C465" i="2"/>
  <c r="C473" i="2"/>
  <c r="C481" i="2"/>
  <c r="C489" i="2"/>
  <c r="C497" i="2"/>
  <c r="C505" i="2"/>
  <c r="C513" i="2"/>
  <c r="C521" i="2"/>
  <c r="C529" i="2"/>
  <c r="C537" i="2"/>
  <c r="C545" i="2"/>
  <c r="C553" i="2"/>
  <c r="C561" i="2"/>
  <c r="C569" i="2"/>
  <c r="C577" i="2"/>
  <c r="C585" i="2"/>
  <c r="C593" i="2"/>
  <c r="C601" i="2"/>
  <c r="C609" i="2"/>
  <c r="C617" i="2"/>
  <c r="C625" i="2"/>
  <c r="C633" i="2"/>
  <c r="C641" i="2"/>
  <c r="C649" i="2"/>
  <c r="C657" i="2"/>
  <c r="C665" i="2"/>
  <c r="C673" i="2"/>
  <c r="C681" i="2"/>
  <c r="C689" i="2"/>
  <c r="C697" i="2"/>
  <c r="C705" i="2"/>
  <c r="C713" i="2"/>
  <c r="C721" i="2"/>
  <c r="C729" i="2"/>
  <c r="C737" i="2"/>
  <c r="C745" i="2"/>
  <c r="C753" i="2"/>
  <c r="C761" i="2"/>
  <c r="C769" i="2"/>
  <c r="C777" i="2"/>
  <c r="C785" i="2"/>
  <c r="C793" i="2"/>
  <c r="C801" i="2"/>
  <c r="C809" i="2"/>
  <c r="C817" i="2"/>
  <c r="C825" i="2"/>
  <c r="C833" i="2"/>
  <c r="C841" i="2"/>
  <c r="C849" i="2"/>
  <c r="C857" i="2"/>
  <c r="C865" i="2"/>
  <c r="C873" i="2"/>
  <c r="C881" i="2"/>
  <c r="C889" i="2"/>
  <c r="C897" i="2"/>
  <c r="C905" i="2"/>
  <c r="C913" i="2"/>
  <c r="C921" i="2"/>
  <c r="C929" i="2"/>
  <c r="C937" i="2"/>
  <c r="C945" i="2"/>
  <c r="C953" i="2"/>
  <c r="C961" i="2"/>
  <c r="C969" i="2"/>
  <c r="C977" i="2"/>
  <c r="C985" i="2"/>
  <c r="C10" i="2"/>
  <c r="C18" i="2"/>
  <c r="C26" i="2"/>
  <c r="C34" i="2"/>
  <c r="C42" i="2"/>
  <c r="C50" i="2"/>
  <c r="C58" i="2"/>
  <c r="C66" i="2"/>
  <c r="C74" i="2"/>
  <c r="C82" i="2"/>
  <c r="C90" i="2"/>
  <c r="C98" i="2"/>
  <c r="C106" i="2"/>
  <c r="C114" i="2"/>
  <c r="C122" i="2"/>
  <c r="C130" i="2"/>
  <c r="C138" i="2"/>
  <c r="C146" i="2"/>
  <c r="C154" i="2"/>
  <c r="C162" i="2"/>
  <c r="C170" i="2"/>
  <c r="C178" i="2"/>
  <c r="C186" i="2"/>
  <c r="C194" i="2"/>
  <c r="C202" i="2"/>
  <c r="C210" i="2"/>
  <c r="C218" i="2"/>
  <c r="C226" i="2"/>
  <c r="C234" i="2"/>
  <c r="C242" i="2"/>
  <c r="C250" i="2"/>
  <c r="C258" i="2"/>
  <c r="C266" i="2"/>
  <c r="C274" i="2"/>
  <c r="C282" i="2"/>
  <c r="C290" i="2"/>
  <c r="C298" i="2"/>
  <c r="C306" i="2"/>
  <c r="C314" i="2"/>
  <c r="C322" i="2"/>
  <c r="C330" i="2"/>
  <c r="C338" i="2"/>
  <c r="C346" i="2"/>
  <c r="C354" i="2"/>
  <c r="C362" i="2"/>
  <c r="C370" i="2"/>
  <c r="C378" i="2"/>
  <c r="C386" i="2"/>
  <c r="C394" i="2"/>
  <c r="C402" i="2"/>
  <c r="C410" i="2"/>
  <c r="C418" i="2"/>
  <c r="C426" i="2"/>
  <c r="C434" i="2"/>
  <c r="C442" i="2"/>
  <c r="C450" i="2"/>
  <c r="C458" i="2"/>
  <c r="C466" i="2"/>
  <c r="C474" i="2"/>
  <c r="C482" i="2"/>
  <c r="C490" i="2"/>
  <c r="C498" i="2"/>
  <c r="C506" i="2"/>
  <c r="C514" i="2"/>
  <c r="C522" i="2"/>
  <c r="C530" i="2"/>
  <c r="C538" i="2"/>
  <c r="C546" i="2"/>
  <c r="C554" i="2"/>
  <c r="C562" i="2"/>
  <c r="C570" i="2"/>
  <c r="C578" i="2"/>
  <c r="C586" i="2"/>
  <c r="C594" i="2"/>
  <c r="C602" i="2"/>
  <c r="C610" i="2"/>
  <c r="C618" i="2"/>
  <c r="C626" i="2"/>
  <c r="C634" i="2"/>
  <c r="C642" i="2"/>
  <c r="C650" i="2"/>
  <c r="C658" i="2"/>
  <c r="C666" i="2"/>
  <c r="C674" i="2"/>
  <c r="C682" i="2"/>
  <c r="C690" i="2"/>
  <c r="C698" i="2"/>
  <c r="C706" i="2"/>
  <c r="C714" i="2"/>
  <c r="C722" i="2"/>
  <c r="C730" i="2"/>
  <c r="C738" i="2"/>
  <c r="C746" i="2"/>
  <c r="C754" i="2"/>
  <c r="C762" i="2"/>
  <c r="C770" i="2"/>
  <c r="C778" i="2"/>
  <c r="C786" i="2"/>
  <c r="C794" i="2"/>
  <c r="C802" i="2"/>
  <c r="C810" i="2"/>
  <c r="C818" i="2"/>
  <c r="C826" i="2"/>
  <c r="C834" i="2"/>
  <c r="C842" i="2"/>
  <c r="C850" i="2"/>
  <c r="C858" i="2"/>
  <c r="C866" i="2"/>
  <c r="C874" i="2"/>
  <c r="C882" i="2"/>
  <c r="C890" i="2"/>
  <c r="C898" i="2"/>
  <c r="C906" i="2"/>
  <c r="C914" i="2"/>
  <c r="C922" i="2"/>
  <c r="C930" i="2"/>
  <c r="C938" i="2"/>
  <c r="C946" i="2"/>
  <c r="C954" i="2"/>
  <c r="C962" i="2"/>
  <c r="C970" i="2"/>
  <c r="C978" i="2"/>
  <c r="C986" i="2"/>
  <c r="C520" i="2"/>
  <c r="C608" i="2"/>
  <c r="C640" i="2"/>
  <c r="C11" i="2"/>
  <c r="C19" i="2"/>
  <c r="C27" i="2"/>
  <c r="C35" i="2"/>
  <c r="C43" i="2"/>
  <c r="C51" i="2"/>
  <c r="C59" i="2"/>
  <c r="C67" i="2"/>
  <c r="C75" i="2"/>
  <c r="C83" i="2"/>
  <c r="C91" i="2"/>
  <c r="C99" i="2"/>
  <c r="C107" i="2"/>
  <c r="C115" i="2"/>
  <c r="C123" i="2"/>
  <c r="C131" i="2"/>
  <c r="C139" i="2"/>
  <c r="C147" i="2"/>
  <c r="C155" i="2"/>
  <c r="C163" i="2"/>
  <c r="C171" i="2"/>
  <c r="C179" i="2"/>
  <c r="C187" i="2"/>
  <c r="C195" i="2"/>
  <c r="C203" i="2"/>
  <c r="C211" i="2"/>
  <c r="C219" i="2"/>
  <c r="C227" i="2"/>
  <c r="C235" i="2"/>
  <c r="C243" i="2"/>
  <c r="C251" i="2"/>
  <c r="C259" i="2"/>
  <c r="C267" i="2"/>
  <c r="C275" i="2"/>
  <c r="C283" i="2"/>
  <c r="C291" i="2"/>
  <c r="C299" i="2"/>
  <c r="C307" i="2"/>
  <c r="C315" i="2"/>
  <c r="C323" i="2"/>
  <c r="C331" i="2"/>
  <c r="C339" i="2"/>
  <c r="C347" i="2"/>
  <c r="C355" i="2"/>
  <c r="C363" i="2"/>
  <c r="C371" i="2"/>
  <c r="C379" i="2"/>
  <c r="C387" i="2"/>
  <c r="C395" i="2"/>
  <c r="C403" i="2"/>
  <c r="C411" i="2"/>
  <c r="C419" i="2"/>
  <c r="C427" i="2"/>
  <c r="C435" i="2"/>
  <c r="C443" i="2"/>
  <c r="C451" i="2"/>
  <c r="C459" i="2"/>
  <c r="C467" i="2"/>
  <c r="C475" i="2"/>
  <c r="C483" i="2"/>
  <c r="C491" i="2"/>
  <c r="C499" i="2"/>
  <c r="C507" i="2"/>
  <c r="C515" i="2"/>
  <c r="C523" i="2"/>
  <c r="C531" i="2"/>
  <c r="C539" i="2"/>
  <c r="C547" i="2"/>
  <c r="C555" i="2"/>
  <c r="C563" i="2"/>
  <c r="C571" i="2"/>
  <c r="C579" i="2"/>
  <c r="C587" i="2"/>
  <c r="C595" i="2"/>
  <c r="C603" i="2"/>
  <c r="C611" i="2"/>
  <c r="C619" i="2"/>
  <c r="C627" i="2"/>
  <c r="C635" i="2"/>
  <c r="C643" i="2"/>
  <c r="C651" i="2"/>
  <c r="C659" i="2"/>
  <c r="C667" i="2"/>
  <c r="C675" i="2"/>
  <c r="C683" i="2"/>
  <c r="C691" i="2"/>
  <c r="C699" i="2"/>
  <c r="C707" i="2"/>
  <c r="C715" i="2"/>
  <c r="C723" i="2"/>
  <c r="C731" i="2"/>
  <c r="C739" i="2"/>
  <c r="C747" i="2"/>
  <c r="C755" i="2"/>
  <c r="C763" i="2"/>
  <c r="C771" i="2"/>
  <c r="C779" i="2"/>
  <c r="C787" i="2"/>
  <c r="C795" i="2"/>
  <c r="C803" i="2"/>
  <c r="C811" i="2"/>
  <c r="C819" i="2"/>
  <c r="C827" i="2"/>
  <c r="C835" i="2"/>
  <c r="C843" i="2"/>
  <c r="C851" i="2"/>
  <c r="C859" i="2"/>
  <c r="C867" i="2"/>
  <c r="C875" i="2"/>
  <c r="C883" i="2"/>
  <c r="C891" i="2"/>
  <c r="C899" i="2"/>
  <c r="C907" i="2"/>
  <c r="C915" i="2"/>
  <c r="C923" i="2"/>
  <c r="C931" i="2"/>
  <c r="C939" i="2"/>
  <c r="C947" i="2"/>
  <c r="C955" i="2"/>
  <c r="C963" i="2"/>
  <c r="C971" i="2"/>
  <c r="C979" i="2"/>
  <c r="C987" i="2"/>
  <c r="C544" i="2"/>
  <c r="C616" i="2"/>
  <c r="C672" i="2"/>
  <c r="C552" i="2"/>
  <c r="C720" i="2"/>
  <c r="C784" i="2"/>
  <c r="C848" i="2"/>
  <c r="C912" i="2"/>
  <c r="C976" i="2"/>
  <c r="C656" i="2"/>
  <c r="C728" i="2"/>
  <c r="C792" i="2"/>
  <c r="C856" i="2"/>
  <c r="C920" i="2"/>
  <c r="C984" i="2"/>
  <c r="C968" i="2"/>
  <c r="C664" i="2"/>
  <c r="C736" i="2"/>
  <c r="C800" i="2"/>
  <c r="C864" i="2"/>
  <c r="C928" i="2"/>
  <c r="C680" i="2"/>
  <c r="C744" i="2"/>
  <c r="C808" i="2"/>
  <c r="C872" i="2"/>
  <c r="C936" i="2"/>
  <c r="C776" i="2"/>
  <c r="C688" i="2"/>
  <c r="C752" i="2"/>
  <c r="C816" i="2"/>
  <c r="C880" i="2"/>
  <c r="C944" i="2"/>
  <c r="C904" i="2"/>
  <c r="C696" i="2"/>
  <c r="C760" i="2"/>
  <c r="C824" i="2"/>
  <c r="C888" i="2"/>
  <c r="C952" i="2"/>
  <c r="C840" i="2"/>
  <c r="C704" i="2"/>
  <c r="C768" i="2"/>
  <c r="C832" i="2"/>
  <c r="C896" i="2"/>
  <c r="C960" i="2"/>
  <c r="C712" i="2"/>
  <c r="D3" i="2"/>
  <c r="C3" i="2"/>
  <c r="C895" i="4" l="1"/>
  <c r="C650" i="4"/>
  <c r="I649" i="5" s="1"/>
  <c r="C154" i="4"/>
  <c r="I157" i="5" s="1"/>
  <c r="I200" i="5"/>
  <c r="I450" i="5"/>
  <c r="C966" i="4"/>
  <c r="C889" i="4"/>
  <c r="C732" i="4"/>
  <c r="I731" i="5" s="1"/>
  <c r="C703" i="4"/>
  <c r="I702" i="5" s="1"/>
  <c r="C521" i="4"/>
  <c r="I521" i="5" s="1"/>
  <c r="C118" i="4"/>
  <c r="I122" i="5" s="1"/>
  <c r="C933" i="4"/>
  <c r="C803" i="4"/>
  <c r="C779" i="4"/>
  <c r="I784" i="5" s="1"/>
  <c r="C715" i="4"/>
  <c r="I714" i="5" s="1"/>
  <c r="C486" i="4"/>
  <c r="C439" i="4"/>
  <c r="I439" i="5" s="1"/>
  <c r="C932" i="4"/>
  <c r="C768" i="4"/>
  <c r="I769" i="5" s="1"/>
  <c r="C235" i="4"/>
  <c r="I237" i="5" s="1"/>
  <c r="C231" i="4"/>
  <c r="I234" i="5" s="1"/>
  <c r="C858" i="4"/>
  <c r="C714" i="4"/>
  <c r="I713" i="5" s="1"/>
  <c r="C702" i="4"/>
  <c r="I701" i="5" s="1"/>
  <c r="C629" i="4"/>
  <c r="I629" i="5" s="1"/>
  <c r="C399" i="4"/>
  <c r="I400" i="5" s="1"/>
  <c r="C234" i="4"/>
  <c r="I236" i="5" s="1"/>
  <c r="C230" i="4"/>
  <c r="I233" i="5" s="1"/>
  <c r="C194" i="4"/>
  <c r="I196" i="5" s="1"/>
  <c r="C146" i="4"/>
  <c r="I149" i="5" s="1"/>
  <c r="C106" i="4"/>
  <c r="I110" i="5" s="1"/>
  <c r="C75" i="4"/>
  <c r="I78" i="5" s="1"/>
  <c r="C845" i="4"/>
  <c r="C482" i="4"/>
  <c r="C233" i="4"/>
  <c r="C229" i="4"/>
  <c r="I232" i="5" s="1"/>
  <c r="C193" i="4"/>
  <c r="I195" i="5" s="1"/>
  <c r="C74" i="4"/>
  <c r="I77" i="5" s="1"/>
  <c r="C77" i="4"/>
  <c r="I80" i="5" s="1"/>
  <c r="C73" i="4"/>
  <c r="I76" i="5" s="1"/>
  <c r="C34" i="4"/>
  <c r="I37" i="5" s="1"/>
  <c r="C644" i="4"/>
  <c r="I644" i="5" s="1"/>
  <c r="C560" i="4"/>
  <c r="I561" i="5" s="1"/>
  <c r="C536" i="4"/>
  <c r="I536" i="5" s="1"/>
  <c r="C512" i="4"/>
  <c r="I512" i="5" s="1"/>
  <c r="C440" i="4"/>
  <c r="I440" i="5" s="1"/>
  <c r="C364" i="4"/>
  <c r="I366" i="5" s="1"/>
  <c r="C260" i="4"/>
  <c r="I262" i="5" s="1"/>
  <c r="C252" i="4"/>
  <c r="I254" i="5" s="1"/>
  <c r="C240" i="4"/>
  <c r="I242" i="5" s="1"/>
  <c r="C232" i="4"/>
  <c r="I235" i="5" s="1"/>
  <c r="C228" i="4"/>
  <c r="I231" i="5" s="1"/>
  <c r="C144" i="4"/>
  <c r="I147" i="5" s="1"/>
  <c r="C120" i="4"/>
  <c r="I124" i="5" s="1"/>
  <c r="C76" i="4"/>
  <c r="I79" i="5" s="1"/>
  <c r="C19" i="4"/>
  <c r="I22" i="5" s="1"/>
</calcChain>
</file>

<file path=xl/sharedStrings.xml><?xml version="1.0" encoding="utf-8"?>
<sst xmlns="http://schemas.openxmlformats.org/spreadsheetml/2006/main" count="785" uniqueCount="67">
  <si>
    <t>Date</t>
  </si>
  <si>
    <t>Soybean FOB Brazil $/mt</t>
  </si>
  <si>
    <t>Soybean CFR China $/mt</t>
  </si>
  <si>
    <t>Soybean FOB Paranagua $/mt</t>
  </si>
  <si>
    <t>Soybean FOB Argentina $/mt</t>
  </si>
  <si>
    <t>Soybean FOB US Gulf $/mt</t>
  </si>
  <si>
    <t>Soybean FOB US PNW $/mt</t>
  </si>
  <si>
    <t>Soybean CIF US Gulf Barge $/mt</t>
  </si>
  <si>
    <t>2017-09-29</t>
  </si>
  <si>
    <t/>
  </si>
  <si>
    <t>1 Day</t>
  </si>
  <si>
    <t>@S@C</t>
  </si>
  <si>
    <t>Link</t>
  </si>
  <si>
    <t>FOB Santos</t>
  </si>
  <si>
    <t>@SAS@A</t>
  </si>
  <si>
    <t>Soybean FOB Santos $/mt</t>
  </si>
  <si>
    <t>Close(JCI-SBI-BRL)</t>
  </si>
  <si>
    <t>Close(JCI-SBI-USA)</t>
  </si>
  <si>
    <t>Close(SYB-USNOLAC-P1)</t>
  </si>
  <si>
    <t>Yellow Soybean No. 2 CIF NOLA Basis Position 1</t>
  </si>
  <si>
    <t>Shanghai JC Intelligence Soybean Import from United States AmericaCNY</t>
  </si>
  <si>
    <t>Shanghai JC Intelligence Soybean Import from BrazilCNY</t>
  </si>
  <si>
    <t>US ($)</t>
  </si>
  <si>
    <t>Values from Thomson Reuters in USD/mT</t>
  </si>
  <si>
    <t>Origin</t>
  </si>
  <si>
    <t>USG</t>
  </si>
  <si>
    <t>PNW</t>
  </si>
  <si>
    <t>Brazil</t>
  </si>
  <si>
    <t>Destination</t>
  </si>
  <si>
    <t>Dalian, China</t>
  </si>
  <si>
    <t>Vessel Type</t>
  </si>
  <si>
    <t>Panamax</t>
  </si>
  <si>
    <t>Route (if applicable)</t>
  </si>
  <si>
    <t>Panama Canal</t>
  </si>
  <si>
    <t>Cape Hp</t>
  </si>
  <si>
    <t>Cargo</t>
  </si>
  <si>
    <t>Grain</t>
  </si>
  <si>
    <t>Unit of Measure</t>
  </si>
  <si>
    <t>USD / mT</t>
  </si>
  <si>
    <t>Location</t>
  </si>
  <si>
    <t xml:space="preserve">USG </t>
  </si>
  <si>
    <t>Close(DRYP-DVTDLC-GRA)</t>
  </si>
  <si>
    <t>Close(DRYP-PDXDLC-GRA)</t>
  </si>
  <si>
    <t>Close(DRYP-PNGDLC-GRA)</t>
  </si>
  <si>
    <t>Close(DRYP-PNGDLC2-GRA)</t>
  </si>
  <si>
    <t>Close(SB-FOBEXS-C1)</t>
  </si>
  <si>
    <t>Santos FOB Price Spot</t>
  </si>
  <si>
    <t>Futures</t>
  </si>
  <si>
    <t>Spot Price</t>
  </si>
  <si>
    <t>Santos Basis</t>
  </si>
  <si>
    <t>Nola Basis</t>
  </si>
  <si>
    <t>Units</t>
  </si>
  <si>
    <t>Description</t>
  </si>
  <si>
    <t>Soybeans @S@A</t>
  </si>
  <si>
    <t>Cents</t>
  </si>
  <si>
    <t>FOB ($/mt)</t>
  </si>
  <si>
    <t>Futures ($)</t>
  </si>
  <si>
    <t>Basis (Cents)</t>
  </si>
  <si>
    <t>Ocean Rates ($/mt)</t>
  </si>
  <si>
    <t>Derived Santos FOB Basis</t>
  </si>
  <si>
    <t>Origin: (USG) Destination: (Dalian, China)</t>
  </si>
  <si>
    <t>Origin: (PNW) Destination: (Dalian, China)</t>
  </si>
  <si>
    <t>Origin: (Brazil: Panama Canal) Destination: (Dalian, China)</t>
  </si>
  <si>
    <t>Origin: (Cape Hp) Destination: (Dalian, China)</t>
  </si>
  <si>
    <t>Pulled from Agricensus</t>
  </si>
  <si>
    <t>Pulled from DTN</t>
  </si>
  <si>
    <t>Pulled from 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</si>
</sst>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m/d/yy;@"/>
    <numFmt numFmtId="166" formatCode="yyyy\-mm\-dd;@"/>
  </numFmts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color theme="0" tint="-0.499984740745262"/>
      <name val="Calibri"/>
      <family val="2"/>
    </font>
    <font>
      <sz val="10"/>
      <name val="Arial"/>
      <family val="2"/>
    </font>
    <font>
      <sz val="11"/>
      <color indexed="8"/>
      <name val="Calibri"/>
    </font>
    <font>
      <sz val="11"/>
      <color indexed="8"/>
      <name val="Calibri"/>
      <family val="2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8">
    <xf numFmtId="0" fontId="0" fillId="0" borderId="0"/>
    <xf numFmtId="0" fontId="1" fillId="0" borderId="0"/>
    <xf numFmtId="0" fontId="2" fillId="0" borderId="0"/>
    <xf numFmtId="0" fontId="6" fillId="0" borderId="0" applyNumberFormat="0" applyBorder="0" applyAlignment="0"/>
    <xf numFmtId="0" fontId="1" fillId="0" borderId="0"/>
    <xf numFmtId="43" fontId="1" fillId="0" borderId="0" applyFont="0" applyFill="0" applyBorder="0" applyAlignment="0" applyProtection="0"/>
    <xf numFmtId="0" fontId="6" fillId="0" borderId="0" applyNumberFormat="0" applyBorder="0" applyAlignment="0"/>
    <xf numFmtId="0" fontId="9" fillId="0" borderId="0"/>
    <xf numFmtId="4" fontId="9" fillId="0" borderId="0"/>
    <xf numFmtId="0" fontId="9" fillId="0" borderId="0"/>
    <xf numFmtId="0" fontId="1" fillId="0" borderId="0"/>
    <xf numFmtId="0" fontId="10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44" fontId="10" fillId="0" borderId="0" applyFont="0" applyFill="0" applyBorder="0" applyAlignment="0" applyProtection="0"/>
    <xf numFmtId="0" fontId="9" fillId="0" borderId="0"/>
    <xf numFmtId="0" fontId="1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46">
    <xf numFmtId="0" fontId="0" fillId="0" borderId="0" xfId="0" applyNumberFormat="1"/>
    <xf numFmtId="14" fontId="0" fillId="0" borderId="0" xfId="0" applyNumberFormat="1"/>
    <xf numFmtId="0" fontId="4" fillId="0" borderId="0" xfId="1" applyFont="1"/>
    <xf numFmtId="0" fontId="2" fillId="0" borderId="0" xfId="1" applyFont="1"/>
    <xf numFmtId="0" fontId="4" fillId="0" borderId="0" xfId="1" applyFont="1"/>
    <xf numFmtId="0" fontId="1" fillId="0" borderId="0" xfId="1"/>
    <xf numFmtId="0" fontId="1" fillId="0" borderId="0" xfId="1" quotePrefix="1"/>
    <xf numFmtId="0" fontId="6" fillId="0" borderId="0" xfId="3" applyFill="1" applyProtection="1"/>
    <xf numFmtId="14" fontId="6" fillId="0" borderId="0" xfId="3" applyNumberFormat="1" applyFill="1" applyProtection="1"/>
    <xf numFmtId="0" fontId="6" fillId="0" borderId="0" xfId="3" applyFill="1" applyProtection="1"/>
    <xf numFmtId="0" fontId="6" fillId="0" borderId="0" xfId="3" applyFill="1" applyProtection="1"/>
    <xf numFmtId="14" fontId="6" fillId="0" borderId="0" xfId="3" applyNumberFormat="1" applyFill="1" applyProtection="1"/>
    <xf numFmtId="0" fontId="4" fillId="0" borderId="0" xfId="1" applyFont="1"/>
    <xf numFmtId="14" fontId="6" fillId="0" borderId="0" xfId="3" applyNumberFormat="1" applyFill="1" applyProtection="1"/>
    <xf numFmtId="2" fontId="6" fillId="0" borderId="0" xfId="3" applyNumberFormat="1" applyFill="1" applyProtection="1"/>
    <xf numFmtId="164" fontId="6" fillId="0" borderId="0" xfId="3" applyNumberFormat="1" applyFill="1" applyProtection="1"/>
    <xf numFmtId="0" fontId="6" fillId="0" borderId="0" xfId="3" applyFill="1" applyProtection="1"/>
    <xf numFmtId="14" fontId="6" fillId="0" borderId="0" xfId="3" applyNumberFormat="1" applyFill="1" applyProtection="1"/>
    <xf numFmtId="0" fontId="7" fillId="0" borderId="0" xfId="6" applyFont="1"/>
    <xf numFmtId="0" fontId="6" fillId="0" borderId="1" xfId="6" applyBorder="1"/>
    <xf numFmtId="0" fontId="3" fillId="0" borderId="1" xfId="6" applyFont="1" applyBorder="1" applyAlignment="1">
      <alignment horizontal="left"/>
    </xf>
    <xf numFmtId="165" fontId="0" fillId="0" borderId="0" xfId="0" applyNumberFormat="1"/>
    <xf numFmtId="0" fontId="6" fillId="0" borderId="0" xfId="6" applyFill="1" applyProtection="1"/>
    <xf numFmtId="14" fontId="6" fillId="0" borderId="0" xfId="6" applyNumberFormat="1" applyFill="1" applyProtection="1"/>
    <xf numFmtId="0" fontId="0" fillId="0" borderId="0" xfId="1" applyFont="1" applyFill="1"/>
    <xf numFmtId="0" fontId="2" fillId="0" borderId="0" xfId="1" applyFont="1" applyFill="1"/>
    <xf numFmtId="164" fontId="0" fillId="0" borderId="0" xfId="0" applyNumberFormat="1"/>
    <xf numFmtId="1" fontId="6" fillId="0" borderId="0" xfId="3" applyNumberFormat="1" applyFill="1" applyProtection="1"/>
    <xf numFmtId="2" fontId="0" fillId="0" borderId="0" xfId="0" applyNumberFormat="1"/>
    <xf numFmtId="0" fontId="6" fillId="0" borderId="0" xfId="6" applyFill="1" applyAlignment="1" applyProtection="1">
      <alignment horizontal="center"/>
    </xf>
    <xf numFmtId="0" fontId="0" fillId="0" borderId="0" xfId="0" applyNumberFormat="1" applyAlignment="1">
      <alignment horizontal="center"/>
    </xf>
    <xf numFmtId="0" fontId="6" fillId="0" borderId="0" xfId="6"/>
    <xf numFmtId="165" fontId="6" fillId="0" borderId="0" xfId="3" applyNumberFormat="1" applyFill="1" applyProtection="1"/>
    <xf numFmtId="166" fontId="6" fillId="0" borderId="0" xfId="3" applyNumberFormat="1" applyFill="1" applyProtection="1"/>
    <xf numFmtId="0" fontId="6" fillId="0" borderId="0" xfId="6"/>
    <xf numFmtId="0" fontId="6" fillId="0" borderId="0" xfId="6"/>
    <xf numFmtId="0" fontId="6" fillId="0" borderId="0" xfId="6" applyAlignment="1">
      <alignment horizontal="center"/>
    </xf>
    <xf numFmtId="1" fontId="1" fillId="0" borderId="0" xfId="0" applyNumberFormat="1" applyFont="1"/>
    <xf numFmtId="0" fontId="6" fillId="0" borderId="0" xfId="6" applyNumberFormat="1"/>
    <xf numFmtId="1" fontId="0" fillId="0" borderId="0" xfId="0" applyNumberFormat="1"/>
    <xf numFmtId="0" fontId="6" fillId="0" borderId="0" xfId="3" applyFill="1" applyAlignment="1" applyProtection="1">
      <alignment horizontal="center" vertical="center" wrapText="1"/>
    </xf>
    <xf numFmtId="0" fontId="6" fillId="0" borderId="0" xfId="6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12" fillId="0" borderId="0" xfId="0" applyNumberFormat="1" applyFont="1"/>
    <xf numFmtId="0" fontId="8" fillId="2" borderId="2" xfId="6" applyFont="1" applyFill="1" applyBorder="1" applyAlignment="1">
      <alignment horizontal="center"/>
    </xf>
    <xf numFmtId="0" fontId="0" fillId="0" borderId="0" xfId="0" applyNumberFormat="1" applyAlignment="1">
      <alignment horizontal="center"/>
    </xf>
  </cellXfs>
  <cellStyles count="18">
    <cellStyle name="Comma 2" xfId="8" xr:uid="{93DE1E49-FFAE-46AF-AFB8-55C2AEE1DE4D}"/>
    <cellStyle name="Comma 2 2" xfId="16" xr:uid="{C368CF99-FD65-4D10-9F3F-B8FDF2C2E1E4}"/>
    <cellStyle name="Comma 3" xfId="5" xr:uid="{00000000-0005-0000-0000-00002F000000}"/>
    <cellStyle name="Currency 2" xfId="13" xr:uid="{204EBDDF-2CBE-460D-BA57-CC3579908A37}"/>
    <cellStyle name="Hyperlink 2" xfId="17" xr:uid="{00000000-0005-0000-0000-000041000000}"/>
    <cellStyle name="Normal" xfId="0" builtinId="0"/>
    <cellStyle name="Normal 2" xfId="2" xr:uid="{00000000-0005-0000-0000-00002F000000}"/>
    <cellStyle name="Normal 2 2" xfId="10" xr:uid="{DD1471A4-BA10-4BD9-AC6E-FB603437B913}"/>
    <cellStyle name="Normal 2 3" xfId="12" xr:uid="{D15C91EB-5E8C-4416-8EE7-8F9E457E167B}"/>
    <cellStyle name="Normal 2 4" xfId="7" xr:uid="{9F73C426-A344-404F-99A8-E8ABCA71D6B5}"/>
    <cellStyle name="Normal 3" xfId="1" xr:uid="{00000000-0005-0000-0000-000031000000}"/>
    <cellStyle name="Normal 3 2" xfId="14" xr:uid="{512DF71C-7458-49A3-8D9C-66D86B3A17A4}"/>
    <cellStyle name="Normal 3 3" xfId="6" xr:uid="{45E32611-7844-4999-9A84-547CA3C576E7}"/>
    <cellStyle name="Normal 4" xfId="3" xr:uid="{00000000-0005-0000-0000-000033000000}"/>
    <cellStyle name="Normal 4 2" xfId="15" xr:uid="{F2FEAEDF-76B2-4EE4-91C7-B1107AFF5771}"/>
    <cellStyle name="Normal 4 3" xfId="9" xr:uid="{CBF451F5-36A7-4174-90A3-60606AFBE211}"/>
    <cellStyle name="Normal 5" xfId="4" xr:uid="{00000000-0005-0000-0000-000034000000}"/>
    <cellStyle name="Normal 6" xfId="11" xr:uid="{CE7E7180-CE31-4DB6-8897-BD81BBE5843E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rophetx.rtdserver">
      <tp t="e">
        <v>#N/A</v>
        <stp/>
        <stp>History</stp>
        <stp>@s@a/100</stp>
        <stp>Daily</stp>
        <stp>1</stp>
        <stp>43524</stp>
        <stp>0</stp>
        <stp>CLOSE</stp>
        <stp>0</stp>
        <tr r="C445" s="2"/>
      </tp>
      <tp t="e">
        <v>#N/A</v>
        <stp/>
        <stp>History</stp>
        <stp>@s@a/100</stp>
        <stp>Daily</stp>
        <stp>1</stp>
        <stp>43504</stp>
        <stp>0</stp>
        <stp>CLOSE</stp>
        <stp>0</stp>
        <tr r="C458" s="2"/>
      </tp>
      <tp t="e">
        <v>#N/A</v>
        <stp/>
        <stp>History</stp>
        <stp>@s@a/100</stp>
        <stp>Daily</stp>
        <stp>1</stp>
        <stp>43564</stp>
        <stp>0</stp>
        <stp>CLOSE</stp>
        <stp>0</stp>
        <tr r="C417" s="2"/>
      </tp>
      <tp t="e">
        <v>#N/A</v>
        <stp/>
        <stp>History</stp>
        <stp>@s@a/100</stp>
        <stp>Daily</stp>
        <stp>1</stp>
        <stp>43544</stp>
        <stp>0</stp>
        <stp>CLOSE</stp>
        <stp>0</stp>
        <tr r="C431" s="2"/>
      </tp>
      <tp t="e">
        <v>#N/A</v>
        <stp/>
        <stp>History</stp>
        <stp>@s@a/100</stp>
        <stp>Daily</stp>
        <stp>1</stp>
        <stp>43584</stp>
        <stp>0</stp>
        <stp>CLOSE</stp>
        <stp>0</stp>
        <tr r="C404" s="2"/>
      </tp>
      <tp t="e">
        <v>#N/A</v>
        <stp/>
        <stp>History</stp>
        <stp>@s@a/100</stp>
        <stp>Daily</stp>
        <stp>1</stp>
        <stp>43594</stp>
        <stp>0</stp>
        <stp>CLOSE</stp>
        <stp>0</stp>
        <tr r="C396" s="2"/>
      </tp>
      <tp t="e">
        <v>#N/A</v>
        <stp/>
        <stp>History</stp>
        <stp>@s@a/100</stp>
        <stp>Daily</stp>
        <stp>1</stp>
        <stp>43424</stp>
        <stp>0</stp>
        <stp>CLOSE</stp>
        <stp>0</stp>
        <tr r="C512" s="2"/>
      </tp>
      <tp t="e">
        <v>#N/A</v>
        <stp/>
        <stp>History</stp>
        <stp>@s@a/100</stp>
        <stp>Daily</stp>
        <stp>1</stp>
        <stp>43434</stp>
        <stp>0</stp>
        <stp>CLOSE</stp>
        <stp>0</stp>
        <tr r="C505" s="2"/>
      </tp>
      <tp t="e">
        <v>#N/A</v>
        <stp/>
        <stp>History</stp>
        <stp>@s@a/100</stp>
        <stp>Daily</stp>
        <stp>1</stp>
        <stp>43404</stp>
        <stp>0</stp>
        <stp>CLOSE</stp>
        <stp>0</stp>
        <tr r="C526" s="2"/>
      </tp>
      <tp t="e">
        <v>#N/A</v>
        <stp/>
        <stp>History</stp>
        <stp>@s@a/100</stp>
        <stp>Daily</stp>
        <stp>1</stp>
        <stp>43474</stp>
        <stp>0</stp>
        <stp>CLOSE</stp>
        <stp>0</stp>
        <tr r="C479" s="2"/>
      </tp>
      <tp t="e">
        <v>#N/A</v>
        <stp/>
        <stp>History</stp>
        <stp>@s@a/100</stp>
        <stp>Daily</stp>
        <stp>1</stp>
        <stp>43444</stp>
        <stp>0</stp>
        <stp>CLOSE</stp>
        <stp>0</stp>
        <tr r="C499" s="2"/>
      </tp>
      <tp t="e">
        <v>#N/A</v>
        <stp/>
        <stp>History</stp>
        <stp>@s@a/100</stp>
        <stp>Daily</stp>
        <stp>1</stp>
        <stp>43454</stp>
        <stp>0</stp>
        <stp>CLOSE</stp>
        <stp>0</stp>
        <tr r="C491" s="2"/>
      </tp>
      <tp t="e">
        <v>#N/A</v>
        <stp/>
        <stp>History</stp>
        <stp>@s@a/100</stp>
        <stp>Daily</stp>
        <stp>1</stp>
        <stp>43494</stp>
        <stp>0</stp>
        <stp>CLOSE</stp>
        <stp>0</stp>
        <tr r="C466" s="2"/>
      </tp>
      <tp t="e">
        <v>#N/A</v>
        <stp/>
        <stp>History</stp>
        <stp>@s@a/100</stp>
        <stp>Daily</stp>
        <stp>1</stp>
        <stp>43724</stp>
        <stp>0</stp>
        <stp>CLOSE</stp>
        <stp>0</stp>
        <tr r="C307" s="2"/>
      </tp>
      <tp t="e">
        <v>#N/A</v>
        <stp/>
        <stp>History</stp>
        <stp>@s@a/100</stp>
        <stp>Daily</stp>
        <stp>1</stp>
        <stp>43734</stp>
        <stp>0</stp>
        <stp>CLOSE</stp>
        <stp>0</stp>
        <tr r="C299" s="2"/>
      </tp>
      <tp t="e">
        <v>#N/A</v>
        <stp/>
        <stp>History</stp>
        <stp>@s@a/100</stp>
        <stp>Daily</stp>
        <stp>1</stp>
        <stp>43704</stp>
        <stp>0</stp>
        <stp>CLOSE</stp>
        <stp>0</stp>
        <tr r="C320" s="2"/>
      </tp>
      <tp t="e">
        <v>#N/A</v>
        <stp/>
        <stp>History</stp>
        <stp>@s@a/100</stp>
        <stp>Daily</stp>
        <stp>1</stp>
        <stp>43714</stp>
        <stp>0</stp>
        <stp>CLOSE</stp>
        <stp>0</stp>
        <tr r="C313" s="2"/>
      </tp>
      <tp t="e">
        <v>#N/A</v>
        <stp/>
        <stp>History</stp>
        <stp>@s@a/100</stp>
        <stp>Daily</stp>
        <stp>1</stp>
        <stp>43774</stp>
        <stp>0</stp>
        <stp>CLOSE</stp>
        <stp>0</stp>
        <tr r="C271" s="2"/>
      </tp>
      <tp t="e">
        <v>#N/A</v>
        <stp/>
        <stp>History</stp>
        <stp>@s@a/100</stp>
        <stp>Daily</stp>
        <stp>1</stp>
        <stp>43754</stp>
        <stp>0</stp>
        <stp>CLOSE</stp>
        <stp>0</stp>
        <tr r="C285" s="2"/>
      </tp>
      <tp t="e">
        <v>#N/A</v>
        <stp/>
        <stp>History</stp>
        <stp>@s@a/100</stp>
        <stp>Daily</stp>
        <stp>1</stp>
        <stp>43784</stp>
        <stp>0</stp>
        <stp>CLOSE</stp>
        <stp>0</stp>
        <tr r="C263" s="2"/>
      </tp>
      <tp t="e">
        <v>#N/A</v>
        <stp/>
        <stp>History</stp>
        <stp>@s@a/100</stp>
        <stp>Daily</stp>
        <stp>1</stp>
        <stp>43794</stp>
        <stp>0</stp>
        <stp>CLOSE</stp>
        <stp>0</stp>
        <tr r="C257" s="2"/>
      </tp>
      <tp t="e">
        <v>#N/A</v>
        <stp/>
        <stp>History</stp>
        <stp>@s@a/100</stp>
        <stp>Daily</stp>
        <stp>1</stp>
        <stp>43634</stp>
        <stp>0</stp>
        <stp>CLOSE</stp>
        <stp>0</stp>
        <tr r="C369" s="2"/>
      </tp>
      <tp t="e">
        <v>#N/A</v>
        <stp/>
        <stp>History</stp>
        <stp>@s@a/100</stp>
        <stp>Daily</stp>
        <stp>1</stp>
        <stp>43614</stp>
        <stp>0</stp>
        <stp>CLOSE</stp>
        <stp>0</stp>
        <tr r="C383" s="2"/>
      </tp>
      <tp t="e">
        <v>#N/A</v>
        <stp/>
        <stp>History</stp>
        <stp>@s@a/100</stp>
        <stp>Daily</stp>
        <stp>1</stp>
        <stp>43664</stp>
        <stp>0</stp>
        <stp>CLOSE</stp>
        <stp>0</stp>
        <tr r="C348" s="2"/>
      </tp>
      <tp t="e">
        <v>#N/A</v>
        <stp/>
        <stp>History</stp>
        <stp>@s@a/100</stp>
        <stp>Daily</stp>
        <stp>1</stp>
        <stp>43644</stp>
        <stp>0</stp>
        <stp>CLOSE</stp>
        <stp>0</stp>
        <tr r="C361" s="2"/>
      </tp>
      <tp t="e">
        <v>#N/A</v>
        <stp/>
        <stp>History</stp>
        <stp>@s@a/100</stp>
        <stp>Daily</stp>
        <stp>1</stp>
        <stp>43654</stp>
        <stp>0</stp>
        <stp>CLOSE</stp>
        <stp>0</stp>
        <tr r="C356" s="2"/>
      </tp>
      <tp t="e">
        <v>#N/A</v>
        <stp/>
        <stp>History</stp>
        <stp>@s@a/100</stp>
        <stp>Daily</stp>
        <stp>1</stp>
        <stp>43684</stp>
        <stp>0</stp>
        <stp>CLOSE</stp>
        <stp>0</stp>
        <tr r="C334" s="2"/>
      </tp>
      <tp t="e">
        <v>#N/A</v>
        <stp/>
        <stp>History</stp>
        <stp>@s@a/100</stp>
        <stp>Daily</stp>
        <stp>1</stp>
        <stp>43124</stp>
        <stp>0</stp>
        <stp>CLOSE</stp>
        <stp>0</stp>
        <tr r="C721" s="2"/>
      </tp>
      <tp t="e">
        <v>#N/A</v>
        <stp/>
        <stp>History</stp>
        <stp>@s@a/100</stp>
        <stp>Daily</stp>
        <stp>1</stp>
        <stp>43104</stp>
        <stp>0</stp>
        <stp>CLOSE</stp>
        <stp>0</stp>
        <tr r="C734" s="2"/>
      </tp>
      <tp t="e">
        <v>#N/A</v>
        <stp/>
        <stp>History</stp>
        <stp>@s@a/100</stp>
        <stp>Daily</stp>
        <stp>1</stp>
        <stp>43164</stp>
        <stp>0</stp>
        <stp>CLOSE</stp>
        <stp>0</stp>
        <tr r="C694" s="2"/>
      </tp>
      <tp t="e">
        <v>#N/A</v>
        <stp/>
        <stp>History</stp>
        <stp>@s@a/100</stp>
        <stp>Daily</stp>
        <stp>1</stp>
        <stp>43174</stp>
        <stp>0</stp>
        <stp>CLOSE</stp>
        <stp>0</stp>
        <tr r="C686" s="2"/>
      </tp>
      <tp t="e">
        <v>#N/A</v>
        <stp/>
        <stp>History</stp>
        <stp>@s@a/100</stp>
        <stp>Daily</stp>
        <stp>1</stp>
        <stp>43144</stp>
        <stp>0</stp>
        <stp>CLOSE</stp>
        <stp>0</stp>
        <tr r="C707" s="2"/>
      </tp>
      <tp t="e">
        <v>#N/A</v>
        <stp/>
        <stp>History</stp>
        <stp>@s@a/100</stp>
        <stp>Daily</stp>
        <stp>1</stp>
        <stp>43154</stp>
        <stp>0</stp>
        <stp>CLOSE</stp>
        <stp>0</stp>
        <tr r="C700" s="2"/>
      </tp>
      <tp t="e">
        <v>#N/A</v>
        <stp/>
        <stp>History</stp>
        <stp>@s@a/100</stp>
        <stp>Daily</stp>
        <stp>1</stp>
        <stp>43194</stp>
        <stp>0</stp>
        <stp>CLOSE</stp>
        <stp>0</stp>
        <tr r="C673" s="2"/>
      </tp>
      <tp t="e">
        <v>#N/A</v>
        <stp/>
        <stp>History</stp>
        <stp>@s@a/100</stp>
        <stp>Daily</stp>
        <stp>1</stp>
        <stp>43024</stp>
        <stp>0</stp>
        <stp>CLOSE</stp>
        <stp>0</stp>
        <tr r="C789" s="2"/>
      </tp>
      <tp t="e">
        <v>#N/A</v>
        <stp/>
        <stp>History</stp>
        <stp>@s@a/100</stp>
        <stp>Daily</stp>
        <stp>1</stp>
        <stp>43034</stp>
        <stp>0</stp>
        <stp>CLOSE</stp>
        <stp>0</stp>
        <tr r="C781" s="2"/>
      </tp>
      <tp t="e">
        <v>#N/A</v>
        <stp/>
        <stp>History</stp>
        <stp>@s@a/100</stp>
        <stp>Daily</stp>
        <stp>1</stp>
        <stp>43004</stp>
        <stp>0</stp>
        <stp>CLOSE</stp>
        <stp>0</stp>
        <tr r="C803" s="2"/>
      </tp>
      <tp t="e">
        <v>#N/A</v>
        <stp/>
        <stp>History</stp>
        <stp>@s@a/100</stp>
        <stp>Daily</stp>
        <stp>1</stp>
        <stp>43014</stp>
        <stp>0</stp>
        <stp>CLOSE</stp>
        <stp>0</stp>
        <tr r="C795" s="2"/>
      </tp>
      <tp t="e">
        <v>#N/A</v>
        <stp/>
        <stp>History</stp>
        <stp>@s@a/100</stp>
        <stp>Daily</stp>
        <stp>1</stp>
        <stp>43074</stp>
        <stp>0</stp>
        <stp>CLOSE</stp>
        <stp>0</stp>
        <tr r="C754" s="2"/>
      </tp>
      <tp t="e">
        <v>#N/A</v>
        <stp/>
        <stp>History</stp>
        <stp>@s@a/100</stp>
        <stp>Daily</stp>
        <stp>1</stp>
        <stp>43054</stp>
        <stp>0</stp>
        <stp>CLOSE</stp>
        <stp>0</stp>
        <tr r="C767" s="2"/>
      </tp>
      <tp t="e">
        <v>#N/A</v>
        <stp/>
        <stp>History</stp>
        <stp>@s@a/100</stp>
        <stp>Daily</stp>
        <stp>1</stp>
        <stp>43084</stp>
        <stp>0</stp>
        <stp>CLOSE</stp>
        <stp>0</stp>
        <tr r="C746" s="2"/>
      </tp>
      <tp t="e">
        <v>#N/A</v>
        <stp/>
        <stp>History</stp>
        <stp>@s@a/100</stp>
        <stp>Daily</stp>
        <stp>1</stp>
        <stp>43334</stp>
        <stp>0</stp>
        <stp>CLOSE</stp>
        <stp>0</stp>
        <tr r="C575" s="2"/>
      </tp>
      <tp t="e">
        <v>#N/A</v>
        <stp/>
        <stp>History</stp>
        <stp>@s@a/100</stp>
        <stp>Daily</stp>
        <stp>1</stp>
        <stp>43304</stp>
        <stp>0</stp>
        <stp>CLOSE</stp>
        <stp>0</stp>
        <tr r="C597" s="2"/>
      </tp>
      <tp t="e">
        <v>#N/A</v>
        <stp/>
        <stp>History</stp>
        <stp>@s@a/100</stp>
        <stp>Daily</stp>
        <stp>1</stp>
        <stp>43314</stp>
        <stp>0</stp>
        <stp>CLOSE</stp>
        <stp>0</stp>
        <tr r="C589" s="2"/>
      </tp>
      <tp t="e">
        <v>#N/A</v>
        <stp/>
        <stp>History</stp>
        <stp>@s@a/100</stp>
        <stp>Daily</stp>
        <stp>1</stp>
        <stp>43364</stp>
        <stp>0</stp>
        <stp>CLOSE</stp>
        <stp>0</stp>
        <tr r="C554" s="2"/>
      </tp>
      <tp t="e">
        <v>#N/A</v>
        <stp/>
        <stp>History</stp>
        <stp>@s@a/100</stp>
        <stp>Daily</stp>
        <stp>1</stp>
        <stp>43374</stp>
        <stp>0</stp>
        <stp>CLOSE</stp>
        <stp>0</stp>
        <tr r="C548" s="2"/>
      </tp>
      <tp t="e">
        <v>#N/A</v>
        <stp/>
        <stp>History</stp>
        <stp>@s@a/100</stp>
        <stp>Daily</stp>
        <stp>1</stp>
        <stp>43354</stp>
        <stp>0</stp>
        <stp>CLOSE</stp>
        <stp>0</stp>
        <tr r="C562" s="2"/>
      </tp>
      <tp t="e">
        <v>#N/A</v>
        <stp/>
        <stp>History</stp>
        <stp>@s@a/100</stp>
        <stp>Daily</stp>
        <stp>1</stp>
        <stp>43384</stp>
        <stp>0</stp>
        <stp>CLOSE</stp>
        <stp>0</stp>
        <tr r="C540" s="2"/>
      </tp>
      <tp t="e">
        <v>#N/A</v>
        <stp/>
        <stp>History</stp>
        <stp>@s@a/100</stp>
        <stp>Daily</stp>
        <stp>1</stp>
        <stp>43224</stp>
        <stp>0</stp>
        <stp>CLOSE</stp>
        <stp>0</stp>
        <tr r="C651" s="2"/>
      </tp>
      <tp t="e">
        <v>#N/A</v>
        <stp/>
        <stp>History</stp>
        <stp>@s@a/100</stp>
        <stp>Daily</stp>
        <stp>1</stp>
        <stp>43234</stp>
        <stp>0</stp>
        <stp>CLOSE</stp>
        <stp>0</stp>
        <tr r="C645" s="2"/>
      </tp>
      <tp t="e">
        <v>#N/A</v>
        <stp/>
        <stp>History</stp>
        <stp>@s@a/100</stp>
        <stp>Daily</stp>
        <stp>1</stp>
        <stp>43214</stp>
        <stp>0</stp>
        <stp>CLOSE</stp>
        <stp>0</stp>
        <tr r="C659" s="2"/>
      </tp>
      <tp t="e">
        <v>#N/A</v>
        <stp/>
        <stp>History</stp>
        <stp>@s@a/100</stp>
        <stp>Daily</stp>
        <stp>1</stp>
        <stp>43264</stp>
        <stp>0</stp>
        <stp>CLOSE</stp>
        <stp>0</stp>
        <tr r="C624" s="2"/>
      </tp>
      <tp t="e">
        <v>#N/A</v>
        <stp/>
        <stp>History</stp>
        <stp>@s@a/100</stp>
        <stp>Daily</stp>
        <stp>1</stp>
        <stp>43244</stp>
        <stp>0</stp>
        <stp>CLOSE</stp>
        <stp>0</stp>
        <tr r="C637" s="2"/>
      </tp>
      <tp t="e">
        <v>#N/A</v>
        <stp/>
        <stp>History</stp>
        <stp>@s@a/100</stp>
        <stp>Daily</stp>
        <stp>1</stp>
        <stp>43284</stp>
        <stp>0</stp>
        <stp>CLOSE</stp>
        <stp>0</stp>
        <tr r="C610" s="2"/>
      </tp>
      <tp t="e">
        <v>#N/A</v>
        <stp/>
        <stp>History</stp>
        <stp>@s@a/100</stp>
        <stp>Daily</stp>
        <stp>1</stp>
        <stp>43294</stp>
        <stp>0</stp>
        <stp>CLOSE</stp>
        <stp>0</stp>
        <tr r="C603" s="2"/>
      </tp>
      <tp t="e">
        <v>#N/A</v>
        <stp/>
        <stp>History</stp>
        <stp>@s@a/100</stp>
        <stp>Daily</stp>
        <stp>1</stp>
        <stp>43924</stp>
        <stp>0</stp>
        <stp>CLOSE</stp>
        <stp>0</stp>
        <tr r="C168" s="2"/>
      </tp>
      <tp t="e">
        <v>#N/A</v>
        <stp/>
        <stp>History</stp>
        <stp>@s@a/100</stp>
        <stp>Daily</stp>
        <stp>1</stp>
        <stp>43934</stp>
        <stp>0</stp>
        <stp>CLOSE</stp>
        <stp>0</stp>
        <tr r="C163" s="2"/>
      </tp>
      <tp t="e">
        <v>#N/A</v>
        <stp/>
        <stp>History</stp>
        <stp>@s@a/100</stp>
        <stp>Daily</stp>
        <stp>1</stp>
        <stp>43914</stp>
        <stp>0</stp>
        <stp>CLOSE</stp>
        <stp>0</stp>
        <tr r="C176" s="2"/>
      </tp>
      <tp t="e">
        <v>#N/A</v>
        <stp/>
        <stp>History</stp>
        <stp>@s@a/100</stp>
        <stp>Daily</stp>
        <stp>1</stp>
        <stp>43964</stp>
        <stp>0</stp>
        <stp>CLOSE</stp>
        <stp>0</stp>
        <tr r="C141" s="2"/>
      </tp>
      <tp t="e">
        <v>#N/A</v>
        <stp/>
        <stp>History</stp>
        <stp>@s@a/100</stp>
        <stp>Daily</stp>
        <stp>1</stp>
        <stp>43944</stp>
        <stp>0</stp>
        <stp>CLOSE</stp>
        <stp>0</stp>
        <tr r="C155" s="2"/>
      </tp>
      <tp t="e">
        <v>#N/A</v>
        <stp/>
        <stp>History</stp>
        <stp>@s@a/100</stp>
        <stp>Daily</stp>
        <stp>1</stp>
        <stp>43984</stp>
        <stp>0</stp>
        <stp>CLOSE</stp>
        <stp>0</stp>
        <tr r="C128" s="2"/>
      </tp>
      <tp t="e">
        <v>#N/A</v>
        <stp/>
        <stp>History</stp>
        <stp>@s@a/100</stp>
        <stp>Daily</stp>
        <stp>1</stp>
        <stp>43994</stp>
        <stp>0</stp>
        <stp>CLOSE</stp>
        <stp>0</stp>
        <tr r="C120" s="2"/>
      </tp>
      <tp t="e">
        <v>#N/A</v>
        <stp/>
        <stp>History</stp>
        <stp>@s@a/100</stp>
        <stp>Daily</stp>
        <stp>1</stp>
        <stp>43804</stp>
        <stp>0</stp>
        <stp>CLOSE</stp>
        <stp>0</stp>
        <tr r="C250" s="2"/>
      </tp>
      <tp t="e">
        <v>#N/A</v>
        <stp/>
        <stp>History</stp>
        <stp>@s@a/100</stp>
        <stp>Daily</stp>
        <stp>1</stp>
        <stp>43864</stp>
        <stp>0</stp>
        <stp>CLOSE</stp>
        <stp>0</stp>
        <tr r="C211" s="2"/>
      </tp>
      <tp t="e">
        <v>#N/A</v>
        <stp/>
        <stp>History</stp>
        <stp>@s@a/100</stp>
        <stp>Daily</stp>
        <stp>1</stp>
        <stp>43874</stp>
        <stp>0</stp>
        <stp>CLOSE</stp>
        <stp>0</stp>
        <tr r="C203" s="2"/>
      </tp>
      <tp t="e">
        <v>#N/A</v>
        <stp/>
        <stp>History</stp>
        <stp>@s@a/100</stp>
        <stp>Daily</stp>
        <stp>1</stp>
        <stp>43844</stp>
        <stp>0</stp>
        <stp>CLOSE</stp>
        <stp>0</stp>
        <tr r="C224" s="2"/>
      </tp>
      <tp t="e">
        <v>#N/A</v>
        <stp/>
        <stp>History</stp>
        <stp>@s@a/100</stp>
        <stp>Daily</stp>
        <stp>1</stp>
        <stp>43854</stp>
        <stp>0</stp>
        <stp>CLOSE</stp>
        <stp>0</stp>
        <tr r="C217" s="2"/>
      </tp>
      <tp t="e">
        <v>#N/A</v>
        <stp/>
        <stp>History</stp>
        <stp>@s@a/100</stp>
        <stp>Daily</stp>
        <stp>1</stp>
        <stp>43894</stp>
        <stp>0</stp>
        <stp>CLOSE</stp>
        <stp>0</stp>
        <tr r="C190" s="2"/>
      </tp>
      <tp t="e">
        <v>#N/A</v>
        <stp/>
        <stp>History</stp>
        <stp>@s@a/100</stp>
        <stp>Daily</stp>
        <stp>1</stp>
        <stp>42774</stp>
        <stp>0</stp>
        <stp>CLOSE</stp>
        <stp>0</stp>
        <tr r="C962" s="2"/>
      </tp>
      <tp t="e">
        <v>#N/A</v>
        <stp/>
        <stp>History</stp>
        <stp>@s@a/100</stp>
        <stp>Daily</stp>
        <stp>1</stp>
        <stp>42744</stp>
        <stp>0</stp>
        <stp>CLOSE</stp>
        <stp>0</stp>
        <tr r="C983" s="2"/>
      </tp>
      <tp t="e">
        <v>#N/A</v>
        <stp/>
        <stp>History</stp>
        <stp>@s@a/100</stp>
        <stp>Daily</stp>
        <stp>1</stp>
        <stp>42754</stp>
        <stp>0</stp>
        <stp>CLOSE</stp>
        <stp>0</stp>
        <tr r="C976" s="2"/>
      </tp>
      <tp t="e">
        <v>#N/A</v>
        <stp/>
        <stp>History</stp>
        <stp>@s@a/100</stp>
        <stp>Daily</stp>
        <stp>1</stp>
        <stp>42794</stp>
        <stp>0</stp>
        <stp>CLOSE</stp>
        <stp>0</stp>
        <tr r="C949" s="2"/>
      </tp>
      <tp t="e">
        <v>#N/A</v>
        <stp/>
        <stp>History</stp>
        <stp>@s@a/100</stp>
        <stp>Daily</stp>
        <stp>1</stp>
        <stp>42934</stp>
        <stp>0</stp>
        <stp>CLOSE</stp>
        <stp>0</stp>
        <tr r="C852" s="2"/>
      </tp>
      <tp t="e">
        <v>#N/A</v>
        <stp/>
        <stp>History</stp>
        <stp>@s@a/100</stp>
        <stp>Daily</stp>
        <stp>1</stp>
        <stp>42914</stp>
        <stp>0</stp>
        <stp>CLOSE</stp>
        <stp>0</stp>
        <tr r="C865" s="2"/>
      </tp>
      <tp t="e">
        <v>#N/A</v>
        <stp/>
        <stp>History</stp>
        <stp>@s@a/100</stp>
        <stp>Daily</stp>
        <stp>1</stp>
        <stp>42964</stp>
        <stp>0</stp>
        <stp>CLOSE</stp>
        <stp>0</stp>
        <tr r="C830" s="2"/>
      </tp>
      <tp t="e">
        <v>#N/A</v>
        <stp/>
        <stp>History</stp>
        <stp>@s@a/100</stp>
        <stp>Daily</stp>
        <stp>1</stp>
        <stp>42944</stp>
        <stp>0</stp>
        <stp>CLOSE</stp>
        <stp>0</stp>
        <tr r="C844" s="2"/>
      </tp>
      <tp t="e">
        <v>#N/A</v>
        <stp/>
        <stp>History</stp>
        <stp>@s@a/100</stp>
        <stp>Daily</stp>
        <stp>1</stp>
        <stp>42954</stp>
        <stp>0</stp>
        <stp>CLOSE</stp>
        <stp>0</stp>
        <tr r="C838" s="2"/>
      </tp>
      <tp t="e">
        <v>#N/A</v>
        <stp/>
        <stp>History</stp>
        <stp>@s@a/100</stp>
        <stp>Daily</stp>
        <stp>1</stp>
        <stp>42984</stp>
        <stp>0</stp>
        <stp>CLOSE</stp>
        <stp>0</stp>
        <tr r="C817" s="2"/>
      </tp>
      <tp t="e">
        <v>#N/A</v>
        <stp/>
        <stp>History</stp>
        <stp>@s@a/100</stp>
        <stp>Daily</stp>
        <stp>1</stp>
        <stp>42824</stp>
        <stp>0</stp>
        <stp>CLOSE</stp>
        <stp>0</stp>
        <tr r="C927" s="2"/>
      </tp>
      <tp t="e">
        <v>#N/A</v>
        <stp/>
        <stp>History</stp>
        <stp>@s@a/100</stp>
        <stp>Daily</stp>
        <stp>1</stp>
        <stp>42804</stp>
        <stp>0</stp>
        <stp>CLOSE</stp>
        <stp>0</stp>
        <tr r="C941" s="2"/>
      </tp>
      <tp t="e">
        <v>#N/A</v>
        <stp/>
        <stp>History</stp>
        <stp>@s@a/100</stp>
        <stp>Daily</stp>
        <stp>1</stp>
        <stp>42814</stp>
        <stp>0</stp>
        <stp>CLOSE</stp>
        <stp>0</stp>
        <tr r="C935" s="2"/>
      </tp>
      <tp t="e">
        <v>#N/A</v>
        <stp/>
        <stp>History</stp>
        <stp>@s@a/100</stp>
        <stp>Daily</stp>
        <stp>1</stp>
        <stp>42864</stp>
        <stp>0</stp>
        <stp>CLOSE</stp>
        <stp>0</stp>
        <tr r="C900" s="2"/>
      </tp>
      <tp t="e">
        <v>#N/A</v>
        <stp/>
        <stp>History</stp>
        <stp>@s@a/100</stp>
        <stp>Daily</stp>
        <stp>1</stp>
        <stp>42874</stp>
        <stp>0</stp>
        <stp>CLOSE</stp>
        <stp>0</stp>
        <tr r="C892" s="2"/>
      </tp>
      <tp t="e">
        <v>#N/A</v>
        <stp/>
        <stp>History</stp>
        <stp>@s@a/100</stp>
        <stp>Daily</stp>
        <stp>1</stp>
        <stp>42844</stp>
        <stp>0</stp>
        <stp>CLOSE</stp>
        <stp>0</stp>
        <tr r="C914" s="2"/>
      </tp>
      <tp t="e">
        <v>#N/A</v>
        <stp/>
        <stp>History</stp>
        <stp>@s@a/100</stp>
        <stp>Daily</stp>
        <stp>1</stp>
        <stp>42894</stp>
        <stp>0</stp>
        <stp>CLOSE</stp>
        <stp>0</stp>
        <tr r="C879" s="2"/>
      </tp>
      <tp t="e">
        <v>#N/A</v>
        <stp/>
        <stp>History</stp>
        <stp>@s@a/100</stp>
        <stp>Daily</stp>
        <stp>1</stp>
        <stp>44124</stp>
        <stp>0</stp>
        <stp>CLOSE</stp>
        <stp>0</stp>
        <tr r="C30" s="2"/>
      </tp>
      <tp t="e">
        <v>#N/A</v>
        <stp/>
        <stp>History</stp>
        <stp>@s@a/100</stp>
        <stp>Daily</stp>
        <stp>1</stp>
        <stp>44134</stp>
        <stp>0</stp>
        <stp>CLOSE</stp>
        <stp>0</stp>
        <tr r="C22" s="2"/>
      </tp>
      <tp t="e">
        <v>#N/A</v>
        <stp/>
        <stp>History</stp>
        <stp>@s@a/100</stp>
        <stp>Daily</stp>
        <stp>1</stp>
        <stp>44104</stp>
        <stp>0</stp>
        <stp>CLOSE</stp>
        <stp>0</stp>
        <tr r="C44" s="2"/>
      </tp>
      <tp t="e">
        <v>#N/A</v>
        <stp/>
        <stp>History</stp>
        <stp>@s@a/100</stp>
        <stp>Daily</stp>
        <stp>1</stp>
        <stp>44144</stp>
        <stp>0</stp>
        <stp>CLOSE</stp>
        <stp>0</stp>
        <tr r="C16" s="2"/>
      </tp>
      <tp t="e">
        <v>#N/A</v>
        <stp/>
        <stp>History</stp>
        <stp>@s@a/100</stp>
        <stp>Daily</stp>
        <stp>1</stp>
        <stp>44154</stp>
        <stp>0</stp>
        <stp>CLOSE</stp>
        <stp>0</stp>
        <tr r="C8" s="2"/>
      </tp>
      <tp t="e">
        <v>#N/A</v>
        <stp/>
        <stp>History</stp>
        <stp>@s@a/100</stp>
        <stp>Daily</stp>
        <stp>1</stp>
        <stp>44034</stp>
        <stp>0</stp>
        <stp>CLOSE</stp>
        <stp>0</stp>
        <tr r="C93" s="2"/>
      </tp>
      <tp t="e">
        <v>#N/A</v>
        <stp/>
        <stp>History</stp>
        <stp>@s@a/100</stp>
        <stp>Daily</stp>
        <stp>1</stp>
        <stp>44004</stp>
        <stp>0</stp>
        <stp>CLOSE</stp>
        <stp>0</stp>
        <tr r="C114" s="2"/>
      </tp>
      <tp t="e">
        <v>#N/A</v>
        <stp/>
        <stp>History</stp>
        <stp>@s@a/100</stp>
        <stp>Daily</stp>
        <stp>1</stp>
        <stp>44014</stp>
        <stp>0</stp>
        <stp>CLOSE</stp>
        <stp>0</stp>
        <tr r="C106" s="2"/>
      </tp>
      <tp t="e">
        <v>#N/A</v>
        <stp/>
        <stp>History</stp>
        <stp>@s@a/100</stp>
        <stp>Daily</stp>
        <stp>1</stp>
        <stp>44064</stp>
        <stp>0</stp>
        <stp>CLOSE</stp>
        <stp>0</stp>
        <tr r="C71" s="2"/>
      </tp>
      <tp t="e">
        <v>#N/A</v>
        <stp/>
        <stp>History</stp>
        <stp>@s@a/100</stp>
        <stp>Daily</stp>
        <stp>1</stp>
        <stp>44074</stp>
        <stp>0</stp>
        <stp>CLOSE</stp>
        <stp>0</stp>
        <tr r="C65" s="2"/>
      </tp>
      <tp t="e">
        <v>#N/A</v>
        <stp/>
        <stp>History</stp>
        <stp>@s@a/100</stp>
        <stp>Daily</stp>
        <stp>1</stp>
        <stp>44054</stp>
        <stp>0</stp>
        <stp>CLOSE</stp>
        <stp>0</stp>
        <tr r="C79" s="2"/>
      </tp>
      <tp t="e">
        <v>#N/A</v>
        <stp/>
        <stp>History</stp>
        <stp>@s@a/100</stp>
        <stp>Daily</stp>
        <stp>1</stp>
        <stp>44084</stp>
        <stp>0</stp>
        <stp>CLOSE</stp>
        <stp>0</stp>
        <tr r="C58" s="2"/>
      </tp>
      <tp t="e">
        <v>#N/A</v>
        <stp/>
        <stp>History</stp>
        <stp>@s@a/100</stp>
        <stp>Daily</stp>
        <stp>1</stp>
        <stp>43525</stp>
        <stp>0</stp>
        <stp>CLOSE</stp>
        <stp>0</stp>
        <tr r="C444" s="2"/>
      </tp>
      <tp t="e">
        <v>#N/A</v>
        <stp/>
        <stp>History</stp>
        <stp>@s@a/100</stp>
        <stp>Daily</stp>
        <stp>1</stp>
        <stp>43535</stp>
        <stp>0</stp>
        <stp>CLOSE</stp>
        <stp>0</stp>
        <tr r="C438" s="2"/>
      </tp>
      <tp t="e">
        <v>#N/A</v>
        <stp/>
        <stp>History</stp>
        <stp>@s@a/100</stp>
        <stp>Daily</stp>
        <stp>1</stp>
        <stp>43515</stp>
        <stp>0</stp>
        <stp>CLOSE</stp>
        <stp>0</stp>
        <tr r="C452" s="2"/>
      </tp>
      <tp t="e">
        <v>#N/A</v>
        <stp/>
        <stp>History</stp>
        <stp>@s@a/100</stp>
        <stp>Daily</stp>
        <stp>1</stp>
        <stp>43565</stp>
        <stp>0</stp>
        <stp>CLOSE</stp>
        <stp>0</stp>
        <tr r="C416" s="2"/>
      </tp>
      <tp t="e">
        <v>#N/A</v>
        <stp/>
        <stp>History</stp>
        <stp>@s@a/100</stp>
        <stp>Daily</stp>
        <stp>1</stp>
        <stp>43545</stp>
        <stp>0</stp>
        <stp>CLOSE</stp>
        <stp>0</stp>
        <tr r="C430" s="2"/>
      </tp>
      <tp t="e">
        <v>#N/A</v>
        <stp/>
        <stp>History</stp>
        <stp>@s@a/100</stp>
        <stp>Daily</stp>
        <stp>1</stp>
        <stp>43585</stp>
        <stp>0</stp>
        <stp>CLOSE</stp>
        <stp>0</stp>
        <tr r="C403" s="2"/>
      </tp>
      <tp t="e">
        <v>#N/A</v>
        <stp/>
        <stp>History</stp>
        <stp>@s@a/100</stp>
        <stp>Daily</stp>
        <stp>1</stp>
        <stp>43595</stp>
        <stp>0</stp>
        <stp>CLOSE</stp>
        <stp>0</stp>
        <tr r="C395" s="2"/>
      </tp>
      <tp t="e">
        <v>#N/A</v>
        <stp/>
        <stp>History</stp>
        <stp>@s@a/100</stp>
        <stp>Daily</stp>
        <stp>1</stp>
        <stp>43425</stp>
        <stp>0</stp>
        <stp>CLOSE</stp>
        <stp>0</stp>
        <tr r="C511" s="2"/>
      </tp>
      <tp t="e">
        <v>#N/A</v>
        <stp/>
        <stp>History</stp>
        <stp>@s@a/100</stp>
        <stp>Daily</stp>
        <stp>1</stp>
        <stp>43405</stp>
        <stp>0</stp>
        <stp>CLOSE</stp>
        <stp>0</stp>
        <tr r="C525" s="2"/>
      </tp>
      <tp t="e">
        <v>#N/A</v>
        <stp/>
        <stp>History</stp>
        <stp>@s@a/100</stp>
        <stp>Daily</stp>
        <stp>1</stp>
        <stp>43465</stp>
        <stp>0</stp>
        <stp>CLOSE</stp>
        <stp>0</stp>
        <tr r="C485" s="2"/>
      </tp>
      <tp t="e">
        <v>#N/A</v>
        <stp/>
        <stp>History</stp>
        <stp>@s@a/100</stp>
        <stp>Daily</stp>
        <stp>1</stp>
        <stp>43475</stp>
        <stp>0</stp>
        <stp>CLOSE</stp>
        <stp>0</stp>
        <tr r="C478" s="2"/>
      </tp>
      <tp t="e">
        <v>#N/A</v>
        <stp/>
        <stp>History</stp>
        <stp>@s@a/100</stp>
        <stp>Daily</stp>
        <stp>1</stp>
        <stp>43445</stp>
        <stp>0</stp>
        <stp>CLOSE</stp>
        <stp>0</stp>
        <tr r="C498" s="2"/>
      </tp>
      <tp t="e">
        <v>#N/A</v>
        <stp/>
        <stp>History</stp>
        <stp>@s@a/100</stp>
        <stp>Daily</stp>
        <stp>1</stp>
        <stp>43455</stp>
        <stp>0</stp>
        <stp>CLOSE</stp>
        <stp>0</stp>
        <tr r="C490" s="2"/>
      </tp>
      <tp t="e">
        <v>#N/A</v>
        <stp/>
        <stp>History</stp>
        <stp>@s@a/100</stp>
        <stp>Daily</stp>
        <stp>1</stp>
        <stp>43495</stp>
        <stp>0</stp>
        <stp>CLOSE</stp>
        <stp>0</stp>
        <tr r="C465" s="2"/>
      </tp>
      <tp t="e">
        <v>#N/A</v>
        <stp/>
        <stp>History</stp>
        <stp>@s@a/100</stp>
        <stp>Daily</stp>
        <stp>1</stp>
        <stp>43725</stp>
        <stp>0</stp>
        <stp>CLOSE</stp>
        <stp>0</stp>
        <tr r="C306" s="2"/>
      </tp>
      <tp t="e">
        <v>#N/A</v>
        <stp/>
        <stp>History</stp>
        <stp>@s@a/100</stp>
        <stp>Daily</stp>
        <stp>1</stp>
        <stp>43735</stp>
        <stp>0</stp>
        <stp>CLOSE</stp>
        <stp>0</stp>
        <tr r="C298" s="2"/>
      </tp>
      <tp t="e">
        <v>#N/A</v>
        <stp/>
        <stp>History</stp>
        <stp>@s@a/100</stp>
        <stp>Daily</stp>
        <stp>1</stp>
        <stp>43705</stp>
        <stp>0</stp>
        <stp>CLOSE</stp>
        <stp>0</stp>
        <tr r="C319" s="2"/>
      </tp>
      <tp t="e">
        <v>#N/A</v>
        <stp/>
        <stp>History</stp>
        <stp>@s@a/100</stp>
        <stp>Daily</stp>
        <stp>1</stp>
        <stp>43775</stp>
        <stp>0</stp>
        <stp>CLOSE</stp>
        <stp>0</stp>
        <tr r="C270" s="2"/>
      </tp>
      <tp t="e">
        <v>#N/A</v>
        <stp/>
        <stp>History</stp>
        <stp>@s@a/100</stp>
        <stp>Daily</stp>
        <stp>1</stp>
        <stp>43745</stp>
        <stp>0</stp>
        <stp>CLOSE</stp>
        <stp>0</stp>
        <tr r="C292" s="2"/>
      </tp>
      <tp t="e">
        <v>#N/A</v>
        <stp/>
        <stp>History</stp>
        <stp>@s@a/100</stp>
        <stp>Daily</stp>
        <stp>1</stp>
        <stp>43755</stp>
        <stp>0</stp>
        <stp>CLOSE</stp>
        <stp>0</stp>
        <tr r="C284" s="2"/>
      </tp>
      <tp t="e">
        <v>#N/A</v>
        <stp/>
        <stp>History</stp>
        <stp>@s@a/100</stp>
        <stp>Daily</stp>
        <stp>1</stp>
        <stp>43795</stp>
        <stp>0</stp>
        <stp>CLOSE</stp>
        <stp>0</stp>
        <tr r="C256" s="2"/>
      </tp>
      <tp t="e">
        <v>#N/A</v>
        <stp/>
        <stp>History</stp>
        <stp>@s@a/100</stp>
        <stp>Daily</stp>
        <stp>1</stp>
        <stp>43635</stp>
        <stp>0</stp>
        <stp>CLOSE</stp>
        <stp>0</stp>
        <tr r="C368" s="2"/>
      </tp>
      <tp t="e">
        <v>#N/A</v>
        <stp/>
        <stp>History</stp>
        <stp>@s@a/100</stp>
        <stp>Daily</stp>
        <stp>1</stp>
        <stp>43605</stp>
        <stp>0</stp>
        <stp>CLOSE</stp>
        <stp>0</stp>
        <tr r="C389" s="2"/>
      </tp>
      <tp t="e">
        <v>#N/A</v>
        <stp/>
        <stp>History</stp>
        <stp>@s@a/100</stp>
        <stp>Daily</stp>
        <stp>1</stp>
        <stp>43615</stp>
        <stp>0</stp>
        <stp>CLOSE</stp>
        <stp>0</stp>
        <tr r="C382" s="2"/>
      </tp>
      <tp t="e">
        <v>#N/A</v>
        <stp/>
        <stp>History</stp>
        <stp>@s@a/100</stp>
        <stp>Daily</stp>
        <stp>1</stp>
        <stp>43665</stp>
        <stp>0</stp>
        <stp>CLOSE</stp>
        <stp>0</stp>
        <tr r="C347" s="2"/>
      </tp>
      <tp t="e">
        <v>#N/A</v>
        <stp/>
        <stp>History</stp>
        <stp>@s@a/100</stp>
        <stp>Daily</stp>
        <stp>1</stp>
        <stp>43675</stp>
        <stp>0</stp>
        <stp>CLOSE</stp>
        <stp>0</stp>
        <tr r="C341" s="2"/>
      </tp>
      <tp t="e">
        <v>#N/A</v>
        <stp/>
        <stp>History</stp>
        <stp>@s@a/100</stp>
        <stp>Daily</stp>
        <stp>1</stp>
        <stp>43655</stp>
        <stp>0</stp>
        <stp>CLOSE</stp>
        <stp>0</stp>
        <tr r="C355" s="2"/>
      </tp>
      <tp t="e">
        <v>#N/A</v>
        <stp/>
        <stp>History</stp>
        <stp>@s@a/100</stp>
        <stp>Daily</stp>
        <stp>1</stp>
        <stp>43685</stp>
        <stp>0</stp>
        <stp>CLOSE</stp>
        <stp>0</stp>
        <tr r="C333" s="2"/>
      </tp>
      <tp t="e">
        <v>#N/A</v>
        <stp/>
        <stp>History</stp>
        <stp>@s@a/100</stp>
        <stp>Daily</stp>
        <stp>1</stp>
        <stp>43125</stp>
        <stp>0</stp>
        <stp>CLOSE</stp>
        <stp>0</stp>
        <tr r="C720" s="2"/>
      </tp>
      <tp t="e">
        <v>#N/A</v>
        <stp/>
        <stp>History</stp>
        <stp>@s@a/100</stp>
        <stp>Daily</stp>
        <stp>1</stp>
        <stp>43105</stp>
        <stp>0</stp>
        <stp>CLOSE</stp>
        <stp>0</stp>
        <tr r="C733" s="2"/>
      </tp>
      <tp t="e">
        <v>#N/A</v>
        <stp/>
        <stp>History</stp>
        <stp>@s@a/100</stp>
        <stp>Daily</stp>
        <stp>1</stp>
        <stp>43165</stp>
        <stp>0</stp>
        <stp>CLOSE</stp>
        <stp>0</stp>
        <tr r="C693" s="2"/>
      </tp>
      <tp t="e">
        <v>#N/A</v>
        <stp/>
        <stp>History</stp>
        <stp>@s@a/100</stp>
        <stp>Daily</stp>
        <stp>1</stp>
        <stp>43175</stp>
        <stp>0</stp>
        <stp>CLOSE</stp>
        <stp>0</stp>
        <tr r="C685" s="2"/>
      </tp>
      <tp t="e">
        <v>#N/A</v>
        <stp/>
        <stp>History</stp>
        <stp>@s@a/100</stp>
        <stp>Daily</stp>
        <stp>1</stp>
        <stp>43145</stp>
        <stp>0</stp>
        <stp>CLOSE</stp>
        <stp>0</stp>
        <tr r="C706" s="2"/>
      </tp>
      <tp t="e">
        <v>#N/A</v>
        <stp/>
        <stp>History</stp>
        <stp>@s@a/100</stp>
        <stp>Daily</stp>
        <stp>1</stp>
        <stp>43185</stp>
        <stp>0</stp>
        <stp>CLOSE</stp>
        <stp>0</stp>
        <tr r="C679" s="2"/>
      </tp>
      <tp t="e">
        <v>#N/A</v>
        <stp/>
        <stp>History</stp>
        <stp>@s@a/100</stp>
        <stp>Daily</stp>
        <stp>1</stp>
        <stp>43195</stp>
        <stp>0</stp>
        <stp>CLOSE</stp>
        <stp>0</stp>
        <tr r="C672" s="2"/>
      </tp>
      <tp t="e">
        <v>#N/A</v>
        <stp/>
        <stp>History</stp>
        <stp>@s@a/100</stp>
        <stp>Daily</stp>
        <stp>1</stp>
        <stp>43025</stp>
        <stp>0</stp>
        <stp>CLOSE</stp>
        <stp>0</stp>
        <tr r="C788" s="2"/>
      </tp>
      <tp t="e">
        <v>#N/A</v>
        <stp/>
        <stp>History</stp>
        <stp>@s@a/100</stp>
        <stp>Daily</stp>
        <stp>1</stp>
        <stp>43035</stp>
        <stp>0</stp>
        <stp>CLOSE</stp>
        <stp>0</stp>
        <tr r="C780" s="2"/>
      </tp>
      <tp t="e">
        <v>#N/A</v>
        <stp/>
        <stp>History</stp>
        <stp>@s@a/100</stp>
        <stp>Daily</stp>
        <stp>1</stp>
        <stp>43005</stp>
        <stp>0</stp>
        <stp>CLOSE</stp>
        <stp>0</stp>
        <tr r="C802" s="2"/>
      </tp>
      <tp t="e">
        <v>#N/A</v>
        <stp/>
        <stp>History</stp>
        <stp>@s@a/100</stp>
        <stp>Daily</stp>
        <stp>1</stp>
        <stp>43075</stp>
        <stp>0</stp>
        <stp>CLOSE</stp>
        <stp>0</stp>
        <tr r="C753" s="2"/>
      </tp>
      <tp t="e">
        <v>#N/A</v>
        <stp/>
        <stp>History</stp>
        <stp>@s@a/100</stp>
        <stp>Daily</stp>
        <stp>1</stp>
        <stp>43045</stp>
        <stp>0</stp>
        <stp>CLOSE</stp>
        <stp>0</stp>
        <tr r="C774" s="2"/>
      </tp>
      <tp t="e">
        <v>#N/A</v>
        <stp/>
        <stp>History</stp>
        <stp>@s@a/100</stp>
        <stp>Daily</stp>
        <stp>1</stp>
        <stp>43055</stp>
        <stp>0</stp>
        <stp>CLOSE</stp>
        <stp>0</stp>
        <tr r="C766" s="2"/>
      </tp>
      <tp t="e">
        <v>#N/A</v>
        <stp/>
        <stp>History</stp>
        <stp>@s@a/100</stp>
        <stp>Daily</stp>
        <stp>1</stp>
        <stp>43095</stp>
        <stp>0</stp>
        <stp>CLOSE</stp>
        <stp>0</stp>
        <tr r="C740" s="2"/>
      </tp>
      <tp t="e">
        <v>#N/A</v>
        <stp/>
        <stp>History</stp>
        <stp>@s@a/100</stp>
        <stp>Daily</stp>
        <stp>1</stp>
        <stp>43325</stp>
        <stp>0</stp>
        <stp>CLOSE</stp>
        <stp>0</stp>
        <tr r="C582" s="2"/>
      </tp>
      <tp t="e">
        <v>#N/A</v>
        <stp/>
        <stp>History</stp>
        <stp>@s@a/100</stp>
        <stp>Daily</stp>
        <stp>1</stp>
        <stp>43335</stp>
        <stp>0</stp>
        <stp>CLOSE</stp>
        <stp>0</stp>
        <tr r="C574" s="2"/>
      </tp>
      <tp t="e">
        <v>#N/A</v>
        <stp/>
        <stp>History</stp>
        <stp>@s@a/100</stp>
        <stp>Daily</stp>
        <stp>1</stp>
        <stp>43305</stp>
        <stp>0</stp>
        <stp>CLOSE</stp>
        <stp>0</stp>
        <tr r="C596" s="2"/>
      </tp>
      <tp t="e">
        <v>#N/A</v>
        <stp/>
        <stp>History</stp>
        <stp>@s@a/100</stp>
        <stp>Daily</stp>
        <stp>1</stp>
        <stp>43315</stp>
        <stp>0</stp>
        <stp>CLOSE</stp>
        <stp>0</stp>
        <tr r="C588" s="2"/>
      </tp>
      <tp t="e">
        <v>#N/A</v>
        <stp/>
        <stp>History</stp>
        <stp>@s@a/100</stp>
        <stp>Daily</stp>
        <stp>1</stp>
        <stp>43375</stp>
        <stp>0</stp>
        <stp>CLOSE</stp>
        <stp>0</stp>
        <tr r="C547" s="2"/>
      </tp>
      <tp t="e">
        <v>#N/A</v>
        <stp/>
        <stp>History</stp>
        <stp>@s@a/100</stp>
        <stp>Daily</stp>
        <stp>1</stp>
        <stp>43355</stp>
        <stp>0</stp>
        <stp>CLOSE</stp>
        <stp>0</stp>
        <tr r="C561" s="2"/>
      </tp>
      <tp t="e">
        <v>#N/A</v>
        <stp/>
        <stp>History</stp>
        <stp>@s@a/100</stp>
        <stp>Daily</stp>
        <stp>1</stp>
        <stp>43385</stp>
        <stp>0</stp>
        <stp>CLOSE</stp>
        <stp>0</stp>
        <tr r="C539" s="2"/>
      </tp>
      <tp t="e">
        <v>#N/A</v>
        <stp/>
        <stp>History</stp>
        <stp>@s@a/100</stp>
        <stp>Daily</stp>
        <stp>1</stp>
        <stp>43395</stp>
        <stp>0</stp>
        <stp>CLOSE</stp>
        <stp>0</stp>
        <tr r="C533" s="2"/>
      </tp>
      <tp t="e">
        <v>#N/A</v>
        <stp/>
        <stp>History</stp>
        <stp>@s@a/100</stp>
        <stp>Daily</stp>
        <stp>1</stp>
        <stp>43235</stp>
        <stp>0</stp>
        <stp>CLOSE</stp>
        <stp>0</stp>
        <tr r="C644" s="2"/>
      </tp>
      <tp t="e">
        <v>#N/A</v>
        <stp/>
        <stp>History</stp>
        <stp>@s@a/100</stp>
        <stp>Daily</stp>
        <stp>1</stp>
        <stp>43215</stp>
        <stp>0</stp>
        <stp>CLOSE</stp>
        <stp>0</stp>
        <tr r="C658" s="2"/>
      </tp>
      <tp t="e">
        <v>#N/A</v>
        <stp/>
        <stp>History</stp>
        <stp>@s@a/100</stp>
        <stp>Daily</stp>
        <stp>1</stp>
        <stp>43265</stp>
        <stp>0</stp>
        <stp>CLOSE</stp>
        <stp>0</stp>
        <tr r="C623" s="2"/>
      </tp>
      <tp t="e">
        <v>#N/A</v>
        <stp/>
        <stp>History</stp>
        <stp>@s@a/100</stp>
        <stp>Daily</stp>
        <stp>1</stp>
        <stp>43245</stp>
        <stp>0</stp>
        <stp>CLOSE</stp>
        <stp>0</stp>
        <tr r="C636" s="2"/>
      </tp>
      <tp t="e">
        <v>#N/A</v>
        <stp/>
        <stp>History</stp>
        <stp>@s@a/100</stp>
        <stp>Daily</stp>
        <stp>1</stp>
        <stp>43255</stp>
        <stp>0</stp>
        <stp>CLOSE</stp>
        <stp>0</stp>
        <tr r="C631" s="2"/>
      </tp>
      <tp t="e">
        <v>#N/A</v>
        <stp/>
        <stp>History</stp>
        <stp>@s@a/100</stp>
        <stp>Daily</stp>
        <stp>1</stp>
        <stp>43935</stp>
        <stp>0</stp>
        <stp>CLOSE</stp>
        <stp>0</stp>
        <tr r="C162" s="2"/>
      </tp>
      <tp t="e">
        <v>#N/A</v>
        <stp/>
        <stp>History</stp>
        <stp>@s@a/100</stp>
        <stp>Daily</stp>
        <stp>1</stp>
        <stp>43915</stp>
        <stp>0</stp>
        <stp>CLOSE</stp>
        <stp>0</stp>
        <tr r="C175" s="2"/>
      </tp>
      <tp t="e">
        <v>#N/A</v>
        <stp/>
        <stp>History</stp>
        <stp>@s@a/100</stp>
        <stp>Daily</stp>
        <stp>1</stp>
        <stp>43965</stp>
        <stp>0</stp>
        <stp>CLOSE</stp>
        <stp>0</stp>
        <tr r="C140" s="2"/>
      </tp>
      <tp t="e">
        <v>#N/A</v>
        <stp/>
        <stp>History</stp>
        <stp>@s@a/100</stp>
        <stp>Daily</stp>
        <stp>1</stp>
        <stp>43945</stp>
        <stp>0</stp>
        <stp>CLOSE</stp>
        <stp>0</stp>
        <tr r="C154" s="2"/>
      </tp>
      <tp t="e">
        <v>#N/A</v>
        <stp/>
        <stp>History</stp>
        <stp>@s@a/100</stp>
        <stp>Daily</stp>
        <stp>1</stp>
        <stp>43955</stp>
        <stp>0</stp>
        <stp>CLOSE</stp>
        <stp>0</stp>
        <tr r="C148" s="2"/>
      </tp>
      <tp t="e">
        <v>#N/A</v>
        <stp/>
        <stp>History</stp>
        <stp>@s@a/100</stp>
        <stp>Daily</stp>
        <stp>1</stp>
        <stp>43985</stp>
        <stp>0</stp>
        <stp>CLOSE</stp>
        <stp>0</stp>
        <tr r="C127" s="2"/>
      </tp>
      <tp t="e">
        <v>#N/A</v>
        <stp/>
        <stp>History</stp>
        <stp>@s@a/100</stp>
        <stp>Daily</stp>
        <stp>1</stp>
        <stp>43825</stp>
        <stp>0</stp>
        <stp>CLOSE</stp>
        <stp>0</stp>
        <tr r="C236" s="2"/>
      </tp>
      <tp t="e">
        <v>#N/A</v>
        <stp/>
        <stp>History</stp>
        <stp>@s@a/100</stp>
        <stp>Daily</stp>
        <stp>1</stp>
        <stp>43805</stp>
        <stp>0</stp>
        <stp>CLOSE</stp>
        <stp>0</stp>
        <tr r="C249" s="2"/>
      </tp>
      <tp t="e">
        <v>#N/A</v>
        <stp/>
        <stp>History</stp>
        <stp>@s@a/100</stp>
        <stp>Daily</stp>
        <stp>1</stp>
        <stp>43815</stp>
        <stp>0</stp>
        <stp>CLOSE</stp>
        <stp>0</stp>
        <tr r="C243" s="2"/>
      </tp>
      <tp t="e">
        <v>#N/A</v>
        <stp/>
        <stp>History</stp>
        <stp>@s@a/100</stp>
        <stp>Daily</stp>
        <stp>1</stp>
        <stp>43865</stp>
        <stp>0</stp>
        <stp>CLOSE</stp>
        <stp>0</stp>
        <tr r="C210" s="2"/>
      </tp>
      <tp t="e">
        <v>#N/A</v>
        <stp/>
        <stp>History</stp>
        <stp>@s@a/100</stp>
        <stp>Daily</stp>
        <stp>1</stp>
        <stp>43875</stp>
        <stp>0</stp>
        <stp>CLOSE</stp>
        <stp>0</stp>
        <tr r="C202" s="2"/>
      </tp>
      <tp t="e">
        <v>#N/A</v>
        <stp/>
        <stp>History</stp>
        <stp>@s@a/100</stp>
        <stp>Daily</stp>
        <stp>1</stp>
        <stp>43845</stp>
        <stp>0</stp>
        <stp>CLOSE</stp>
        <stp>0</stp>
        <tr r="C223" s="2"/>
      </tp>
      <tp t="e">
        <v>#N/A</v>
        <stp/>
        <stp>History</stp>
        <stp>@s@a/100</stp>
        <stp>Daily</stp>
        <stp>1</stp>
        <stp>43885</stp>
        <stp>0</stp>
        <stp>CLOSE</stp>
        <stp>0</stp>
        <tr r="C197" s="2"/>
      </tp>
      <tp t="e">
        <v>#N/A</v>
        <stp/>
        <stp>History</stp>
        <stp>@s@a/100</stp>
        <stp>Daily</stp>
        <stp>1</stp>
        <stp>43895</stp>
        <stp>0</stp>
        <stp>CLOSE</stp>
        <stp>0</stp>
        <tr r="C189" s="2"/>
      </tp>
      <tp t="e">
        <v>#N/A</v>
        <stp/>
        <stp>History</stp>
        <stp>@s@a/100</stp>
        <stp>Daily</stp>
        <stp>1</stp>
        <stp>42765</stp>
        <stp>0</stp>
        <stp>CLOSE</stp>
        <stp>0</stp>
        <tr r="C969" s="2"/>
      </tp>
      <tp t="e">
        <v>#N/A</v>
        <stp/>
        <stp>History</stp>
        <stp>@s@a/100</stp>
        <stp>Daily</stp>
        <stp>1</stp>
        <stp>42775</stp>
        <stp>0</stp>
        <stp>CLOSE</stp>
        <stp>0</stp>
        <tr r="C961" s="2"/>
      </tp>
      <tp t="e">
        <v>#N/A</v>
        <stp/>
        <stp>History</stp>
        <stp>@s@a/100</stp>
        <stp>Daily</stp>
        <stp>1</stp>
        <stp>42745</stp>
        <stp>0</stp>
        <stp>CLOSE</stp>
        <stp>0</stp>
        <tr r="C982" s="2"/>
      </tp>
      <tp t="e">
        <v>#N/A</v>
        <stp/>
        <stp>History</stp>
        <stp>@s@a/100</stp>
        <stp>Daily</stp>
        <stp>1</stp>
        <stp>42755</stp>
        <stp>0</stp>
        <stp>CLOSE</stp>
        <stp>0</stp>
        <tr r="C975" s="2"/>
      </tp>
      <tp t="e">
        <v>#N/A</v>
        <stp/>
        <stp>History</stp>
        <stp>@s@a/100</stp>
        <stp>Daily</stp>
        <stp>1</stp>
        <stp>42795</stp>
        <stp>0</stp>
        <stp>CLOSE</stp>
        <stp>0</stp>
        <tr r="C948" s="2"/>
      </tp>
      <tp t="e">
        <v>#N/A</v>
        <stp/>
        <stp>History</stp>
        <stp>@s@a/100</stp>
        <stp>Daily</stp>
        <stp>1</stp>
        <stp>42935</stp>
        <stp>0</stp>
        <stp>CLOSE</stp>
        <stp>0</stp>
        <tr r="C851" s="2"/>
      </tp>
      <tp t="e">
        <v>#N/A</v>
        <stp/>
        <stp>History</stp>
        <stp>@s@a/100</stp>
        <stp>Daily</stp>
        <stp>1</stp>
        <stp>42905</stp>
        <stp>0</stp>
        <stp>CLOSE</stp>
        <stp>0</stp>
        <tr r="C872" s="2"/>
      </tp>
      <tp t="e">
        <v>#N/A</v>
        <stp/>
        <stp>History</stp>
        <stp>@s@a/100</stp>
        <stp>Daily</stp>
        <stp>1</stp>
        <stp>42915</stp>
        <stp>0</stp>
        <stp>CLOSE</stp>
        <stp>0</stp>
        <tr r="C864" s="2"/>
      </tp>
      <tp t="e">
        <v>#N/A</v>
        <stp/>
        <stp>History</stp>
        <stp>@s@a/100</stp>
        <stp>Daily</stp>
        <stp>1</stp>
        <stp>42965</stp>
        <stp>0</stp>
        <stp>CLOSE</stp>
        <stp>0</stp>
        <tr r="C829" s="2"/>
      </tp>
      <tp t="e">
        <v>#N/A</v>
        <stp/>
        <stp>History</stp>
        <stp>@s@a/100</stp>
        <stp>Daily</stp>
        <stp>1</stp>
        <stp>42975</stp>
        <stp>0</stp>
        <stp>CLOSE</stp>
        <stp>0</stp>
        <tr r="C823" s="2"/>
      </tp>
      <tp t="e">
        <v>#N/A</v>
        <stp/>
        <stp>History</stp>
        <stp>@s@a/100</stp>
        <stp>Daily</stp>
        <stp>1</stp>
        <stp>42955</stp>
        <stp>0</stp>
        <stp>CLOSE</stp>
        <stp>0</stp>
        <tr r="C837" s="2"/>
      </tp>
      <tp t="e">
        <v>#N/A</v>
        <stp/>
        <stp>History</stp>
        <stp>@s@a/100</stp>
        <stp>Daily</stp>
        <stp>1</stp>
        <stp>42985</stp>
        <stp>0</stp>
        <stp>CLOSE</stp>
        <stp>0</stp>
        <tr r="C816" s="2"/>
      </tp>
      <tp t="e">
        <v>#N/A</v>
        <stp/>
        <stp>History</stp>
        <stp>@s@a/100</stp>
        <stp>Daily</stp>
        <stp>1</stp>
        <stp>42825</stp>
        <stp>0</stp>
        <stp>CLOSE</stp>
        <stp>0</stp>
        <tr r="C926" s="2"/>
      </tp>
      <tp t="e">
        <v>#N/A</v>
        <stp/>
        <stp>History</stp>
        <stp>@s@a/100</stp>
        <stp>Daily</stp>
        <stp>1</stp>
        <stp>42835</stp>
        <stp>0</stp>
        <stp>CLOSE</stp>
        <stp>0</stp>
        <tr r="C920" s="2"/>
      </tp>
      <tp t="e">
        <v>#N/A</v>
        <stp/>
        <stp>History</stp>
        <stp>@s@a/100</stp>
        <stp>Daily</stp>
        <stp>1</stp>
        <stp>42815</stp>
        <stp>0</stp>
        <stp>CLOSE</stp>
        <stp>0</stp>
        <tr r="C934" s="2"/>
      </tp>
      <tp t="e">
        <v>#N/A</v>
        <stp/>
        <stp>History</stp>
        <stp>@s@a/100</stp>
        <stp>Daily</stp>
        <stp>1</stp>
        <stp>42865</stp>
        <stp>0</stp>
        <stp>CLOSE</stp>
        <stp>0</stp>
        <tr r="C899" s="2"/>
      </tp>
      <tp t="e">
        <v>#N/A</v>
        <stp/>
        <stp>History</stp>
        <stp>@s@a/100</stp>
        <stp>Daily</stp>
        <stp>1</stp>
        <stp>42845</stp>
        <stp>0</stp>
        <stp>CLOSE</stp>
        <stp>0</stp>
        <tr r="C913" s="2"/>
      </tp>
      <tp t="e">
        <v>#N/A</v>
        <stp/>
        <stp>History</stp>
        <stp>@s@a/100</stp>
        <stp>Daily</stp>
        <stp>1</stp>
        <stp>42885</stp>
        <stp>0</stp>
        <stp>CLOSE</stp>
        <stp>0</stp>
        <tr r="C886" s="2"/>
      </tp>
      <tp t="e">
        <v>#N/A</v>
        <stp/>
        <stp>History</stp>
        <stp>@s@a/100</stp>
        <stp>Daily</stp>
        <stp>1</stp>
        <stp>42895</stp>
        <stp>0</stp>
        <stp>CLOSE</stp>
        <stp>0</stp>
        <tr r="C878" s="2"/>
      </tp>
      <tp t="e">
        <v>#N/A</v>
        <stp/>
        <stp>History</stp>
        <stp>@s@a/100</stp>
        <stp>Daily</stp>
        <stp>1</stp>
        <stp>44125</stp>
        <stp>0</stp>
        <stp>CLOSE</stp>
        <stp>0</stp>
        <tr r="C29" s="2"/>
      </tp>
      <tp t="e">
        <v>#N/A</v>
        <stp/>
        <stp>History</stp>
        <stp>@s@a/100</stp>
        <stp>Daily</stp>
        <stp>1</stp>
        <stp>44105</stp>
        <stp>0</stp>
        <stp>CLOSE</stp>
        <stp>0</stp>
        <tr r="C43" s="2"/>
      </tp>
      <tp t="e">
        <v>#N/A</v>
        <stp/>
        <stp>History</stp>
        <stp>@s@a/100</stp>
        <stp>Daily</stp>
        <stp>1</stp>
        <stp>44145</stp>
        <stp>0</stp>
        <stp>CLOSE</stp>
        <stp>0</stp>
        <tr r="C15" s="2"/>
      </tp>
      <tp t="e">
        <v>#N/A</v>
        <stp/>
        <stp>History</stp>
        <stp>@s@a/100</stp>
        <stp>Daily</stp>
        <stp>1</stp>
        <stp>44155</stp>
        <stp>0</stp>
        <stp>CLOSE</stp>
        <stp>0</stp>
        <tr r="C7" s="2"/>
      </tp>
      <tp t="e">
        <v>#N/A</v>
        <stp/>
        <stp>History</stp>
        <stp>@s@a/100</stp>
        <stp>Daily</stp>
        <stp>1</stp>
        <stp>44025</stp>
        <stp>0</stp>
        <stp>CLOSE</stp>
        <stp>0</stp>
        <tr r="C100" s="2"/>
      </tp>
      <tp t="e">
        <v>#N/A</v>
        <stp/>
        <stp>History</stp>
        <stp>@s@a/100</stp>
        <stp>Daily</stp>
        <stp>1</stp>
        <stp>44035</stp>
        <stp>0</stp>
        <stp>CLOSE</stp>
        <stp>0</stp>
        <tr r="C92" s="2"/>
      </tp>
      <tp t="e">
        <v>#N/A</v>
        <stp/>
        <stp>History</stp>
        <stp>@s@a/100</stp>
        <stp>Daily</stp>
        <stp>1</stp>
        <stp>44005</stp>
        <stp>0</stp>
        <stp>CLOSE</stp>
        <stp>0</stp>
        <tr r="C113" s="2"/>
      </tp>
      <tp t="e">
        <v>#N/A</v>
        <stp/>
        <stp>History</stp>
        <stp>@s@a/100</stp>
        <stp>Daily</stp>
        <stp>1</stp>
        <stp>44075</stp>
        <stp>0</stp>
        <stp>CLOSE</stp>
        <stp>0</stp>
        <tr r="C64" s="2"/>
      </tp>
      <tp t="e">
        <v>#N/A</v>
        <stp/>
        <stp>History</stp>
        <stp>@s@a/100</stp>
        <stp>Daily</stp>
        <stp>1</stp>
        <stp>44055</stp>
        <stp>0</stp>
        <stp>CLOSE</stp>
        <stp>0</stp>
        <tr r="C78" s="2"/>
      </tp>
      <tp t="e">
        <v>#N/A</v>
        <stp/>
        <stp>History</stp>
        <stp>@s@a/100</stp>
        <stp>Daily</stp>
        <stp>1</stp>
        <stp>44085</stp>
        <stp>0</stp>
        <stp>CLOSE</stp>
        <stp>0</stp>
        <tr r="C57" s="2"/>
      </tp>
      <tp t="e">
        <v>#N/A</v>
        <stp/>
        <stp>History</stp>
        <stp>@s@a/100</stp>
        <stp>Daily</stp>
        <stp>1</stp>
        <stp>44095</stp>
        <stp>0</stp>
        <stp>CLOSE</stp>
        <stp>0</stp>
        <tr r="C51" s="2"/>
      </tp>
      <tp t="e">
        <v>#N/A</v>
        <stp/>
        <stp>History</stp>
        <stp>@s@a/100</stp>
        <stp>Daily</stp>
        <stp>1</stp>
        <stp>43536</stp>
        <stp>0</stp>
        <stp>CLOSE</stp>
        <stp>0</stp>
        <tr r="C437" s="2"/>
      </tp>
      <tp t="e">
        <v>#N/A</v>
        <stp/>
        <stp>History</stp>
        <stp>@s@a/100</stp>
        <stp>Daily</stp>
        <stp>1</stp>
        <stp>43516</stp>
        <stp>0</stp>
        <stp>CLOSE</stp>
        <stp>0</stp>
        <tr r="C451" s="2"/>
      </tp>
      <tp t="e">
        <v>#N/A</v>
        <stp/>
        <stp>History</stp>
        <stp>@s@a/100</stp>
        <stp>Daily</stp>
        <stp>1</stp>
        <stp>43566</stp>
        <stp>0</stp>
        <stp>CLOSE</stp>
        <stp>0</stp>
        <tr r="C415" s="2"/>
      </tp>
      <tp t="e">
        <v>#N/A</v>
        <stp/>
        <stp>History</stp>
        <stp>@s@a/100</stp>
        <stp>Daily</stp>
        <stp>1</stp>
        <stp>43546</stp>
        <stp>0</stp>
        <stp>CLOSE</stp>
        <stp>0</stp>
        <tr r="C429" s="2"/>
      </tp>
      <tp t="e">
        <v>#N/A</v>
        <stp/>
        <stp>History</stp>
        <stp>@s@a/100</stp>
        <stp>Daily</stp>
        <stp>1</stp>
        <stp>43556</stp>
        <stp>0</stp>
        <stp>CLOSE</stp>
        <stp>0</stp>
        <tr r="C423" s="2"/>
      </tp>
      <tp t="e">
        <v>#N/A</v>
        <stp/>
        <stp>History</stp>
        <stp>@s@a/100</stp>
        <stp>Daily</stp>
        <stp>1</stp>
        <stp>43586</stp>
        <stp>0</stp>
        <stp>CLOSE</stp>
        <stp>0</stp>
        <tr r="C402" s="2"/>
      </tp>
      <tp t="e">
        <v>#N/A</v>
        <stp/>
        <stp>History</stp>
        <stp>@s@a/100</stp>
        <stp>Daily</stp>
        <stp>1</stp>
        <stp>43406</stp>
        <stp>0</stp>
        <stp>CLOSE</stp>
        <stp>0</stp>
        <tr r="C524" s="2"/>
      </tp>
      <tp t="e">
        <v>#N/A</v>
        <stp/>
        <stp>History</stp>
        <stp>@s@a/100</stp>
        <stp>Daily</stp>
        <stp>1</stp>
        <stp>43416</stp>
        <stp>0</stp>
        <stp>CLOSE</stp>
        <stp>0</stp>
        <tr r="C518" s="2"/>
      </tp>
      <tp t="e">
        <v>#N/A</v>
        <stp/>
        <stp>History</stp>
        <stp>@s@a/100</stp>
        <stp>Daily</stp>
        <stp>1</stp>
        <stp>43476</stp>
        <stp>0</stp>
        <stp>CLOSE</stp>
        <stp>0</stp>
        <tr r="C477" s="2"/>
      </tp>
      <tp t="e">
        <v>#N/A</v>
        <stp/>
        <stp>History</stp>
        <stp>@s@a/100</stp>
        <stp>Daily</stp>
        <stp>1</stp>
        <stp>43446</stp>
        <stp>0</stp>
        <stp>CLOSE</stp>
        <stp>0</stp>
        <tr r="C497" s="2"/>
      </tp>
      <tp t="e">
        <v>#N/A</v>
        <stp/>
        <stp>History</stp>
        <stp>@s@a/100</stp>
        <stp>Daily</stp>
        <stp>1</stp>
        <stp>43496</stp>
        <stp>0</stp>
        <stp>CLOSE</stp>
        <stp>0</stp>
        <tr r="C464" s="2"/>
      </tp>
      <tp t="e">
        <v>#N/A</v>
        <stp/>
        <stp>History</stp>
        <stp>@s@a/100</stp>
        <stp>Daily</stp>
        <stp>1</stp>
        <stp>43726</stp>
        <stp>0</stp>
        <stp>CLOSE</stp>
        <stp>0</stp>
        <tr r="C305" s="2"/>
      </tp>
      <tp t="e">
        <v>#N/A</v>
        <stp/>
        <stp>History</stp>
        <stp>@s@a/100</stp>
        <stp>Daily</stp>
        <stp>1</stp>
        <stp>43706</stp>
        <stp>0</stp>
        <stp>CLOSE</stp>
        <stp>0</stp>
        <tr r="C318" s="2"/>
      </tp>
      <tp t="e">
        <v>#N/A</v>
        <stp/>
        <stp>History</stp>
        <stp>@s@a/100</stp>
        <stp>Daily</stp>
        <stp>1</stp>
        <stp>43766</stp>
        <stp>0</stp>
        <stp>CLOSE</stp>
        <stp>0</stp>
        <tr r="C277" s="2"/>
      </tp>
      <tp t="e">
        <v>#N/A</v>
        <stp/>
        <stp>History</stp>
        <stp>@s@a/100</stp>
        <stp>Daily</stp>
        <stp>1</stp>
        <stp>43776</stp>
        <stp>0</stp>
        <stp>CLOSE</stp>
        <stp>0</stp>
        <tr r="C269" s="2"/>
      </tp>
      <tp t="e">
        <v>#N/A</v>
        <stp/>
        <stp>History</stp>
        <stp>@s@a/100</stp>
        <stp>Daily</stp>
        <stp>1</stp>
        <stp>43746</stp>
        <stp>0</stp>
        <stp>CLOSE</stp>
        <stp>0</stp>
        <tr r="C291" s="2"/>
      </tp>
      <tp t="e">
        <v>#N/A</v>
        <stp/>
        <stp>History</stp>
        <stp>@s@a/100</stp>
        <stp>Daily</stp>
        <stp>1</stp>
        <stp>43756</stp>
        <stp>0</stp>
        <stp>CLOSE</stp>
        <stp>0</stp>
        <tr r="C283" s="2"/>
      </tp>
      <tp t="e">
        <v>#N/A</v>
        <stp/>
        <stp>History</stp>
        <stp>@s@a/100</stp>
        <stp>Daily</stp>
        <stp>1</stp>
        <stp>43796</stp>
        <stp>0</stp>
        <stp>CLOSE</stp>
        <stp>0</stp>
        <tr r="C255" s="2"/>
      </tp>
      <tp t="e">
        <v>#N/A</v>
        <stp/>
        <stp>History</stp>
        <stp>@s@a/100</stp>
        <stp>Daily</stp>
        <stp>1</stp>
        <stp>43626</stp>
        <stp>0</stp>
        <stp>CLOSE</stp>
        <stp>0</stp>
        <tr r="C375" s="2"/>
      </tp>
      <tp t="e">
        <v>#N/A</v>
        <stp/>
        <stp>History</stp>
        <stp>@s@a/100</stp>
        <stp>Daily</stp>
        <stp>1</stp>
        <stp>43636</stp>
        <stp>0</stp>
        <stp>CLOSE</stp>
        <stp>0</stp>
        <tr r="C367" s="2"/>
      </tp>
      <tp t="e">
        <v>#N/A</v>
        <stp/>
        <stp>History</stp>
        <stp>@s@a/100</stp>
        <stp>Daily</stp>
        <stp>1</stp>
        <stp>43606</stp>
        <stp>0</stp>
        <stp>CLOSE</stp>
        <stp>0</stp>
        <tr r="C388" s="2"/>
      </tp>
      <tp t="e">
        <v>#N/A</v>
        <stp/>
        <stp>History</stp>
        <stp>@s@a/100</stp>
        <stp>Daily</stp>
        <stp>1</stp>
        <stp>43616</stp>
        <stp>0</stp>
        <stp>CLOSE</stp>
        <stp>0</stp>
        <tr r="C381" s="2"/>
      </tp>
      <tp t="e">
        <v>#N/A</v>
        <stp/>
        <stp>History</stp>
        <stp>@s@a/100</stp>
        <stp>Daily</stp>
        <stp>1</stp>
        <stp>43676</stp>
        <stp>0</stp>
        <stp>CLOSE</stp>
        <stp>0</stp>
        <tr r="C340" s="2"/>
      </tp>
      <tp t="e">
        <v>#N/A</v>
        <stp/>
        <stp>History</stp>
        <stp>@s@a/100</stp>
        <stp>Daily</stp>
        <stp>1</stp>
        <stp>43656</stp>
        <stp>0</stp>
        <stp>CLOSE</stp>
        <stp>0</stp>
        <tr r="C354" s="2"/>
      </tp>
      <tp t="e">
        <v>#N/A</v>
        <stp/>
        <stp>History</stp>
        <stp>@s@a/100</stp>
        <stp>Daily</stp>
        <stp>1</stp>
        <stp>43686</stp>
        <stp>0</stp>
        <stp>CLOSE</stp>
        <stp>0</stp>
        <tr r="C332" s="2"/>
      </tp>
      <tp t="e">
        <v>#N/A</v>
        <stp/>
        <stp>History</stp>
        <stp>@s@a/100</stp>
        <stp>Daily</stp>
        <stp>1</stp>
        <stp>43696</stp>
        <stp>0</stp>
        <stp>CLOSE</stp>
        <stp>0</stp>
        <tr r="C326" s="2"/>
      </tp>
      <tp t="e">
        <v>#N/A</v>
        <stp/>
        <stp>History</stp>
        <stp>@s@a/100</stp>
        <stp>Daily</stp>
        <stp>1</stp>
        <stp>43126</stp>
        <stp>0</stp>
        <stp>CLOSE</stp>
        <stp>0</stp>
        <tr r="C719" s="2"/>
      </tp>
      <tp t="e">
        <v>#N/A</v>
        <stp/>
        <stp>History</stp>
        <stp>@s@a/100</stp>
        <stp>Daily</stp>
        <stp>1</stp>
        <stp>43136</stp>
        <stp>0</stp>
        <stp>CLOSE</stp>
        <stp>0</stp>
        <tr r="C713" s="2"/>
      </tp>
      <tp t="e">
        <v>#N/A</v>
        <stp/>
        <stp>History</stp>
        <stp>@s@a/100</stp>
        <stp>Daily</stp>
        <stp>1</stp>
        <stp>43116</stp>
        <stp>0</stp>
        <stp>CLOSE</stp>
        <stp>0</stp>
        <tr r="C727" s="2"/>
      </tp>
      <tp t="e">
        <v>#N/A</v>
        <stp/>
        <stp>History</stp>
        <stp>@s@a/100</stp>
        <stp>Daily</stp>
        <stp>1</stp>
        <stp>43166</stp>
        <stp>0</stp>
        <stp>CLOSE</stp>
        <stp>0</stp>
        <tr r="C692" s="2"/>
      </tp>
      <tp t="e">
        <v>#N/A</v>
        <stp/>
        <stp>History</stp>
        <stp>@s@a/100</stp>
        <stp>Daily</stp>
        <stp>1</stp>
        <stp>43146</stp>
        <stp>0</stp>
        <stp>CLOSE</stp>
        <stp>0</stp>
        <tr r="C705" s="2"/>
      </tp>
      <tp t="e">
        <v>#N/A</v>
        <stp/>
        <stp>History</stp>
        <stp>@s@a/100</stp>
        <stp>Daily</stp>
        <stp>1</stp>
        <stp>43186</stp>
        <stp>0</stp>
        <stp>CLOSE</stp>
        <stp>0</stp>
        <tr r="C678" s="2"/>
      </tp>
      <tp t="e">
        <v>#N/A</v>
        <stp/>
        <stp>History</stp>
        <stp>@s@a/100</stp>
        <stp>Daily</stp>
        <stp>1</stp>
        <stp>43196</stp>
        <stp>0</stp>
        <stp>CLOSE</stp>
        <stp>0</stp>
        <tr r="C671" s="2"/>
      </tp>
      <tp t="e">
        <v>#N/A</v>
        <stp/>
        <stp>History</stp>
        <stp>@s@a/100</stp>
        <stp>Daily</stp>
        <stp>1</stp>
        <stp>43026</stp>
        <stp>0</stp>
        <stp>CLOSE</stp>
        <stp>0</stp>
        <tr r="C787" s="2"/>
      </tp>
      <tp t="e">
        <v>#N/A</v>
        <stp/>
        <stp>History</stp>
        <stp>@s@a/100</stp>
        <stp>Daily</stp>
        <stp>1</stp>
        <stp>43006</stp>
        <stp>0</stp>
        <stp>CLOSE</stp>
        <stp>0</stp>
        <tr r="C801" s="2"/>
      </tp>
      <tp t="e">
        <v>#N/A</v>
        <stp/>
        <stp>History</stp>
        <stp>@s@a/100</stp>
        <stp>Daily</stp>
        <stp>1</stp>
        <stp>43066</stp>
        <stp>0</stp>
        <stp>CLOSE</stp>
        <stp>0</stp>
        <tr r="C760" s="2"/>
      </tp>
      <tp t="e">
        <v>#N/A</v>
        <stp/>
        <stp>History</stp>
        <stp>@s@a/100</stp>
        <stp>Daily</stp>
        <stp>1</stp>
        <stp>43076</stp>
        <stp>0</stp>
        <stp>CLOSE</stp>
        <stp>0</stp>
        <tr r="C752" s="2"/>
      </tp>
      <tp t="e">
        <v>#N/A</v>
        <stp/>
        <stp>History</stp>
        <stp>@s@a/100</stp>
        <stp>Daily</stp>
        <stp>1</stp>
        <stp>43046</stp>
        <stp>0</stp>
        <stp>CLOSE</stp>
        <stp>0</stp>
        <tr r="C773" s="2"/>
      </tp>
      <tp t="e">
        <v>#N/A</v>
        <stp/>
        <stp>History</stp>
        <stp>@s@a/100</stp>
        <stp>Daily</stp>
        <stp>1</stp>
        <stp>43056</stp>
        <stp>0</stp>
        <stp>CLOSE</stp>
        <stp>0</stp>
        <tr r="C765" s="2"/>
      </tp>
      <tp t="e">
        <v>#N/A</v>
        <stp/>
        <stp>History</stp>
        <stp>@s@a/100</stp>
        <stp>Daily</stp>
        <stp>1</stp>
        <stp>43096</stp>
        <stp>0</stp>
        <stp>CLOSE</stp>
        <stp>0</stp>
        <tr r="C739" s="2"/>
      </tp>
      <tp t="e">
        <v>#N/A</v>
        <stp/>
        <stp>History</stp>
        <stp>@s@a/100</stp>
        <stp>Daily</stp>
        <stp>1</stp>
        <stp>43326</stp>
        <stp>0</stp>
        <stp>CLOSE</stp>
        <stp>0</stp>
        <tr r="C581" s="2"/>
      </tp>
      <tp t="e">
        <v>#N/A</v>
        <stp/>
        <stp>History</stp>
        <stp>@s@a/100</stp>
        <stp>Daily</stp>
        <stp>1</stp>
        <stp>43336</stp>
        <stp>0</stp>
        <stp>CLOSE</stp>
        <stp>0</stp>
        <tr r="C573" s="2"/>
      </tp>
      <tp t="e">
        <v>#N/A</v>
        <stp/>
        <stp>History</stp>
        <stp>@s@a/100</stp>
        <stp>Daily</stp>
        <stp>1</stp>
        <stp>43306</stp>
        <stp>0</stp>
        <stp>CLOSE</stp>
        <stp>0</stp>
        <tr r="C595" s="2"/>
      </tp>
      <tp t="e">
        <v>#N/A</v>
        <stp/>
        <stp>History</stp>
        <stp>@s@a/100</stp>
        <stp>Daily</stp>
        <stp>1</stp>
        <stp>43376</stp>
        <stp>0</stp>
        <stp>CLOSE</stp>
        <stp>0</stp>
        <tr r="C546" s="2"/>
      </tp>
      <tp t="e">
        <v>#N/A</v>
        <stp/>
        <stp>History</stp>
        <stp>@s@a/100</stp>
        <stp>Daily</stp>
        <stp>1</stp>
        <stp>43356</stp>
        <stp>0</stp>
        <stp>CLOSE</stp>
        <stp>0</stp>
        <tr r="C560" s="2"/>
      </tp>
      <tp t="e">
        <v>#N/A</v>
        <stp/>
        <stp>History</stp>
        <stp>@s@a/100</stp>
        <stp>Daily</stp>
        <stp>1</stp>
        <stp>43396</stp>
        <stp>0</stp>
        <stp>CLOSE</stp>
        <stp>0</stp>
        <tr r="C532" s="2"/>
      </tp>
      <tp t="e">
        <v>#N/A</v>
        <stp/>
        <stp>History</stp>
        <stp>@s@a/100</stp>
        <stp>Daily</stp>
        <stp>1</stp>
        <stp>43236</stp>
        <stp>0</stp>
        <stp>CLOSE</stp>
        <stp>0</stp>
        <tr r="C643" s="2"/>
      </tp>
      <tp t="e">
        <v>#N/A</v>
        <stp/>
        <stp>History</stp>
        <stp>@s@a/100</stp>
        <stp>Daily</stp>
        <stp>1</stp>
        <stp>43206</stp>
        <stp>0</stp>
        <stp>CLOSE</stp>
        <stp>0</stp>
        <tr r="C665" s="2"/>
      </tp>
      <tp t="e">
        <v>#N/A</v>
        <stp/>
        <stp>History</stp>
        <stp>@s@a/100</stp>
        <stp>Daily</stp>
        <stp>1</stp>
        <stp>43216</stp>
        <stp>0</stp>
        <stp>CLOSE</stp>
        <stp>0</stp>
        <tr r="C657" s="2"/>
      </tp>
      <tp t="e">
        <v>#N/A</v>
        <stp/>
        <stp>History</stp>
        <stp>@s@a/100</stp>
        <stp>Daily</stp>
        <stp>1</stp>
        <stp>43266</stp>
        <stp>0</stp>
        <stp>CLOSE</stp>
        <stp>0</stp>
        <tr r="C622" s="2"/>
      </tp>
      <tp t="e">
        <v>#N/A</v>
        <stp/>
        <stp>History</stp>
        <stp>@s@a/100</stp>
        <stp>Daily</stp>
        <stp>1</stp>
        <stp>43276</stp>
        <stp>0</stp>
        <stp>CLOSE</stp>
        <stp>0</stp>
        <tr r="C616" s="2"/>
      </tp>
      <tp t="e">
        <v>#N/A</v>
        <stp/>
        <stp>History</stp>
        <stp>@s@a/100</stp>
        <stp>Daily</stp>
        <stp>1</stp>
        <stp>43256</stp>
        <stp>0</stp>
        <stp>CLOSE</stp>
        <stp>0</stp>
        <tr r="C630" s="2"/>
      </tp>
      <tp t="e">
        <v>#N/A</v>
        <stp/>
        <stp>History</stp>
        <stp>@s@a/100</stp>
        <stp>Daily</stp>
        <stp>1</stp>
        <stp>43286</stp>
        <stp>0</stp>
        <stp>CLOSE</stp>
        <stp>0</stp>
        <tr r="C609" s="2"/>
      </tp>
      <tp t="e">
        <v>#N/A</v>
        <stp/>
        <stp>History</stp>
        <stp>@s@a/100</stp>
        <stp>Daily</stp>
        <stp>1</stp>
        <stp>43936</stp>
        <stp>0</stp>
        <stp>CLOSE</stp>
        <stp>0</stp>
        <tr r="C161" s="2"/>
      </tp>
      <tp t="e">
        <v>#N/A</v>
        <stp/>
        <stp>History</stp>
        <stp>@s@a/100</stp>
        <stp>Daily</stp>
        <stp>1</stp>
        <stp>43906</stp>
        <stp>0</stp>
        <stp>CLOSE</stp>
        <stp>0</stp>
        <tr r="C182" s="2"/>
      </tp>
      <tp t="e">
        <v>#N/A</v>
        <stp/>
        <stp>History</stp>
        <stp>@s@a/100</stp>
        <stp>Daily</stp>
        <stp>1</stp>
        <stp>43916</stp>
        <stp>0</stp>
        <stp>CLOSE</stp>
        <stp>0</stp>
        <tr r="C174" s="2"/>
      </tp>
      <tp t="e">
        <v>#N/A</v>
        <stp/>
        <stp>History</stp>
        <stp>@s@a/100</stp>
        <stp>Daily</stp>
        <stp>1</stp>
        <stp>43966</stp>
        <stp>0</stp>
        <stp>CLOSE</stp>
        <stp>0</stp>
        <tr r="C139" s="2"/>
      </tp>
      <tp t="e">
        <v>#N/A</v>
        <stp/>
        <stp>History</stp>
        <stp>@s@a/100</stp>
        <stp>Daily</stp>
        <stp>1</stp>
        <stp>43956</stp>
        <stp>0</stp>
        <stp>CLOSE</stp>
        <stp>0</stp>
        <tr r="C147" s="2"/>
      </tp>
      <tp t="e">
        <v>#N/A</v>
        <stp/>
        <stp>History</stp>
        <stp>@s@a/100</stp>
        <stp>Daily</stp>
        <stp>1</stp>
        <stp>43986</stp>
        <stp>0</stp>
        <stp>CLOSE</stp>
        <stp>0</stp>
        <tr r="C126" s="2"/>
      </tp>
      <tp t="e">
        <v>#N/A</v>
        <stp/>
        <stp>History</stp>
        <stp>@s@a/100</stp>
        <stp>Daily</stp>
        <stp>1</stp>
        <stp>43826</stp>
        <stp>0</stp>
        <stp>CLOSE</stp>
        <stp>0</stp>
        <tr r="C235" s="2"/>
      </tp>
      <tp t="e">
        <v>#N/A</v>
        <stp/>
        <stp>History</stp>
        <stp>@s@a/100</stp>
        <stp>Daily</stp>
        <stp>1</stp>
        <stp>43836</stp>
        <stp>0</stp>
        <stp>CLOSE</stp>
        <stp>0</stp>
        <tr r="C230" s="2"/>
      </tp>
      <tp t="e">
        <v>#N/A</v>
        <stp/>
        <stp>History</stp>
        <stp>@s@a/100</stp>
        <stp>Daily</stp>
        <stp>1</stp>
        <stp>43816</stp>
        <stp>0</stp>
        <stp>CLOSE</stp>
        <stp>0</stp>
        <tr r="C242" s="2"/>
      </tp>
      <tp t="e">
        <v>#N/A</v>
        <stp/>
        <stp>History</stp>
        <stp>@s@a/100</stp>
        <stp>Daily</stp>
        <stp>1</stp>
        <stp>43866</stp>
        <stp>0</stp>
        <stp>CLOSE</stp>
        <stp>0</stp>
        <tr r="C209" s="2"/>
      </tp>
      <tp t="e">
        <v>#N/A</v>
        <stp/>
        <stp>History</stp>
        <stp>@s@a/100</stp>
        <stp>Daily</stp>
        <stp>1</stp>
        <stp>43846</stp>
        <stp>0</stp>
        <stp>CLOSE</stp>
        <stp>0</stp>
        <tr r="C222" s="2"/>
      </tp>
      <tp t="e">
        <v>#N/A</v>
        <stp/>
        <stp>History</stp>
        <stp>@s@a/100</stp>
        <stp>Daily</stp>
        <stp>1</stp>
        <stp>43886</stp>
        <stp>0</stp>
        <stp>CLOSE</stp>
        <stp>0</stp>
        <tr r="C196" s="2"/>
      </tp>
      <tp t="e">
        <v>#N/A</v>
        <stp/>
        <stp>History</stp>
        <stp>@s@a/100</stp>
        <stp>Daily</stp>
        <stp>1</stp>
        <stp>43896</stp>
        <stp>0</stp>
        <stp>CLOSE</stp>
        <stp>0</stp>
        <tr r="C188" s="2"/>
      </tp>
      <tp t="e">
        <v>#N/A</v>
        <stp/>
        <stp>History</stp>
        <stp>@s@a/100</stp>
        <stp>Daily</stp>
        <stp>1</stp>
        <stp>42766</stp>
        <stp>0</stp>
        <stp>CLOSE</stp>
        <stp>0</stp>
        <tr r="C968" s="2"/>
      </tp>
      <tp t="e">
        <v>#N/A</v>
        <stp/>
        <stp>History</stp>
        <stp>@s@a/100</stp>
        <stp>Daily</stp>
        <stp>1</stp>
        <stp>42776</stp>
        <stp>0</stp>
        <stp>CLOSE</stp>
        <stp>0</stp>
        <tr r="C960" s="2"/>
      </tp>
      <tp t="e">
        <v>#N/A</v>
        <stp/>
        <stp>History</stp>
        <stp>@s@a/100</stp>
        <stp>Daily</stp>
        <stp>1</stp>
        <stp>42746</stp>
        <stp>0</stp>
        <stp>CLOSE</stp>
        <stp>0</stp>
        <tr r="C981" s="2"/>
      </tp>
      <tp t="e">
        <v>#N/A</v>
        <stp/>
        <stp>History</stp>
        <stp>@s@a/100</stp>
        <stp>Daily</stp>
        <stp>1</stp>
        <stp>42796</stp>
        <stp>0</stp>
        <stp>CLOSE</stp>
        <stp>0</stp>
        <tr r="C947" s="2"/>
      </tp>
      <tp t="e">
        <v>#N/A</v>
        <stp/>
        <stp>History</stp>
        <stp>@s@a/100</stp>
        <stp>Daily</stp>
        <stp>1</stp>
        <stp>42926</stp>
        <stp>0</stp>
        <stp>CLOSE</stp>
        <stp>0</stp>
        <tr r="C858" s="2"/>
      </tp>
      <tp t="e">
        <v>#N/A</v>
        <stp/>
        <stp>History</stp>
        <stp>@s@a/100</stp>
        <stp>Daily</stp>
        <stp>1</stp>
        <stp>42936</stp>
        <stp>0</stp>
        <stp>CLOSE</stp>
        <stp>0</stp>
        <tr r="C850" s="2"/>
      </tp>
      <tp t="e">
        <v>#N/A</v>
        <stp/>
        <stp>History</stp>
        <stp>@s@a/100</stp>
        <stp>Daily</stp>
        <stp>1</stp>
        <stp>42906</stp>
        <stp>0</stp>
        <stp>CLOSE</stp>
        <stp>0</stp>
        <tr r="C871" s="2"/>
      </tp>
      <tp t="e">
        <v>#N/A</v>
        <stp/>
        <stp>History</stp>
        <stp>@s@a/100</stp>
        <stp>Daily</stp>
        <stp>1</stp>
        <stp>42916</stp>
        <stp>0</stp>
        <stp>CLOSE</stp>
        <stp>0</stp>
        <tr r="C863" s="2"/>
      </tp>
      <tp t="e">
        <v>#N/A</v>
        <stp/>
        <stp>History</stp>
        <stp>@s@a/100</stp>
        <stp>Daily</stp>
        <stp>1</stp>
        <stp>42976</stp>
        <stp>0</stp>
        <stp>CLOSE</stp>
        <stp>0</stp>
        <tr r="C822" s="2"/>
      </tp>
      <tp t="e">
        <v>#N/A</v>
        <stp/>
        <stp>History</stp>
        <stp>@s@a/100</stp>
        <stp>Daily</stp>
        <stp>1</stp>
        <stp>42956</stp>
        <stp>0</stp>
        <stp>CLOSE</stp>
        <stp>0</stp>
        <tr r="C836" s="2"/>
      </tp>
      <tp t="e">
        <v>#N/A</v>
        <stp/>
        <stp>History</stp>
        <stp>@s@a/100</stp>
        <stp>Daily</stp>
        <stp>1</stp>
        <stp>42986</stp>
        <stp>0</stp>
        <stp>CLOSE</stp>
        <stp>0</stp>
        <tr r="C815" s="2"/>
      </tp>
      <tp t="e">
        <v>#N/A</v>
        <stp/>
        <stp>History</stp>
        <stp>@s@a/100</stp>
        <stp>Daily</stp>
        <stp>1</stp>
        <stp>42996</stp>
        <stp>0</stp>
        <stp>CLOSE</stp>
        <stp>0</stp>
        <tr r="C809" s="2"/>
      </tp>
      <tp t="e">
        <v>#N/A</v>
        <stp/>
        <stp>History</stp>
        <stp>@s@a/100</stp>
        <stp>Daily</stp>
        <stp>1</stp>
        <stp>42836</stp>
        <stp>0</stp>
        <stp>CLOSE</stp>
        <stp>0</stp>
        <tr r="C919" s="2"/>
      </tp>
      <tp t="e">
        <v>#N/A</v>
        <stp/>
        <stp>History</stp>
        <stp>@s@a/100</stp>
        <stp>Daily</stp>
        <stp>1</stp>
        <stp>42816</stp>
        <stp>0</stp>
        <stp>CLOSE</stp>
        <stp>0</stp>
        <tr r="C933" s="2"/>
      </tp>
      <tp t="e">
        <v>#N/A</v>
        <stp/>
        <stp>History</stp>
        <stp>@s@a/100</stp>
        <stp>Daily</stp>
        <stp>1</stp>
        <stp>42866</stp>
        <stp>0</stp>
        <stp>CLOSE</stp>
        <stp>0</stp>
        <tr r="C898" s="2"/>
      </tp>
      <tp t="e">
        <v>#N/A</v>
        <stp/>
        <stp>History</stp>
        <stp>@s@a/100</stp>
        <stp>Daily</stp>
        <stp>1</stp>
        <stp>42846</stp>
        <stp>0</stp>
        <stp>CLOSE</stp>
        <stp>0</stp>
        <tr r="C912" s="2"/>
      </tp>
      <tp t="e">
        <v>#N/A</v>
        <stp/>
        <stp>History</stp>
        <stp>@s@a/100</stp>
        <stp>Daily</stp>
        <stp>1</stp>
        <stp>42856</stp>
        <stp>0</stp>
        <stp>CLOSE</stp>
        <stp>0</stp>
        <tr r="C906" s="2"/>
      </tp>
      <tp t="e">
        <v>#N/A</v>
        <stp/>
        <stp>History</stp>
        <stp>@s@a/100</stp>
        <stp>Daily</stp>
        <stp>1</stp>
        <stp>42886</stp>
        <stp>0</stp>
        <stp>CLOSE</stp>
        <stp>0</stp>
        <tr r="C885" s="2"/>
      </tp>
      <tp t="e">
        <v>#N/A</v>
        <stp/>
        <stp>History</stp>
        <stp>@s@a/100</stp>
        <stp>Daily</stp>
        <stp>1</stp>
        <stp>44126</stp>
        <stp>0</stp>
        <stp>CLOSE</stp>
        <stp>0</stp>
        <tr r="C28" s="2"/>
      </tp>
      <tp t="e">
        <v>#N/A</v>
        <stp/>
        <stp>History</stp>
        <stp>@s@a/100</stp>
        <stp>Daily</stp>
        <stp>1</stp>
        <stp>44106</stp>
        <stp>0</stp>
        <stp>CLOSE</stp>
        <stp>0</stp>
        <tr r="C42" s="2"/>
      </tp>
      <tp t="e">
        <v>#N/A</v>
        <stp/>
        <stp>History</stp>
        <stp>@s@a/100</stp>
        <stp>Daily</stp>
        <stp>1</stp>
        <stp>44116</stp>
        <stp>0</stp>
        <stp>CLOSE</stp>
        <stp>0</stp>
        <tr r="C36" s="2"/>
      </tp>
      <tp t="e">
        <v>#N/A</v>
        <stp/>
        <stp>History</stp>
        <stp>@s@a/100</stp>
        <stp>Daily</stp>
        <stp>1</stp>
        <stp>44146</stp>
        <stp>0</stp>
        <stp>CLOSE</stp>
        <stp>0</stp>
        <tr r="C14" s="2"/>
      </tp>
      <tp t="e">
        <v>#N/A</v>
        <stp/>
        <stp>History</stp>
        <stp>@s@a/100</stp>
        <stp>Daily</stp>
        <stp>1</stp>
        <stp>44026</stp>
        <stp>0</stp>
        <stp>CLOSE</stp>
        <stp>0</stp>
        <tr r="C99" s="2"/>
      </tp>
      <tp t="e">
        <v>#N/A</v>
        <stp/>
        <stp>History</stp>
        <stp>@s@a/100</stp>
        <stp>Daily</stp>
        <stp>1</stp>
        <stp>44036</stp>
        <stp>0</stp>
        <stp>CLOSE</stp>
        <stp>0</stp>
        <tr r="C91" s="2"/>
      </tp>
      <tp t="e">
        <v>#N/A</v>
        <stp/>
        <stp>History</stp>
        <stp>@s@a/100</stp>
        <stp>Daily</stp>
        <stp>1</stp>
        <stp>44006</stp>
        <stp>0</stp>
        <stp>CLOSE</stp>
        <stp>0</stp>
        <tr r="C112" s="2"/>
      </tp>
      <tp t="e">
        <v>#N/A</v>
        <stp/>
        <stp>History</stp>
        <stp>@s@a/100</stp>
        <stp>Daily</stp>
        <stp>1</stp>
        <stp>44076</stp>
        <stp>0</stp>
        <stp>CLOSE</stp>
        <stp>0</stp>
        <tr r="C63" s="2"/>
      </tp>
      <tp t="e">
        <v>#N/A</v>
        <stp/>
        <stp>History</stp>
        <stp>@s@a/100</stp>
        <stp>Daily</stp>
        <stp>1</stp>
        <stp>44046</stp>
        <stp>0</stp>
        <stp>CLOSE</stp>
        <stp>0</stp>
        <tr r="C85" s="2"/>
      </tp>
      <tp t="e">
        <v>#N/A</v>
        <stp/>
        <stp>History</stp>
        <stp>@s@a/100</stp>
        <stp>Daily</stp>
        <stp>1</stp>
        <stp>44056</stp>
        <stp>0</stp>
        <stp>CLOSE</stp>
        <stp>0</stp>
        <tr r="C77" s="2"/>
      </tp>
      <tp t="e">
        <v>#N/A</v>
        <stp/>
        <stp>History</stp>
        <stp>@s@a/100</stp>
        <stp>Daily</stp>
        <stp>1</stp>
        <stp>44096</stp>
        <stp>0</stp>
        <stp>CLOSE</stp>
        <stp>0</stp>
        <tr r="C50" s="2"/>
      </tp>
      <tp t="e">
        <v>#N/A</v>
        <stp/>
        <stp>History</stp>
        <stp>@s@a/100</stp>
        <stp>Daily</stp>
        <stp>1</stp>
        <stp>43537</stp>
        <stp>0</stp>
        <stp>CLOSE</stp>
        <stp>0</stp>
        <tr r="C436" s="2"/>
      </tp>
      <tp t="e">
        <v>#N/A</v>
        <stp/>
        <stp>History</stp>
        <stp>@s@a/100</stp>
        <stp>Daily</stp>
        <stp>1</stp>
        <stp>43507</stp>
        <stp>0</stp>
        <stp>CLOSE</stp>
        <stp>0</stp>
        <tr r="C457" s="2"/>
      </tp>
      <tp t="e">
        <v>#N/A</v>
        <stp/>
        <stp>History</stp>
        <stp>@s@a/100</stp>
        <stp>Daily</stp>
        <stp>1</stp>
        <stp>43517</stp>
        <stp>0</stp>
        <stp>CLOSE</stp>
        <stp>0</stp>
        <tr r="C450" s="2"/>
      </tp>
      <tp t="e">
        <v>#N/A</v>
        <stp/>
        <stp>History</stp>
        <stp>@s@a/100</stp>
        <stp>Daily</stp>
        <stp>1</stp>
        <stp>43567</stp>
        <stp>0</stp>
        <stp>CLOSE</stp>
        <stp>0</stp>
        <tr r="C414" s="2"/>
      </tp>
      <tp t="e">
        <v>#N/A</v>
        <stp/>
        <stp>History</stp>
        <stp>@s@a/100</stp>
        <stp>Daily</stp>
        <stp>1</stp>
        <stp>43577</stp>
        <stp>0</stp>
        <stp>CLOSE</stp>
        <stp>0</stp>
        <tr r="C409" s="2"/>
      </tp>
      <tp t="e">
        <v>#N/A</v>
        <stp/>
        <stp>History</stp>
        <stp>@s@a/100</stp>
        <stp>Daily</stp>
        <stp>1</stp>
        <stp>43557</stp>
        <stp>0</stp>
        <stp>CLOSE</stp>
        <stp>0</stp>
        <tr r="C422" s="2"/>
      </tp>
      <tp t="e">
        <v>#N/A</v>
        <stp/>
        <stp>History</stp>
        <stp>@s@a/100</stp>
        <stp>Daily</stp>
        <stp>1</stp>
        <stp>43587</stp>
        <stp>0</stp>
        <stp>CLOSE</stp>
        <stp>0</stp>
        <tr r="C401" s="2"/>
      </tp>
      <tp t="e">
        <v>#N/A</v>
        <stp/>
        <stp>History</stp>
        <stp>@s@a/100</stp>
        <stp>Daily</stp>
        <stp>1</stp>
        <stp>43427</stp>
        <stp>0</stp>
        <stp>CLOSE</stp>
        <stp>0</stp>
        <tr r="C510" s="2"/>
      </tp>
      <tp t="e">
        <v>#N/A</v>
        <stp/>
        <stp>History</stp>
        <stp>@s@a/100</stp>
        <stp>Daily</stp>
        <stp>1</stp>
        <stp>43437</stp>
        <stp>0</stp>
        <stp>CLOSE</stp>
        <stp>0</stp>
        <tr r="C504" s="2"/>
      </tp>
      <tp t="e">
        <v>#N/A</v>
        <stp/>
        <stp>History</stp>
        <stp>@s@a/100</stp>
        <stp>Daily</stp>
        <stp>1</stp>
        <stp>43417</stp>
        <stp>0</stp>
        <stp>CLOSE</stp>
        <stp>0</stp>
        <tr r="C517" s="2"/>
      </tp>
      <tp t="e">
        <v>#N/A</v>
        <stp/>
        <stp>History</stp>
        <stp>@s@a/100</stp>
        <stp>Daily</stp>
        <stp>1</stp>
        <stp>43467</stp>
        <stp>0</stp>
        <stp>CLOSE</stp>
        <stp>0</stp>
        <tr r="C484" s="2"/>
      </tp>
      <tp t="e">
        <v>#N/A</v>
        <stp/>
        <stp>History</stp>
        <stp>@s@a/100</stp>
        <stp>Daily</stp>
        <stp>1</stp>
        <stp>43447</stp>
        <stp>0</stp>
        <stp>CLOSE</stp>
        <stp>0</stp>
        <tr r="C496" s="2"/>
      </tp>
      <tp t="e">
        <v>#N/A</v>
        <stp/>
        <stp>History</stp>
        <stp>@s@a/100</stp>
        <stp>Daily</stp>
        <stp>1</stp>
        <stp>43487</stp>
        <stp>0</stp>
        <stp>CLOSE</stp>
        <stp>0</stp>
        <tr r="C471" s="2"/>
      </tp>
      <tp t="e">
        <v>#N/A</v>
        <stp/>
        <stp>History</stp>
        <stp>@s@a/100</stp>
        <stp>Daily</stp>
        <stp>1</stp>
        <stp>43497</stp>
        <stp>0</stp>
        <stp>CLOSE</stp>
        <stp>0</stp>
        <tr r="C463" s="2"/>
      </tp>
      <tp t="e">
        <v>#N/A</v>
        <stp/>
        <stp>History</stp>
        <stp>@s@a/100</stp>
        <stp>Daily</stp>
        <stp>1</stp>
        <stp>43727</stp>
        <stp>0</stp>
        <stp>CLOSE</stp>
        <stp>0</stp>
        <tr r="C304" s="2"/>
      </tp>
      <tp t="e">
        <v>#N/A</v>
        <stp/>
        <stp>History</stp>
        <stp>@s@a/100</stp>
        <stp>Daily</stp>
        <stp>1</stp>
        <stp>43707</stp>
        <stp>0</stp>
        <stp>CLOSE</stp>
        <stp>0</stp>
        <tr r="C317" s="2"/>
      </tp>
      <tp t="e">
        <v>#N/A</v>
        <stp/>
        <stp>History</stp>
        <stp>@s@a/100</stp>
        <stp>Daily</stp>
        <stp>1</stp>
        <stp>43717</stp>
        <stp>0</stp>
        <stp>CLOSE</stp>
        <stp>0</stp>
        <tr r="C312" s="2"/>
      </tp>
      <tp t="e">
        <v>#N/A</v>
        <stp/>
        <stp>History</stp>
        <stp>@s@a/100</stp>
        <stp>Daily</stp>
        <stp>1</stp>
        <stp>43767</stp>
        <stp>0</stp>
        <stp>CLOSE</stp>
        <stp>0</stp>
        <tr r="C276" s="2"/>
      </tp>
      <tp t="e">
        <v>#N/A</v>
        <stp/>
        <stp>History</stp>
        <stp>@s@a/100</stp>
        <stp>Daily</stp>
        <stp>1</stp>
        <stp>43777</stp>
        <stp>0</stp>
        <stp>CLOSE</stp>
        <stp>0</stp>
        <tr r="C268" s="2"/>
      </tp>
      <tp t="e">
        <v>#N/A</v>
        <stp/>
        <stp>History</stp>
        <stp>@s@a/100</stp>
        <stp>Daily</stp>
        <stp>1</stp>
        <stp>43747</stp>
        <stp>0</stp>
        <stp>CLOSE</stp>
        <stp>0</stp>
        <tr r="C290" s="2"/>
      </tp>
      <tp t="e">
        <v>#N/A</v>
        <stp/>
        <stp>History</stp>
        <stp>@s@a/100</stp>
        <stp>Daily</stp>
        <stp>1</stp>
        <stp>43787</stp>
        <stp>0</stp>
        <stp>CLOSE</stp>
        <stp>0</stp>
        <tr r="C262" s="2"/>
      </tp>
      <tp t="e">
        <v>#N/A</v>
        <stp/>
        <stp>History</stp>
        <stp>@s@a/100</stp>
        <stp>Daily</stp>
        <stp>1</stp>
        <stp>43627</stp>
        <stp>0</stp>
        <stp>CLOSE</stp>
        <stp>0</stp>
        <tr r="C374" s="2"/>
      </tp>
      <tp t="e">
        <v>#N/A</v>
        <stp/>
        <stp>History</stp>
        <stp>@s@a/100</stp>
        <stp>Daily</stp>
        <stp>1</stp>
        <stp>43637</stp>
        <stp>0</stp>
        <stp>CLOSE</stp>
        <stp>0</stp>
        <tr r="C366" s="2"/>
      </tp>
      <tp t="e">
        <v>#N/A</v>
        <stp/>
        <stp>History</stp>
        <stp>@s@a/100</stp>
        <stp>Daily</stp>
        <stp>1</stp>
        <stp>43607</stp>
        <stp>0</stp>
        <stp>CLOSE</stp>
        <stp>0</stp>
        <tr r="C387" s="2"/>
      </tp>
      <tp t="e">
        <v>#N/A</v>
        <stp/>
        <stp>History</stp>
        <stp>@s@a/100</stp>
        <stp>Daily</stp>
        <stp>1</stp>
        <stp>43677</stp>
        <stp>0</stp>
        <stp>CLOSE</stp>
        <stp>0</stp>
        <tr r="C339" s="2"/>
      </tp>
      <tp t="e">
        <v>#N/A</v>
        <stp/>
        <stp>History</stp>
        <stp>@s@a/100</stp>
        <stp>Daily</stp>
        <stp>1</stp>
        <stp>43647</stp>
        <stp>0</stp>
        <stp>CLOSE</stp>
        <stp>0</stp>
        <tr r="C360" s="2"/>
      </tp>
      <tp t="e">
        <v>#N/A</v>
        <stp/>
        <stp>History</stp>
        <stp>@s@a/100</stp>
        <stp>Daily</stp>
        <stp>1</stp>
        <stp>43657</stp>
        <stp>0</stp>
        <stp>CLOSE</stp>
        <stp>0</stp>
        <tr r="C353" s="2"/>
      </tp>
      <tp t="e">
        <v>#N/A</v>
        <stp/>
        <stp>History</stp>
        <stp>@s@a/100</stp>
        <stp>Daily</stp>
        <stp>1</stp>
        <stp>43697</stp>
        <stp>0</stp>
        <stp>CLOSE</stp>
        <stp>0</stp>
        <tr r="C325" s="2"/>
      </tp>
      <tp t="e">
        <v>#N/A</v>
        <stp/>
        <stp>History</stp>
        <stp>@s@a/100</stp>
        <stp>Daily</stp>
        <stp>1</stp>
        <stp>43137</stp>
        <stp>0</stp>
        <stp>CLOSE</stp>
        <stp>0</stp>
        <tr r="C712" s="2"/>
      </tp>
      <tp t="e">
        <v>#N/A</v>
        <stp/>
        <stp>History</stp>
        <stp>@s@a/100</stp>
        <stp>Daily</stp>
        <stp>1</stp>
        <stp>43117</stp>
        <stp>0</stp>
        <stp>CLOSE</stp>
        <stp>0</stp>
        <tr r="C726" s="2"/>
      </tp>
      <tp t="e">
        <v>#N/A</v>
        <stp/>
        <stp>History</stp>
        <stp>@s@a/100</stp>
        <stp>Daily</stp>
        <stp>1</stp>
        <stp>43167</stp>
        <stp>0</stp>
        <stp>CLOSE</stp>
        <stp>0</stp>
        <tr r="C691" s="2"/>
      </tp>
      <tp t="e">
        <v>#N/A</v>
        <stp/>
        <stp>History</stp>
        <stp>@s@a/100</stp>
        <stp>Daily</stp>
        <stp>1</stp>
        <stp>43147</stp>
        <stp>0</stp>
        <stp>CLOSE</stp>
        <stp>0</stp>
        <tr r="C704" s="2"/>
      </tp>
      <tp t="e">
        <v>#N/A</v>
        <stp/>
        <stp>History</stp>
        <stp>@s@a/100</stp>
        <stp>Daily</stp>
        <stp>1</stp>
        <stp>43157</stp>
        <stp>0</stp>
        <stp>CLOSE</stp>
        <stp>0</stp>
        <tr r="C699" s="2"/>
      </tp>
      <tp t="e">
        <v>#N/A</v>
        <stp/>
        <stp>History</stp>
        <stp>@s@a/100</stp>
        <stp>Daily</stp>
        <stp>1</stp>
        <stp>43187</stp>
        <stp>0</stp>
        <stp>CLOSE</stp>
        <stp>0</stp>
        <tr r="C677" s="2"/>
      </tp>
      <tp t="e">
        <v>#N/A</v>
        <stp/>
        <stp>History</stp>
        <stp>@s@a/100</stp>
        <stp>Daily</stp>
        <stp>1</stp>
        <stp>43027</stp>
        <stp>0</stp>
        <stp>CLOSE</stp>
        <stp>0</stp>
        <tr r="C786" s="2"/>
      </tp>
      <tp t="e">
        <v>#N/A</v>
        <stp/>
        <stp>History</stp>
        <stp>@s@a/100</stp>
        <stp>Daily</stp>
        <stp>1</stp>
        <stp>43007</stp>
        <stp>0</stp>
        <stp>CLOSE</stp>
        <stp>0</stp>
        <tr r="C800" s="2"/>
      </tp>
      <tp t="e">
        <v>#N/A</v>
        <stp/>
        <stp>History</stp>
        <stp>@s@a/100</stp>
        <stp>Daily</stp>
        <stp>1</stp>
        <stp>43017</stp>
        <stp>0</stp>
        <stp>CLOSE</stp>
        <stp>0</stp>
        <tr r="C794" s="2"/>
      </tp>
      <tp t="e">
        <v>#N/A</v>
        <stp/>
        <stp>History</stp>
        <stp>@s@a/100</stp>
        <stp>Daily</stp>
        <stp>1</stp>
        <stp>43067</stp>
        <stp>0</stp>
        <stp>CLOSE</stp>
        <stp>0</stp>
        <tr r="C759" s="2"/>
      </tp>
      <tp t="e">
        <v>#N/A</v>
        <stp/>
        <stp>History</stp>
        <stp>@s@a/100</stp>
        <stp>Daily</stp>
        <stp>1</stp>
        <stp>43077</stp>
        <stp>0</stp>
        <stp>CLOSE</stp>
        <stp>0</stp>
        <tr r="C751" s="2"/>
      </tp>
      <tp t="e">
        <v>#N/A</v>
        <stp/>
        <stp>History</stp>
        <stp>@s@a/100</stp>
        <stp>Daily</stp>
        <stp>1</stp>
        <stp>43047</stp>
        <stp>0</stp>
        <stp>CLOSE</stp>
        <stp>0</stp>
        <tr r="C772" s="2"/>
      </tp>
      <tp t="e">
        <v>#N/A</v>
        <stp/>
        <stp>History</stp>
        <stp>@s@a/100</stp>
        <stp>Daily</stp>
        <stp>1</stp>
        <stp>43087</stp>
        <stp>0</stp>
        <stp>CLOSE</stp>
        <stp>0</stp>
        <tr r="C745" s="2"/>
      </tp>
      <tp t="e">
        <v>#N/A</v>
        <stp/>
        <stp>History</stp>
        <stp>@s@a/100</stp>
        <stp>Daily</stp>
        <stp>1</stp>
        <stp>43097</stp>
        <stp>0</stp>
        <stp>CLOSE</stp>
        <stp>0</stp>
        <tr r="C738" s="2"/>
      </tp>
      <tp t="e">
        <v>#N/A</v>
        <stp/>
        <stp>History</stp>
        <stp>@s@a/100</stp>
        <stp>Daily</stp>
        <stp>1</stp>
        <stp>43327</stp>
        <stp>0</stp>
        <stp>CLOSE</stp>
        <stp>0</stp>
        <tr r="C580" s="2"/>
      </tp>
      <tp t="e">
        <v>#N/A</v>
        <stp/>
        <stp>History</stp>
        <stp>@s@a/100</stp>
        <stp>Daily</stp>
        <stp>1</stp>
        <stp>43307</stp>
        <stp>0</stp>
        <stp>CLOSE</stp>
        <stp>0</stp>
        <tr r="C594" s="2"/>
      </tp>
      <tp t="e">
        <v>#N/A</v>
        <stp/>
        <stp>History</stp>
        <stp>@s@a/100</stp>
        <stp>Daily</stp>
        <stp>1</stp>
        <stp>43367</stp>
        <stp>0</stp>
        <stp>CLOSE</stp>
        <stp>0</stp>
        <tr r="C553" s="2"/>
      </tp>
      <tp t="e">
        <v>#N/A</v>
        <stp/>
        <stp>History</stp>
        <stp>@s@a/100</stp>
        <stp>Daily</stp>
        <stp>1</stp>
        <stp>43377</stp>
        <stp>0</stp>
        <stp>CLOSE</stp>
        <stp>0</stp>
        <tr r="C545" s="2"/>
      </tp>
      <tp t="e">
        <v>#N/A</v>
        <stp/>
        <stp>History</stp>
        <stp>@s@a/100</stp>
        <stp>Daily</stp>
        <stp>1</stp>
        <stp>43347</stp>
        <stp>0</stp>
        <stp>CLOSE</stp>
        <stp>0</stp>
        <tr r="C567" s="2"/>
      </tp>
      <tp t="e">
        <v>#N/A</v>
        <stp/>
        <stp>History</stp>
        <stp>@s@a/100</stp>
        <stp>Daily</stp>
        <stp>1</stp>
        <stp>43357</stp>
        <stp>0</stp>
        <stp>CLOSE</stp>
        <stp>0</stp>
        <tr r="C559" s="2"/>
      </tp>
      <tp t="e">
        <v>#N/A</v>
        <stp/>
        <stp>History</stp>
        <stp>@s@a/100</stp>
        <stp>Daily</stp>
        <stp>1</stp>
        <stp>43397</stp>
        <stp>0</stp>
        <stp>CLOSE</stp>
        <stp>0</stp>
        <tr r="C531" s="2"/>
      </tp>
      <tp t="e">
        <v>#N/A</v>
        <stp/>
        <stp>History</stp>
        <stp>@s@a/100</stp>
        <stp>Daily</stp>
        <stp>1</stp>
        <stp>43227</stp>
        <stp>0</stp>
        <stp>CLOSE</stp>
        <stp>0</stp>
        <tr r="C650" s="2"/>
      </tp>
      <tp t="e">
        <v>#N/A</v>
        <stp/>
        <stp>History</stp>
        <stp>@s@a/100</stp>
        <stp>Daily</stp>
        <stp>1</stp>
        <stp>43237</stp>
        <stp>0</stp>
        <stp>CLOSE</stp>
        <stp>0</stp>
        <tr r="C642" s="2"/>
      </tp>
      <tp t="e">
        <v>#N/A</v>
        <stp/>
        <stp>History</stp>
        <stp>@s@a/100</stp>
        <stp>Daily</stp>
        <stp>1</stp>
        <stp>43207</stp>
        <stp>0</stp>
        <stp>CLOSE</stp>
        <stp>0</stp>
        <tr r="C664" s="2"/>
      </tp>
      <tp t="e">
        <v>#N/A</v>
        <stp/>
        <stp>History</stp>
        <stp>@s@a/100</stp>
        <stp>Daily</stp>
        <stp>1</stp>
        <stp>43217</stp>
        <stp>0</stp>
        <stp>CLOSE</stp>
        <stp>0</stp>
        <tr r="C656" s="2"/>
      </tp>
      <tp t="e">
        <v>#N/A</v>
        <stp/>
        <stp>History</stp>
        <stp>@s@a/100</stp>
        <stp>Daily</stp>
        <stp>1</stp>
        <stp>43277</stp>
        <stp>0</stp>
        <stp>CLOSE</stp>
        <stp>0</stp>
        <tr r="C615" s="2"/>
      </tp>
      <tp t="e">
        <v>#N/A</v>
        <stp/>
        <stp>History</stp>
        <stp>@s@a/100</stp>
        <stp>Daily</stp>
        <stp>1</stp>
        <stp>43257</stp>
        <stp>0</stp>
        <stp>CLOSE</stp>
        <stp>0</stp>
        <tr r="C629" s="2"/>
      </tp>
      <tp t="e">
        <v>#N/A</v>
        <stp/>
        <stp>History</stp>
        <stp>@s@a/100</stp>
        <stp>Daily</stp>
        <stp>1</stp>
        <stp>43287</stp>
        <stp>0</stp>
        <stp>CLOSE</stp>
        <stp>0</stp>
        <tr r="C608" s="2"/>
      </tp>
      <tp t="e">
        <v>#N/A</v>
        <stp/>
        <stp>History</stp>
        <stp>@s@a/100</stp>
        <stp>Daily</stp>
        <stp>1</stp>
        <stp>43297</stp>
        <stp>0</stp>
        <stp>CLOSE</stp>
        <stp>0</stp>
        <tr r="C602" s="2"/>
      </tp>
      <tp t="e">
        <v>#N/A</v>
        <stp/>
        <stp>History</stp>
        <stp>@s@a/100</stp>
        <stp>Daily</stp>
        <stp>1</stp>
        <stp>43927</stp>
        <stp>0</stp>
        <stp>CLOSE</stp>
        <stp>0</stp>
        <tr r="C167" s="2"/>
      </tp>
      <tp t="e">
        <v>#N/A</v>
        <stp/>
        <stp>History</stp>
        <stp>@s@a/100</stp>
        <stp>Daily</stp>
        <stp>1</stp>
        <stp>43937</stp>
        <stp>0</stp>
        <stp>CLOSE</stp>
        <stp>0</stp>
        <tr r="C160" s="2"/>
      </tp>
      <tp t="e">
        <v>#N/A</v>
        <stp/>
        <stp>History</stp>
        <stp>@s@a/100</stp>
        <stp>Daily</stp>
        <stp>1</stp>
        <stp>43907</stp>
        <stp>0</stp>
        <stp>CLOSE</stp>
        <stp>0</stp>
        <tr r="C181" s="2"/>
      </tp>
      <tp t="e">
        <v>#N/A</v>
        <stp/>
        <stp>History</stp>
        <stp>@s@a/100</stp>
        <stp>Daily</stp>
        <stp>1</stp>
        <stp>43917</stp>
        <stp>0</stp>
        <stp>CLOSE</stp>
        <stp>0</stp>
        <tr r="C173" s="2"/>
      </tp>
      <tp t="e">
        <v>#N/A</v>
        <stp/>
        <stp>History</stp>
        <stp>@s@a/100</stp>
        <stp>Daily</stp>
        <stp>1</stp>
        <stp>43977</stp>
        <stp>0</stp>
        <stp>CLOSE</stp>
        <stp>0</stp>
        <tr r="C133" s="2"/>
      </tp>
      <tp t="e">
        <v>#N/A</v>
        <stp/>
        <stp>History</stp>
        <stp>@s@a/100</stp>
        <stp>Daily</stp>
        <stp>1</stp>
        <stp>43957</stp>
        <stp>0</stp>
        <stp>CLOSE</stp>
        <stp>0</stp>
        <tr r="C146" s="2"/>
      </tp>
      <tp t="e">
        <v>#N/A</v>
        <stp/>
        <stp>History</stp>
        <stp>@s@a/100</stp>
        <stp>Daily</stp>
        <stp>1</stp>
        <stp>43987</stp>
        <stp>0</stp>
        <stp>CLOSE</stp>
        <stp>0</stp>
        <tr r="C125" s="2"/>
      </tp>
      <tp t="e">
        <v>#N/A</v>
        <stp/>
        <stp>History</stp>
        <stp>@s@a/100</stp>
        <stp>Daily</stp>
        <stp>1</stp>
        <stp>43997</stp>
        <stp>0</stp>
        <stp>CLOSE</stp>
        <stp>0</stp>
        <tr r="C119" s="2"/>
      </tp>
      <tp t="e">
        <v>#N/A</v>
        <stp/>
        <stp>History</stp>
        <stp>@s@a/100</stp>
        <stp>Daily</stp>
        <stp>1</stp>
        <stp>43837</stp>
        <stp>0</stp>
        <stp>CLOSE</stp>
        <stp>0</stp>
        <tr r="C229" s="2"/>
      </tp>
      <tp t="e">
        <v>#N/A</v>
        <stp/>
        <stp>History</stp>
        <stp>@s@a/100</stp>
        <stp>Daily</stp>
        <stp>1</stp>
        <stp>43817</stp>
        <stp>0</stp>
        <stp>CLOSE</stp>
        <stp>0</stp>
        <tr r="C241" s="2"/>
      </tp>
      <tp t="e">
        <v>#N/A</v>
        <stp/>
        <stp>History</stp>
        <stp>@s@a/100</stp>
        <stp>Daily</stp>
        <stp>1</stp>
        <stp>43867</stp>
        <stp>0</stp>
        <stp>CLOSE</stp>
        <stp>0</stp>
        <tr r="C208" s="2"/>
      </tp>
      <tp t="e">
        <v>#N/A</v>
        <stp/>
        <stp>History</stp>
        <stp>@s@a/100</stp>
        <stp>Daily</stp>
        <stp>1</stp>
        <stp>43847</stp>
        <stp>0</stp>
        <stp>CLOSE</stp>
        <stp>0</stp>
        <tr r="C221" s="2"/>
      </tp>
      <tp t="e">
        <v>#N/A</v>
        <stp/>
        <stp>History</stp>
        <stp>@s@a/100</stp>
        <stp>Daily</stp>
        <stp>1</stp>
        <stp>43857</stp>
        <stp>0</stp>
        <stp>CLOSE</stp>
        <stp>0</stp>
        <tr r="C216" s="2"/>
      </tp>
      <tp t="e">
        <v>#N/A</v>
        <stp/>
        <stp>History</stp>
        <stp>@s@a/100</stp>
        <stp>Daily</stp>
        <stp>1</stp>
        <stp>43887</stp>
        <stp>0</stp>
        <stp>CLOSE</stp>
        <stp>0</stp>
        <tr r="C195" s="2"/>
      </tp>
      <tp t="e">
        <v>#N/A</v>
        <stp/>
        <stp>History</stp>
        <stp>@s@a/100</stp>
        <stp>Daily</stp>
        <stp>1</stp>
        <stp>42767</stp>
        <stp>0</stp>
        <stp>CLOSE</stp>
        <stp>0</stp>
        <tr r="C967" s="2"/>
      </tp>
      <tp t="e">
        <v>#N/A</v>
        <stp/>
        <stp>History</stp>
        <stp>@s@a/100</stp>
        <stp>Daily</stp>
        <stp>1</stp>
        <stp>42747</stp>
        <stp>0</stp>
        <stp>CLOSE</stp>
        <stp>0</stp>
        <tr r="C980" s="2"/>
      </tp>
      <tp t="e">
        <v>#N/A</v>
        <stp/>
        <stp>History</stp>
        <stp>@s@a/100</stp>
        <stp>Daily</stp>
        <stp>1</stp>
        <stp>42787</stp>
        <stp>0</stp>
        <stp>CLOSE</stp>
        <stp>0</stp>
        <tr r="C954" s="2"/>
      </tp>
      <tp t="e">
        <v>#N/A</v>
        <stp/>
        <stp>History</stp>
        <stp>@s@a/100</stp>
        <stp>Daily</stp>
        <stp>1</stp>
        <stp>42797</stp>
        <stp>0</stp>
        <stp>CLOSE</stp>
        <stp>0</stp>
        <tr r="C946" s="2"/>
      </tp>
      <tp t="e">
        <v>#N/A</v>
        <stp/>
        <stp>History</stp>
        <stp>@s@a/100</stp>
        <stp>Daily</stp>
        <stp>1</stp>
        <stp>42927</stp>
        <stp>0</stp>
        <stp>CLOSE</stp>
        <stp>0</stp>
        <tr r="C857" s="2"/>
      </tp>
      <tp t="e">
        <v>#N/A</v>
        <stp/>
        <stp>History</stp>
        <stp>@s@a/100</stp>
        <stp>Daily</stp>
        <stp>1</stp>
        <stp>42937</stp>
        <stp>0</stp>
        <stp>CLOSE</stp>
        <stp>0</stp>
        <tr r="C849" s="2"/>
      </tp>
      <tp t="e">
        <v>#N/A</v>
        <stp/>
        <stp>History</stp>
        <stp>@s@a/100</stp>
        <stp>Daily</stp>
        <stp>1</stp>
        <stp>42907</stp>
        <stp>0</stp>
        <stp>CLOSE</stp>
        <stp>0</stp>
        <tr r="C870" s="2"/>
      </tp>
      <tp t="e">
        <v>#N/A</v>
        <stp/>
        <stp>History</stp>
        <stp>@s@a/100</stp>
        <stp>Daily</stp>
        <stp>1</stp>
        <stp>42977</stp>
        <stp>0</stp>
        <stp>CLOSE</stp>
        <stp>0</stp>
        <tr r="C821" s="2"/>
      </tp>
      <tp t="e">
        <v>#N/A</v>
        <stp/>
        <stp>History</stp>
        <stp>@s@a/100</stp>
        <stp>Daily</stp>
        <stp>1</stp>
        <stp>42947</stp>
        <stp>0</stp>
        <stp>CLOSE</stp>
        <stp>0</stp>
        <tr r="C843" s="2"/>
      </tp>
      <tp t="e">
        <v>#N/A</v>
        <stp/>
        <stp>History</stp>
        <stp>@s@a/100</stp>
        <stp>Daily</stp>
        <stp>1</stp>
        <stp>42957</stp>
        <stp>0</stp>
        <stp>CLOSE</stp>
        <stp>0</stp>
        <tr r="C835" s="2"/>
      </tp>
      <tp t="e">
        <v>#N/A</v>
        <stp/>
        <stp>History</stp>
        <stp>@s@a/100</stp>
        <stp>Daily</stp>
        <stp>1</stp>
        <stp>42997</stp>
        <stp>0</stp>
        <stp>CLOSE</stp>
        <stp>0</stp>
        <tr r="C808" s="2"/>
      </tp>
      <tp t="e">
        <v>#N/A</v>
        <stp/>
        <stp>History</stp>
        <stp>@s@a/100</stp>
        <stp>Daily</stp>
        <stp>1</stp>
        <stp>42837</stp>
        <stp>0</stp>
        <stp>CLOSE</stp>
        <stp>0</stp>
        <tr r="C918" s="2"/>
      </tp>
      <tp t="e">
        <v>#N/A</v>
        <stp/>
        <stp>History</stp>
        <stp>@s@a/100</stp>
        <stp>Daily</stp>
        <stp>1</stp>
        <stp>42807</stp>
        <stp>0</stp>
        <stp>CLOSE</stp>
        <stp>0</stp>
        <tr r="C940" s="2"/>
      </tp>
      <tp t="e">
        <v>#N/A</v>
        <stp/>
        <stp>History</stp>
        <stp>@s@a/100</stp>
        <stp>Daily</stp>
        <stp>1</stp>
        <stp>42817</stp>
        <stp>0</stp>
        <stp>CLOSE</stp>
        <stp>0</stp>
        <tr r="C932" s="2"/>
      </tp>
      <tp t="e">
        <v>#N/A</v>
        <stp/>
        <stp>History</stp>
        <stp>@s@a/100</stp>
        <stp>Daily</stp>
        <stp>1</stp>
        <stp>42867</stp>
        <stp>0</stp>
        <stp>CLOSE</stp>
        <stp>0</stp>
        <tr r="C897" s="2"/>
      </tp>
      <tp t="e">
        <v>#N/A</v>
        <stp/>
        <stp>History</stp>
        <stp>@s@a/100</stp>
        <stp>Daily</stp>
        <stp>1</stp>
        <stp>42877</stp>
        <stp>0</stp>
        <stp>CLOSE</stp>
        <stp>0</stp>
        <tr r="C891" s="2"/>
      </tp>
      <tp t="e">
        <v>#N/A</v>
        <stp/>
        <stp>History</stp>
        <stp>@s@a/100</stp>
        <stp>Daily</stp>
        <stp>1</stp>
        <stp>42857</stp>
        <stp>0</stp>
        <stp>CLOSE</stp>
        <stp>0</stp>
        <tr r="C905" s="2"/>
      </tp>
      <tp t="e">
        <v>#N/A</v>
        <stp/>
        <stp>History</stp>
        <stp>@s@a/100</stp>
        <stp>Daily</stp>
        <stp>1</stp>
        <stp>42887</stp>
        <stp>0</stp>
        <stp>CLOSE</stp>
        <stp>0</stp>
        <tr r="C884" s="2"/>
      </tp>
      <tp t="e">
        <v>#N/A</v>
        <stp/>
        <stp>History</stp>
        <stp>@s@a/100</stp>
        <stp>Daily</stp>
        <stp>1</stp>
        <stp>44127</stp>
        <stp>0</stp>
        <stp>CLOSE</stp>
        <stp>0</stp>
        <tr r="C27" s="2"/>
      </tp>
      <tp t="e">
        <v>#N/A</v>
        <stp/>
        <stp>History</stp>
        <stp>@s@a/100</stp>
        <stp>Daily</stp>
        <stp>1</stp>
        <stp>44137</stp>
        <stp>0</stp>
        <stp>CLOSE</stp>
        <stp>0</stp>
        <tr r="C21" s="2"/>
      </tp>
      <tp t="e">
        <v>#N/A</v>
        <stp/>
        <stp>History</stp>
        <stp>@s@a/100</stp>
        <stp>Daily</stp>
        <stp>1</stp>
        <stp>44117</stp>
        <stp>0</stp>
        <stp>CLOSE</stp>
        <stp>0</stp>
        <tr r="C35" s="2"/>
      </tp>
      <tp t="e">
        <v>#N/A</v>
        <stp/>
        <stp>History</stp>
        <stp>@s@a/100</stp>
        <stp>Daily</stp>
        <stp>1</stp>
        <stp>44147</stp>
        <stp>0</stp>
        <stp>CLOSE</stp>
        <stp>0</stp>
        <tr r="C13" s="2"/>
      </tp>
      <tp t="e">
        <v>#N/A</v>
        <stp/>
        <stp>History</stp>
        <stp>@s@a/100</stp>
        <stp>Daily</stp>
        <stp>1</stp>
        <stp>44027</stp>
        <stp>0</stp>
        <stp>CLOSE</stp>
        <stp>0</stp>
        <tr r="C98" s="2"/>
      </tp>
      <tp t="e">
        <v>#N/A</v>
        <stp/>
        <stp>History</stp>
        <stp>@s@a/100</stp>
        <stp>Daily</stp>
        <stp>1</stp>
        <stp>44007</stp>
        <stp>0</stp>
        <stp>CLOSE</stp>
        <stp>0</stp>
        <tr r="C111" s="2"/>
      </tp>
      <tp t="e">
        <v>#N/A</v>
        <stp/>
        <stp>History</stp>
        <stp>@s@a/100</stp>
        <stp>Daily</stp>
        <stp>1</stp>
        <stp>44067</stp>
        <stp>0</stp>
        <stp>CLOSE</stp>
        <stp>0</stp>
        <tr r="C70" s="2"/>
      </tp>
      <tp t="e">
        <v>#N/A</v>
        <stp/>
        <stp>History</stp>
        <stp>@s@a/100</stp>
        <stp>Daily</stp>
        <stp>1</stp>
        <stp>44077</stp>
        <stp>0</stp>
        <stp>CLOSE</stp>
        <stp>0</stp>
        <tr r="C62" s="2"/>
      </tp>
      <tp t="e">
        <v>#N/A</v>
        <stp/>
        <stp>History</stp>
        <stp>@s@a/100</stp>
        <stp>Daily</stp>
        <stp>1</stp>
        <stp>44047</stp>
        <stp>0</stp>
        <stp>CLOSE</stp>
        <stp>0</stp>
        <tr r="C84" s="2"/>
      </tp>
      <tp t="e">
        <v>#N/A</v>
        <stp/>
        <stp>History</stp>
        <stp>@s@a/100</stp>
        <stp>Daily</stp>
        <stp>1</stp>
        <stp>44057</stp>
        <stp>0</stp>
        <stp>CLOSE</stp>
        <stp>0</stp>
        <tr r="C76" s="2"/>
      </tp>
      <tp t="e">
        <v>#N/A</v>
        <stp/>
        <stp>History</stp>
        <stp>@s@a/100</stp>
        <stp>Daily</stp>
        <stp>1</stp>
        <stp>44097</stp>
        <stp>0</stp>
        <stp>CLOSE</stp>
        <stp>0</stp>
        <tr r="C49" s="2"/>
      </tp>
      <tp t="e">
        <v>#N/A</v>
        <stp/>
        <stp>History</stp>
        <stp>@s@a/100</stp>
        <stp>Daily</stp>
        <stp>1</stp>
        <stp>43530</stp>
        <stp>0</stp>
        <stp>CLOSE</stp>
        <stp>0</stp>
        <tr r="C441" s="2"/>
      </tp>
      <tp t="e">
        <v>#N/A</v>
        <stp/>
        <stp>History</stp>
        <stp>@s@a/100</stp>
        <stp>Daily</stp>
        <stp>1</stp>
        <stp>43500</stp>
        <stp>0</stp>
        <stp>CLOSE</stp>
        <stp>0</stp>
        <tr r="C462" s="2"/>
      </tp>
      <tp t="e">
        <v>#N/A</v>
        <stp/>
        <stp>History</stp>
        <stp>@s@a/100</stp>
        <stp>Daily</stp>
        <stp>1</stp>
        <stp>43510</stp>
        <stp>0</stp>
        <stp>CLOSE</stp>
        <stp>0</stp>
        <tr r="C454" s="2"/>
      </tp>
      <tp t="e">
        <v>#N/A</v>
        <stp/>
        <stp>History</stp>
        <stp>@s@a/100</stp>
        <stp>Daily</stp>
        <stp>1</stp>
        <stp>43560</stp>
        <stp>0</stp>
        <stp>CLOSE</stp>
        <stp>0</stp>
        <tr r="C419" s="2"/>
      </tp>
      <tp t="e">
        <v>#N/A</v>
        <stp/>
        <stp>History</stp>
        <stp>@s@a/100</stp>
        <stp>Daily</stp>
        <stp>1</stp>
        <stp>43570</stp>
        <stp>0</stp>
        <stp>CLOSE</stp>
        <stp>0</stp>
        <tr r="C413" s="2"/>
      </tp>
      <tp t="e">
        <v>#N/A</v>
        <stp/>
        <stp>History</stp>
        <stp>@s@a/100</stp>
        <stp>Daily</stp>
        <stp>1</stp>
        <stp>43550</stp>
        <stp>0</stp>
        <stp>CLOSE</stp>
        <stp>0</stp>
        <tr r="C427" s="2"/>
      </tp>
      <tp t="e">
        <v>#N/A</v>
        <stp/>
        <stp>History</stp>
        <stp>@s@a/100</stp>
        <stp>Daily</stp>
        <stp>1</stp>
        <stp>43580</stp>
        <stp>0</stp>
        <stp>CLOSE</stp>
        <stp>0</stp>
        <tr r="C406" s="2"/>
      </tp>
      <tp t="e">
        <v>#N/A</v>
        <stp/>
        <stp>History</stp>
        <stp>@s@a/100</stp>
        <stp>Daily</stp>
        <stp>1</stp>
        <stp>43420</stp>
        <stp>0</stp>
        <stp>CLOSE</stp>
        <stp>0</stp>
        <tr r="C514" s="2"/>
      </tp>
      <tp t="e">
        <v>#N/A</v>
        <stp/>
        <stp>History</stp>
        <stp>@s@a/100</stp>
        <stp>Daily</stp>
        <stp>1</stp>
        <stp>43430</stp>
        <stp>0</stp>
        <stp>CLOSE</stp>
        <stp>0</stp>
        <tr r="C509" s="2"/>
      </tp>
      <tp t="e">
        <v>#N/A</v>
        <stp/>
        <stp>History</stp>
        <stp>@s@a/100</stp>
        <stp>Daily</stp>
        <stp>1</stp>
        <stp>43410</stp>
        <stp>0</stp>
        <stp>CLOSE</stp>
        <stp>0</stp>
        <tr r="C522" s="2"/>
      </tp>
      <tp t="e">
        <v>#N/A</v>
        <stp/>
        <stp>History</stp>
        <stp>@s@a/100</stp>
        <stp>Daily</stp>
        <stp>1</stp>
        <stp>43460</stp>
        <stp>0</stp>
        <stp>CLOSE</stp>
        <stp>0</stp>
        <tr r="C488" s="2"/>
      </tp>
      <tp t="e">
        <v>#N/A</v>
        <stp/>
        <stp>History</stp>
        <stp>@s@a/100</stp>
        <stp>Daily</stp>
        <stp>1</stp>
        <stp>43440</stp>
        <stp>0</stp>
        <stp>CLOSE</stp>
        <stp>0</stp>
        <tr r="C501" s="2"/>
      </tp>
      <tp t="e">
        <v>#N/A</v>
        <stp/>
        <stp>History</stp>
        <stp>@s@a/100</stp>
        <stp>Daily</stp>
        <stp>1</stp>
        <stp>43480</stp>
        <stp>0</stp>
        <stp>CLOSE</stp>
        <stp>0</stp>
        <tr r="C475" s="2"/>
      </tp>
      <tp t="e">
        <v>#N/A</v>
        <stp/>
        <stp>History</stp>
        <stp>@s@a/100</stp>
        <stp>Daily</stp>
        <stp>1</stp>
        <stp>43490</stp>
        <stp>0</stp>
        <stp>CLOSE</stp>
        <stp>0</stp>
        <tr r="C468" s="2"/>
      </tp>
      <tp t="e">
        <v>#N/A</v>
        <stp/>
        <stp>History</stp>
        <stp>@s@a/100</stp>
        <stp>Daily</stp>
        <stp>1</stp>
        <stp>43720</stp>
        <stp>0</stp>
        <stp>CLOSE</stp>
        <stp>0</stp>
        <tr r="C309" s="2"/>
      </tp>
      <tp t="e">
        <v>#N/A</v>
        <stp/>
        <stp>History</stp>
        <stp>@s@a/100</stp>
        <stp>Daily</stp>
        <stp>1</stp>
        <stp>43700</stp>
        <stp>0</stp>
        <stp>CLOSE</stp>
        <stp>0</stp>
        <tr r="C322" s="2"/>
      </tp>
      <tp t="e">
        <v>#N/A</v>
        <stp/>
        <stp>History</stp>
        <stp>@s@a/100</stp>
        <stp>Daily</stp>
        <stp>1</stp>
        <stp>43760</stp>
        <stp>0</stp>
        <stp>CLOSE</stp>
        <stp>0</stp>
        <tr r="C281" s="2"/>
      </tp>
      <tp t="e">
        <v>#N/A</v>
        <stp/>
        <stp>History</stp>
        <stp>@s@a/100</stp>
        <stp>Daily</stp>
        <stp>1</stp>
        <stp>43770</stp>
        <stp>0</stp>
        <stp>CLOSE</stp>
        <stp>0</stp>
        <tr r="C273" s="2"/>
      </tp>
      <tp t="e">
        <v>#N/A</v>
        <stp/>
        <stp>History</stp>
        <stp>@s@a/100</stp>
        <stp>Daily</stp>
        <stp>1</stp>
        <stp>43740</stp>
        <stp>0</stp>
        <stp>CLOSE</stp>
        <stp>0</stp>
        <tr r="C295" s="2"/>
      </tp>
      <tp t="e">
        <v>#N/A</v>
        <stp/>
        <stp>History</stp>
        <stp>@s@a/100</stp>
        <stp>Daily</stp>
        <stp>1</stp>
        <stp>43780</stp>
        <stp>0</stp>
        <stp>CLOSE</stp>
        <stp>0</stp>
        <tr r="C267" s="2"/>
      </tp>
      <tp t="e">
        <v>#N/A</v>
        <stp/>
        <stp>History</stp>
        <stp>@s@a/100</stp>
        <stp>Daily</stp>
        <stp>1</stp>
        <stp>43790</stp>
        <stp>0</stp>
        <stp>CLOSE</stp>
        <stp>0</stp>
        <tr r="C259" s="2"/>
      </tp>
      <tp t="e">
        <v>#N/A</v>
        <stp/>
        <stp>History</stp>
        <stp>@s@a/100</stp>
        <stp>Daily</stp>
        <stp>1</stp>
        <stp>43620</stp>
        <stp>0</stp>
        <stp>CLOSE</stp>
        <stp>0</stp>
        <tr r="C379" s="2"/>
      </tp>
      <tp t="e">
        <v>#N/A</v>
        <stp/>
        <stp>History</stp>
        <stp>@s@a/100</stp>
        <stp>Daily</stp>
        <stp>1</stp>
        <stp>43630</stp>
        <stp>0</stp>
        <stp>CLOSE</stp>
        <stp>0</stp>
        <tr r="C371" s="2"/>
      </tp>
      <tp t="e">
        <v>#N/A</v>
        <stp/>
        <stp>History</stp>
        <stp>@s@a/100</stp>
        <stp>Daily</stp>
        <stp>1</stp>
        <stp>43600</stp>
        <stp>0</stp>
        <stp>CLOSE</stp>
        <stp>0</stp>
        <tr r="C392" s="2"/>
      </tp>
      <tp t="e">
        <v>#N/A</v>
        <stp/>
        <stp>History</stp>
        <stp>@s@a/100</stp>
        <stp>Daily</stp>
        <stp>1</stp>
        <stp>43670</stp>
        <stp>0</stp>
        <stp>CLOSE</stp>
        <stp>0</stp>
        <tr r="C344" s="2"/>
      </tp>
      <tp t="e">
        <v>#N/A</v>
        <stp/>
        <stp>History</stp>
        <stp>@s@a/100</stp>
        <stp>Daily</stp>
        <stp>1</stp>
        <stp>43640</stp>
        <stp>0</stp>
        <stp>CLOSE</stp>
        <stp>0</stp>
        <tr r="C365" s="2"/>
      </tp>
      <tp t="e">
        <v>#N/A</v>
        <stp/>
        <stp>History</stp>
        <stp>@s@a/100</stp>
        <stp>Daily</stp>
        <stp>1</stp>
        <stp>43690</stp>
        <stp>0</stp>
        <stp>CLOSE</stp>
        <stp>0</stp>
        <tr r="C330" s="2"/>
      </tp>
      <tp t="e">
        <v>#N/A</v>
        <stp/>
        <stp>History</stp>
        <stp>@s@a/100</stp>
        <stp>Daily</stp>
        <stp>1</stp>
        <stp>43130</stp>
        <stp>0</stp>
        <stp>CLOSE</stp>
        <stp>0</stp>
        <tr r="C717" s="2"/>
      </tp>
      <tp t="e">
        <v>#N/A</v>
        <stp/>
        <stp>History</stp>
        <stp>@s@a/100</stp>
        <stp>Daily</stp>
        <stp>1</stp>
        <stp>43110</stp>
        <stp>0</stp>
        <stp>CLOSE</stp>
        <stp>0</stp>
        <tr r="C730" s="2"/>
      </tp>
      <tp t="e">
        <v>#N/A</v>
        <stp/>
        <stp>History</stp>
        <stp>@s@a/100</stp>
        <stp>Daily</stp>
        <stp>1</stp>
        <stp>43160</stp>
        <stp>0</stp>
        <stp>CLOSE</stp>
        <stp>0</stp>
        <tr r="C696" s="2"/>
      </tp>
      <tp t="e">
        <v>#N/A</v>
        <stp/>
        <stp>History</stp>
        <stp>@s@a/100</stp>
        <stp>Daily</stp>
        <stp>1</stp>
        <stp>43140</stp>
        <stp>0</stp>
        <stp>CLOSE</stp>
        <stp>0</stp>
        <tr r="C709" s="2"/>
      </tp>
      <tp t="e">
        <v>#N/A</v>
        <stp/>
        <stp>History</stp>
        <stp>@s@a/100</stp>
        <stp>Daily</stp>
        <stp>1</stp>
        <stp>43180</stp>
        <stp>0</stp>
        <stp>CLOSE</stp>
        <stp>0</stp>
        <tr r="C682" s="2"/>
      </tp>
      <tp t="e">
        <v>#N/A</v>
        <stp/>
        <stp>History</stp>
        <stp>@s@a/100</stp>
        <stp>Daily</stp>
        <stp>1</stp>
        <stp>43020</stp>
        <stp>0</stp>
        <stp>CLOSE</stp>
        <stp>0</stp>
        <tr r="C791" s="2"/>
      </tp>
      <tp t="e">
        <v>#N/A</v>
        <stp/>
        <stp>History</stp>
        <stp>@s@a/100</stp>
        <stp>Daily</stp>
        <stp>1</stp>
        <stp>43000</stp>
        <stp>0</stp>
        <stp>CLOSE</stp>
        <stp>0</stp>
        <tr r="C805" s="2"/>
      </tp>
      <tp t="e">
        <v>#N/A</v>
        <stp/>
        <stp>History</stp>
        <stp>@s@a/100</stp>
        <stp>Daily</stp>
        <stp>1</stp>
        <stp>43010</stp>
        <stp>0</stp>
        <stp>CLOSE</stp>
        <stp>0</stp>
        <tr r="C799" s="2"/>
      </tp>
      <tp t="e">
        <v>#N/A</v>
        <stp/>
        <stp>History</stp>
        <stp>@s@a/100</stp>
        <stp>Daily</stp>
        <stp>1</stp>
        <stp>43060</stp>
        <stp>0</stp>
        <stp>CLOSE</stp>
        <stp>0</stp>
        <tr r="C763" s="2"/>
      </tp>
      <tp t="e">
        <v>#N/A</v>
        <stp/>
        <stp>History</stp>
        <stp>@s@a/100</stp>
        <stp>Daily</stp>
        <stp>1</stp>
        <stp>43070</stp>
        <stp>0</stp>
        <stp>CLOSE</stp>
        <stp>0</stp>
        <tr r="C756" s="2"/>
      </tp>
      <tp t="e">
        <v>#N/A</v>
        <stp/>
        <stp>History</stp>
        <stp>@s@a/100</stp>
        <stp>Daily</stp>
        <stp>1</stp>
        <stp>43040</stp>
        <stp>0</stp>
        <stp>CLOSE</stp>
        <stp>0</stp>
        <tr r="C777" s="2"/>
      </tp>
      <tp t="e">
        <v>#N/A</v>
        <stp/>
        <stp>History</stp>
        <stp>@s@a/100</stp>
        <stp>Daily</stp>
        <stp>1</stp>
        <stp>43080</stp>
        <stp>0</stp>
        <stp>CLOSE</stp>
        <stp>0</stp>
        <tr r="C750" s="2"/>
      </tp>
      <tp t="e">
        <v>#N/A</v>
        <stp/>
        <stp>History</stp>
        <stp>@s@a/100</stp>
        <stp>Daily</stp>
        <stp>1</stp>
        <stp>43090</stp>
        <stp>0</stp>
        <stp>CLOSE</stp>
        <stp>0</stp>
        <tr r="C742" s="2"/>
      </tp>
      <tp t="e">
        <v>#N/A</v>
        <stp/>
        <stp>History</stp>
        <stp>@s@a/100</stp>
        <stp>Daily</stp>
        <stp>1</stp>
        <stp>43320</stp>
        <stp>0</stp>
        <stp>CLOSE</stp>
        <stp>0</stp>
        <tr r="C585" s="2"/>
      </tp>
      <tp t="e">
        <v>#N/A</v>
        <stp/>
        <stp>History</stp>
        <stp>@s@a/100</stp>
        <stp>Daily</stp>
        <stp>1</stp>
        <stp>43300</stp>
        <stp>0</stp>
        <stp>CLOSE</stp>
        <stp>0</stp>
        <tr r="C599" s="2"/>
      </tp>
      <tp t="e">
        <v>#N/A</v>
        <stp/>
        <stp>History</stp>
        <stp>@s@a/100</stp>
        <stp>Daily</stp>
        <stp>1</stp>
        <stp>43360</stp>
        <stp>0</stp>
        <stp>CLOSE</stp>
        <stp>0</stp>
        <tr r="C558" s="2"/>
      </tp>
      <tp t="e">
        <v>#N/A</v>
        <stp/>
        <stp>History</stp>
        <stp>@s@a/100</stp>
        <stp>Daily</stp>
        <stp>1</stp>
        <stp>43370</stp>
        <stp>0</stp>
        <stp>CLOSE</stp>
        <stp>0</stp>
        <tr r="C550" s="2"/>
      </tp>
      <tp t="e">
        <v>#N/A</v>
        <stp/>
        <stp>History</stp>
        <stp>@s@a/100</stp>
        <stp>Daily</stp>
        <stp>1</stp>
        <stp>43340</stp>
        <stp>0</stp>
        <stp>CLOSE</stp>
        <stp>0</stp>
        <tr r="C571" s="2"/>
      </tp>
      <tp t="e">
        <v>#N/A</v>
        <stp/>
        <stp>History</stp>
        <stp>@s@a/100</stp>
        <stp>Daily</stp>
        <stp>1</stp>
        <stp>43350</stp>
        <stp>0</stp>
        <stp>CLOSE</stp>
        <stp>0</stp>
        <tr r="C564" s="2"/>
      </tp>
      <tp t="e">
        <v>#N/A</v>
        <stp/>
        <stp>History</stp>
        <stp>@s@a/100</stp>
        <stp>Daily</stp>
        <stp>1</stp>
        <stp>43390</stp>
        <stp>0</stp>
        <stp>CLOSE</stp>
        <stp>0</stp>
        <tr r="C536" s="2"/>
      </tp>
      <tp t="e">
        <v>#N/A</v>
        <stp/>
        <stp>History</stp>
        <stp>@s@a/100</stp>
        <stp>Daily</stp>
        <stp>1</stp>
        <stp>43220</stp>
        <stp>0</stp>
        <stp>CLOSE</stp>
        <stp>0</stp>
        <tr r="C655" s="2"/>
      </tp>
      <tp t="e">
        <v>#N/A</v>
        <stp/>
        <stp>History</stp>
        <stp>@s@a/100</stp>
        <stp>Daily</stp>
        <stp>1</stp>
        <stp>43230</stp>
        <stp>0</stp>
        <stp>CLOSE</stp>
        <stp>0</stp>
        <tr r="C647" s="2"/>
      </tp>
      <tp t="e">
        <v>#N/A</v>
        <stp/>
        <stp>History</stp>
        <stp>@s@a/100</stp>
        <stp>Daily</stp>
        <stp>1</stp>
        <stp>43200</stp>
        <stp>0</stp>
        <stp>CLOSE</stp>
        <stp>0</stp>
        <tr r="C669" s="2"/>
      </tp>
      <tp t="e">
        <v>#N/A</v>
        <stp/>
        <stp>History</stp>
        <stp>@s@a/100</stp>
        <stp>Daily</stp>
        <stp>1</stp>
        <stp>43210</stp>
        <stp>0</stp>
        <stp>CLOSE</stp>
        <stp>0</stp>
        <tr r="C661" s="2"/>
      </tp>
      <tp t="e">
        <v>#N/A</v>
        <stp/>
        <stp>History</stp>
        <stp>@s@a/100</stp>
        <stp>Daily</stp>
        <stp>1</stp>
        <stp>43270</stp>
        <stp>0</stp>
        <stp>CLOSE</stp>
        <stp>0</stp>
        <tr r="C620" s="2"/>
      </tp>
      <tp t="e">
        <v>#N/A</v>
        <stp/>
        <stp>History</stp>
        <stp>@s@a/100</stp>
        <stp>Daily</stp>
        <stp>1</stp>
        <stp>43250</stp>
        <stp>0</stp>
        <stp>CLOSE</stp>
        <stp>0</stp>
        <tr r="C634" s="2"/>
      </tp>
      <tp t="e">
        <v>#N/A</v>
        <stp/>
        <stp>History</stp>
        <stp>@s@a/100</stp>
        <stp>Daily</stp>
        <stp>1</stp>
        <stp>43280</stp>
        <stp>0</stp>
        <stp>CLOSE</stp>
        <stp>0</stp>
        <tr r="C612" s="2"/>
      </tp>
      <tp t="e">
        <v>#N/A</v>
        <stp/>
        <stp>History</stp>
        <stp>@s@a/100</stp>
        <stp>Daily</stp>
        <stp>1</stp>
        <stp>43290</stp>
        <stp>0</stp>
        <stp>CLOSE</stp>
        <stp>0</stp>
        <tr r="C607" s="2"/>
      </tp>
      <tp t="e">
        <v>#N/A</v>
        <stp/>
        <stp>History</stp>
        <stp>@s@a/100</stp>
        <stp>Daily</stp>
        <stp>1</stp>
        <stp>43920</stp>
        <stp>0</stp>
        <stp>CLOSE</stp>
        <stp>0</stp>
        <tr r="C172" s="2"/>
      </tp>
      <tp t="e">
        <v>#N/A</v>
        <stp/>
        <stp>History</stp>
        <stp>@s@a/100</stp>
        <stp>Daily</stp>
        <stp>1</stp>
        <stp>43930</stp>
        <stp>0</stp>
        <stp>CLOSE</stp>
        <stp>0</stp>
        <tr r="C164" s="2"/>
      </tp>
      <tp t="e">
        <v>#N/A</v>
        <stp/>
        <stp>History</stp>
        <stp>@s@a/100</stp>
        <stp>Daily</stp>
        <stp>1</stp>
        <stp>43900</stp>
        <stp>0</stp>
        <stp>CLOSE</stp>
        <stp>0</stp>
        <tr r="C186" s="2"/>
      </tp>
      <tp t="e">
        <v>#N/A</v>
        <stp/>
        <stp>History</stp>
        <stp>@s@a/100</stp>
        <stp>Daily</stp>
        <stp>1</stp>
        <stp>43910</stp>
        <stp>0</stp>
        <stp>CLOSE</stp>
        <stp>0</stp>
        <tr r="C178" s="2"/>
      </tp>
      <tp t="e">
        <v>#N/A</v>
        <stp/>
        <stp>History</stp>
        <stp>@s@a/100</stp>
        <stp>Daily</stp>
        <stp>1</stp>
        <stp>43970</stp>
        <stp>0</stp>
        <stp>CLOSE</stp>
        <stp>0</stp>
        <tr r="C137" s="2"/>
      </tp>
      <tp t="e">
        <v>#N/A</v>
        <stp/>
        <stp>History</stp>
        <stp>@s@a/100</stp>
        <stp>Daily</stp>
        <stp>1</stp>
        <stp>43950</stp>
        <stp>0</stp>
        <stp>CLOSE</stp>
        <stp>0</stp>
        <tr r="C151" s="2"/>
      </tp>
      <tp t="e">
        <v>#N/A</v>
        <stp/>
        <stp>History</stp>
        <stp>@s@a/100</stp>
        <stp>Daily</stp>
        <stp>1</stp>
        <stp>43980</stp>
        <stp>0</stp>
        <stp>CLOSE</stp>
        <stp>0</stp>
        <tr r="C130" s="2"/>
      </tp>
      <tp t="e">
        <v>#N/A</v>
        <stp/>
        <stp>History</stp>
        <stp>@s@a/100</stp>
        <stp>Daily</stp>
        <stp>1</stp>
        <stp>43990</stp>
        <stp>0</stp>
        <stp>CLOSE</stp>
        <stp>0</stp>
        <tr r="C124" s="2"/>
      </tp>
      <tp t="e">
        <v>#N/A</v>
        <stp/>
        <stp>History</stp>
        <stp>@s@a/100</stp>
        <stp>Daily</stp>
        <stp>1</stp>
        <stp>43830</stp>
        <stp>0</stp>
        <stp>CLOSE</stp>
        <stp>0</stp>
        <tr r="C233" s="2"/>
      </tp>
      <tp t="e">
        <v>#N/A</v>
        <stp/>
        <stp>History</stp>
        <stp>@s@a/100</stp>
        <stp>Daily</stp>
        <stp>1</stp>
        <stp>43810</stp>
        <stp>0</stp>
        <stp>CLOSE</stp>
        <stp>0</stp>
        <tr r="C246" s="2"/>
      </tp>
      <tp t="e">
        <v>#N/A</v>
        <stp/>
        <stp>History</stp>
        <stp>@s@a/100</stp>
        <stp>Daily</stp>
        <stp>1</stp>
        <stp>43860</stp>
        <stp>0</stp>
        <stp>CLOSE</stp>
        <stp>0</stp>
        <tr r="C213" s="2"/>
      </tp>
      <tp t="e">
        <v>#N/A</v>
        <stp/>
        <stp>History</stp>
        <stp>@s@a/100</stp>
        <stp>Daily</stp>
        <stp>1</stp>
        <stp>43840</stp>
        <stp>0</stp>
        <stp>CLOSE</stp>
        <stp>0</stp>
        <tr r="C226" s="2"/>
      </tp>
      <tp t="e">
        <v>#N/A</v>
        <stp/>
        <stp>History</stp>
        <stp>@s@a/100</stp>
        <stp>Daily</stp>
        <stp>1</stp>
        <stp>43880</stp>
        <stp>0</stp>
        <stp>CLOSE</stp>
        <stp>0</stp>
        <tr r="C200" s="2"/>
      </tp>
      <tp t="e">
        <v>#N/A</v>
        <stp/>
        <stp>History</stp>
        <stp>@s@a/100</stp>
        <stp>Daily</stp>
        <stp>1</stp>
        <stp>42760</stp>
        <stp>0</stp>
        <stp>CLOSE</stp>
        <stp>0</stp>
        <tr r="C972" s="2"/>
      </tp>
      <tp t="e">
        <v>#N/A</v>
        <stp/>
        <stp>History</stp>
        <stp>@s@a/100</stp>
        <stp>Daily</stp>
        <stp>1</stp>
        <stp>42740</stp>
        <stp>0</stp>
        <stp>CLOSE</stp>
        <stp>0</stp>
        <tr r="C985" s="2"/>
      </tp>
      <tp t="e">
        <v>#N/A</v>
        <stp/>
        <stp>History</stp>
        <stp>@s@a/100</stp>
        <stp>Daily</stp>
        <stp>1</stp>
        <stp>42780</stp>
        <stp>0</stp>
        <stp>CLOSE</stp>
        <stp>0</stp>
        <tr r="C958" s="2"/>
      </tp>
      <tp t="e">
        <v>#N/A</v>
        <stp/>
        <stp>History</stp>
        <stp>@s@a/100</stp>
        <stp>Daily</stp>
        <stp>1</stp>
        <stp>42790</stp>
        <stp>0</stp>
        <stp>CLOSE</stp>
        <stp>0</stp>
        <tr r="C951" s="2"/>
      </tp>
      <tp t="e">
        <v>#N/A</v>
        <stp/>
        <stp>History</stp>
        <stp>@s@a/100</stp>
        <stp>Daily</stp>
        <stp>1</stp>
        <stp>42930</stp>
        <stp>0</stp>
        <stp>CLOSE</stp>
        <stp>0</stp>
        <tr r="C854" s="2"/>
      </tp>
      <tp t="e">
        <v>#N/A</v>
        <stp/>
        <stp>History</stp>
        <stp>@s@a/100</stp>
        <stp>Daily</stp>
        <stp>1</stp>
        <stp>42900</stp>
        <stp>0</stp>
        <stp>CLOSE</stp>
        <stp>0</stp>
        <tr r="C875" s="2"/>
      </tp>
      <tp t="e">
        <v>#N/A</v>
        <stp/>
        <stp>History</stp>
        <stp>@s@a/100</stp>
        <stp>Daily</stp>
        <stp>1</stp>
        <stp>42970</stp>
        <stp>0</stp>
        <stp>CLOSE</stp>
        <stp>0</stp>
        <tr r="C826" s="2"/>
      </tp>
      <tp t="e">
        <v>#N/A</v>
        <stp/>
        <stp>History</stp>
        <stp>@s@a/100</stp>
        <stp>Daily</stp>
        <stp>1</stp>
        <stp>42940</stp>
        <stp>0</stp>
        <stp>CLOSE</stp>
        <stp>0</stp>
        <tr r="C848" s="2"/>
      </tp>
      <tp t="e">
        <v>#N/A</v>
        <stp/>
        <stp>History</stp>
        <stp>@s@a/100</stp>
        <stp>Daily</stp>
        <stp>1</stp>
        <stp>42950</stp>
        <stp>0</stp>
        <stp>CLOSE</stp>
        <stp>0</stp>
        <tr r="C840" s="2"/>
      </tp>
      <tp t="e">
        <v>#N/A</v>
        <stp/>
        <stp>History</stp>
        <stp>@s@a/100</stp>
        <stp>Daily</stp>
        <stp>1</stp>
        <stp>42990</stp>
        <stp>0</stp>
        <stp>CLOSE</stp>
        <stp>0</stp>
        <tr r="C813" s="2"/>
      </tp>
      <tp t="e">
        <v>#N/A</v>
        <stp/>
        <stp>History</stp>
        <stp>@s@a/100</stp>
        <stp>Daily</stp>
        <stp>1</stp>
        <stp>42830</stp>
        <stp>0</stp>
        <stp>CLOSE</stp>
        <stp>0</stp>
        <tr r="C923" s="2"/>
      </tp>
      <tp t="e">
        <v>#N/A</v>
        <stp/>
        <stp>History</stp>
        <stp>@s@a/100</stp>
        <stp>Daily</stp>
        <stp>1</stp>
        <stp>42800</stp>
        <stp>0</stp>
        <stp>CLOSE</stp>
        <stp>0</stp>
        <tr r="C945" s="2"/>
      </tp>
      <tp t="e">
        <v>#N/A</v>
        <stp/>
        <stp>History</stp>
        <stp>@s@a/100</stp>
        <stp>Daily</stp>
        <stp>1</stp>
        <stp>42810</stp>
        <stp>0</stp>
        <stp>CLOSE</stp>
        <stp>0</stp>
        <tr r="C937" s="2"/>
      </tp>
      <tp t="e">
        <v>#N/A</v>
        <stp/>
        <stp>History</stp>
        <stp>@s@a/100</stp>
        <stp>Daily</stp>
        <stp>1</stp>
        <stp>42860</stp>
        <stp>0</stp>
        <stp>CLOSE</stp>
        <stp>0</stp>
        <tr r="C902" s="2"/>
      </tp>
      <tp t="e">
        <v>#N/A</v>
        <stp/>
        <stp>History</stp>
        <stp>@s@a/100</stp>
        <stp>Daily</stp>
        <stp>1</stp>
        <stp>42870</stp>
        <stp>0</stp>
        <stp>CLOSE</stp>
        <stp>0</stp>
        <tr r="C896" s="2"/>
      </tp>
      <tp t="e">
        <v>#N/A</v>
        <stp/>
        <stp>History</stp>
        <stp>@s@a/100</stp>
        <stp>Daily</stp>
        <stp>1</stp>
        <stp>42850</stp>
        <stp>0</stp>
        <stp>CLOSE</stp>
        <stp>0</stp>
        <tr r="C910" s="2"/>
      </tp>
      <tp t="e">
        <v>#N/A</v>
        <stp/>
        <stp>History</stp>
        <stp>@s@a/100</stp>
        <stp>Daily</stp>
        <stp>1</stp>
        <stp>42880</stp>
        <stp>0</stp>
        <stp>CLOSE</stp>
        <stp>0</stp>
        <tr r="C888" s="2"/>
      </tp>
      <tp t="e">
        <v>#N/A</v>
        <stp/>
        <stp>History</stp>
        <stp>@s@a/100</stp>
        <stp>Daily</stp>
        <stp>1</stp>
        <stp>44120</stp>
        <stp>0</stp>
        <stp>CLOSE</stp>
        <stp>0</stp>
        <tr r="C32" s="2"/>
      </tp>
      <tp t="e">
        <v>#N/A</v>
        <stp/>
        <stp>History</stp>
        <stp>@s@a/100</stp>
        <stp>Daily</stp>
        <stp>1</stp>
        <stp>44130</stp>
        <stp>0</stp>
        <stp>CLOSE</stp>
        <stp>0</stp>
        <tr r="C26" s="2"/>
      </tp>
      <tp t="e">
        <v>#N/A</v>
        <stp/>
        <stp>History</stp>
        <stp>@s@a/100</stp>
        <stp>Daily</stp>
        <stp>1</stp>
        <stp>44110</stp>
        <stp>0</stp>
        <stp>CLOSE</stp>
        <stp>0</stp>
        <tr r="C40" s="2"/>
      </tp>
      <tp t="e">
        <v>#N/A</v>
        <stp/>
        <stp>History</stp>
        <stp>@s@a/100</stp>
        <stp>Daily</stp>
        <stp>1</stp>
        <stp>44160</stp>
        <stp>0</stp>
        <stp>CLOSE</stp>
        <stp>0</stp>
        <tr r="C4" s="2"/>
      </tp>
      <tp t="e">
        <v>#N/A</v>
        <stp/>
        <stp>History</stp>
        <stp>@s@a/100</stp>
        <stp>Daily</stp>
        <stp>1</stp>
        <stp>44140</stp>
        <stp>0</stp>
        <stp>CLOSE</stp>
        <stp>0</stp>
        <tr r="C18" s="2"/>
      </tp>
      <tp t="e">
        <v>#N/A</v>
        <stp/>
        <stp>History</stp>
        <stp>@s@a/100</stp>
        <stp>Daily</stp>
        <stp>1</stp>
        <stp>44020</stp>
        <stp>0</stp>
        <stp>CLOSE</stp>
        <stp>0</stp>
        <tr r="C103" s="2"/>
      </tp>
      <tp t="e">
        <v>#N/A</v>
        <stp/>
        <stp>History</stp>
        <stp>@s@a/100</stp>
        <stp>Daily</stp>
        <stp>1</stp>
        <stp>44000</stp>
        <stp>0</stp>
        <stp>CLOSE</stp>
        <stp>0</stp>
        <tr r="C116" s="2"/>
      </tp>
      <tp t="e">
        <v>#N/A</v>
        <stp/>
        <stp>History</stp>
        <stp>@s@a/100</stp>
        <stp>Daily</stp>
        <stp>1</stp>
        <stp>44060</stp>
        <stp>0</stp>
        <stp>CLOSE</stp>
        <stp>0</stp>
        <tr r="C75" s="2"/>
      </tp>
      <tp t="e">
        <v>#N/A</v>
        <stp/>
        <stp>History</stp>
        <stp>@s@a/100</stp>
        <stp>Daily</stp>
        <stp>1</stp>
        <stp>44070</stp>
        <stp>0</stp>
        <stp>CLOSE</stp>
        <stp>0</stp>
        <tr r="C67" s="2"/>
      </tp>
      <tp t="e">
        <v>#N/A</v>
        <stp/>
        <stp>History</stp>
        <stp>@s@a/100</stp>
        <stp>Daily</stp>
        <stp>1</stp>
        <stp>44040</stp>
        <stp>0</stp>
        <stp>CLOSE</stp>
        <stp>0</stp>
        <tr r="C89" s="2"/>
      </tp>
      <tp t="e">
        <v>#N/A</v>
        <stp/>
        <stp>History</stp>
        <stp>@s@a/100</stp>
        <stp>Daily</stp>
        <stp>1</stp>
        <stp>44050</stp>
        <stp>0</stp>
        <stp>CLOSE</stp>
        <stp>0</stp>
        <tr r="C81" s="2"/>
      </tp>
      <tp t="e">
        <v>#N/A</v>
        <stp/>
        <stp>History</stp>
        <stp>@s@a/100</stp>
        <stp>Daily</stp>
        <stp>1</stp>
        <stp>44090</stp>
        <stp>0</stp>
        <stp>CLOSE</stp>
        <stp>0</stp>
        <tr r="C54" s="2"/>
      </tp>
      <tp t="e">
        <v>#N/A</v>
        <stp/>
        <stp>History</stp>
        <stp>@s@a/100</stp>
        <stp>Daily</stp>
        <stp>1</stp>
        <stp>43521</stp>
        <stp>0</stp>
        <stp>CLOSE</stp>
        <stp>0</stp>
        <tr r="C448" s="2"/>
      </tp>
      <tp t="e">
        <v>#N/A</v>
        <stp/>
        <stp>History</stp>
        <stp>@s@a/100</stp>
        <stp>Daily</stp>
        <stp>1</stp>
        <stp>43531</stp>
        <stp>0</stp>
        <stp>CLOSE</stp>
        <stp>0</stp>
        <tr r="C440" s="2"/>
      </tp>
      <tp t="e">
        <v>#N/A</v>
        <stp/>
        <stp>History</stp>
        <stp>@s@a/100</stp>
        <stp>Daily</stp>
        <stp>1</stp>
        <stp>43501</stp>
        <stp>0</stp>
        <stp>CLOSE</stp>
        <stp>0</stp>
        <tr r="C461" s="2"/>
      </tp>
      <tp t="e">
        <v>#N/A</v>
        <stp/>
        <stp>History</stp>
        <stp>@s@a/100</stp>
        <stp>Daily</stp>
        <stp>1</stp>
        <stp>43511</stp>
        <stp>0</stp>
        <stp>CLOSE</stp>
        <stp>0</stp>
        <tr r="C453" s="2"/>
      </tp>
      <tp t="e">
        <v>#N/A</v>
        <stp/>
        <stp>History</stp>
        <stp>@s@a/100</stp>
        <stp>Daily</stp>
        <stp>1</stp>
        <stp>43571</stp>
        <stp>0</stp>
        <stp>CLOSE</stp>
        <stp>0</stp>
        <tr r="C412" s="2"/>
      </tp>
      <tp t="e">
        <v>#N/A</v>
        <stp/>
        <stp>History</stp>
        <stp>@s@a/100</stp>
        <stp>Daily</stp>
        <stp>1</stp>
        <stp>43551</stp>
        <stp>0</stp>
        <stp>CLOSE</stp>
        <stp>0</stp>
        <tr r="C426" s="2"/>
      </tp>
      <tp t="e">
        <v>#N/A</v>
        <stp/>
        <stp>History</stp>
        <stp>@s@a/100</stp>
        <stp>Daily</stp>
        <stp>1</stp>
        <stp>43581</stp>
        <stp>0</stp>
        <stp>CLOSE</stp>
        <stp>0</stp>
        <tr r="C405" s="2"/>
      </tp>
      <tp t="e">
        <v>#N/A</v>
        <stp/>
        <stp>History</stp>
        <stp>@s@a/100</stp>
        <stp>Daily</stp>
        <stp>1</stp>
        <stp>43591</stp>
        <stp>0</stp>
        <stp>CLOSE</stp>
        <stp>0</stp>
        <tr r="C399" s="2"/>
      </tp>
      <tp t="e">
        <v>#N/A</v>
        <stp/>
        <stp>History</stp>
        <stp>@s@a/100</stp>
        <stp>Daily</stp>
        <stp>1</stp>
        <stp>43431</stp>
        <stp>0</stp>
        <stp>CLOSE</stp>
        <stp>0</stp>
        <tr r="C508" s="2"/>
      </tp>
      <tp t="e">
        <v>#N/A</v>
        <stp/>
        <stp>History</stp>
        <stp>@s@a/100</stp>
        <stp>Daily</stp>
        <stp>1</stp>
        <stp>43411</stp>
        <stp>0</stp>
        <stp>CLOSE</stp>
        <stp>0</stp>
        <tr r="C521" s="2"/>
      </tp>
      <tp t="e">
        <v>#N/A</v>
        <stp/>
        <stp>History</stp>
        <stp>@s@a/100</stp>
        <stp>Daily</stp>
        <stp>1</stp>
        <stp>43461</stp>
        <stp>0</stp>
        <stp>CLOSE</stp>
        <stp>0</stp>
        <tr r="C487" s="2"/>
      </tp>
      <tp t="e">
        <v>#N/A</v>
        <stp/>
        <stp>History</stp>
        <stp>@s@a/100</stp>
        <stp>Daily</stp>
        <stp>1</stp>
        <stp>43441</stp>
        <stp>0</stp>
        <stp>CLOSE</stp>
        <stp>0</stp>
        <tr r="C500" s="2"/>
      </tp>
      <tp t="e">
        <v>#N/A</v>
        <stp/>
        <stp>History</stp>
        <stp>@s@a/100</stp>
        <stp>Daily</stp>
        <stp>1</stp>
        <stp>43451</stp>
        <stp>0</stp>
        <stp>CLOSE</stp>
        <stp>0</stp>
        <tr r="C494" s="2"/>
      </tp>
      <tp t="e">
        <v>#N/A</v>
        <stp/>
        <stp>History</stp>
        <stp>@s@a/100</stp>
        <stp>Daily</stp>
        <stp>1</stp>
        <stp>43481</stp>
        <stp>0</stp>
        <stp>CLOSE</stp>
        <stp>0</stp>
        <tr r="C474" s="2"/>
      </tp>
      <tp t="e">
        <v>#N/A</v>
        <stp/>
        <stp>History</stp>
        <stp>@s@a/100</stp>
        <stp>Daily</stp>
        <stp>1</stp>
        <stp>43721</stp>
        <stp>0</stp>
        <stp>CLOSE</stp>
        <stp>0</stp>
        <tr r="C308" s="2"/>
      </tp>
      <tp t="e">
        <v>#N/A</v>
        <stp/>
        <stp>History</stp>
        <stp>@s@a/100</stp>
        <stp>Daily</stp>
        <stp>1</stp>
        <stp>43731</stp>
        <stp>0</stp>
        <stp>CLOSE</stp>
        <stp>0</stp>
        <tr r="C302" s="2"/>
      </tp>
      <tp t="e">
        <v>#N/A</v>
        <stp/>
        <stp>History</stp>
        <stp>@s@a/100</stp>
        <stp>Daily</stp>
        <stp>1</stp>
        <stp>43711</stp>
        <stp>0</stp>
        <stp>CLOSE</stp>
        <stp>0</stp>
        <tr r="C316" s="2"/>
      </tp>
      <tp t="e">
        <v>#N/A</v>
        <stp/>
        <stp>History</stp>
        <stp>@s@a/100</stp>
        <stp>Daily</stp>
        <stp>1</stp>
        <stp>43761</stp>
        <stp>0</stp>
        <stp>CLOSE</stp>
        <stp>0</stp>
        <tr r="C280" s="2"/>
      </tp>
      <tp t="e">
        <v>#N/A</v>
        <stp/>
        <stp>History</stp>
        <stp>@s@a/100</stp>
        <stp>Daily</stp>
        <stp>1</stp>
        <stp>43741</stp>
        <stp>0</stp>
        <stp>CLOSE</stp>
        <stp>0</stp>
        <tr r="C294" s="2"/>
      </tp>
      <tp t="e">
        <v>#N/A</v>
        <stp/>
        <stp>History</stp>
        <stp>@s@a/100</stp>
        <stp>Daily</stp>
        <stp>1</stp>
        <stp>43781</stp>
        <stp>0</stp>
        <stp>CLOSE</stp>
        <stp>0</stp>
        <tr r="C266" s="2"/>
      </tp>
      <tp t="e">
        <v>#N/A</v>
        <stp/>
        <stp>History</stp>
        <stp>@s@a/100</stp>
        <stp>Daily</stp>
        <stp>1</stp>
        <stp>43791</stp>
        <stp>0</stp>
        <stp>CLOSE</stp>
        <stp>0</stp>
        <tr r="C258" s="2"/>
      </tp>
      <tp t="e">
        <v>#N/A</v>
        <stp/>
        <stp>History</stp>
        <stp>@s@a/100</stp>
        <stp>Daily</stp>
        <stp>1</stp>
        <stp>43621</stp>
        <stp>0</stp>
        <stp>CLOSE</stp>
        <stp>0</stp>
        <tr r="C378" s="2"/>
      </tp>
      <tp t="e">
        <v>#N/A</v>
        <stp/>
        <stp>History</stp>
        <stp>@s@a/100</stp>
        <stp>Daily</stp>
        <stp>1</stp>
        <stp>43601</stp>
        <stp>0</stp>
        <stp>CLOSE</stp>
        <stp>0</stp>
        <tr r="C391" s="2"/>
      </tp>
      <tp t="e">
        <v>#N/A</v>
        <stp/>
        <stp>History</stp>
        <stp>@s@a/100</stp>
        <stp>Daily</stp>
        <stp>1</stp>
        <stp>43661</stp>
        <stp>0</stp>
        <stp>CLOSE</stp>
        <stp>0</stp>
        <tr r="C351" s="2"/>
      </tp>
      <tp t="e">
        <v>#N/A</v>
        <stp/>
        <stp>History</stp>
        <stp>@s@a/100</stp>
        <stp>Daily</stp>
        <stp>1</stp>
        <stp>43671</stp>
        <stp>0</stp>
        <stp>CLOSE</stp>
        <stp>0</stp>
        <tr r="C343" s="2"/>
      </tp>
      <tp t="e">
        <v>#N/A</v>
        <stp/>
        <stp>History</stp>
        <stp>@s@a/100</stp>
        <stp>Daily</stp>
        <stp>1</stp>
        <stp>43641</stp>
        <stp>0</stp>
        <stp>CLOSE</stp>
        <stp>0</stp>
        <tr r="C364" s="2"/>
      </tp>
      <tp t="e">
        <v>#N/A</v>
        <stp/>
        <stp>History</stp>
        <stp>@s@a/100</stp>
        <stp>Daily</stp>
        <stp>1</stp>
        <stp>43651</stp>
        <stp>0</stp>
        <stp>CLOSE</stp>
        <stp>0</stp>
        <tr r="C357" s="2"/>
      </tp>
      <tp t="e">
        <v>#N/A</v>
        <stp/>
        <stp>History</stp>
        <stp>@s@a/100</stp>
        <stp>Daily</stp>
        <stp>1</stp>
        <stp>43691</stp>
        <stp>0</stp>
        <stp>CLOSE</stp>
        <stp>0</stp>
        <tr r="C329" s="2"/>
      </tp>
      <tp t="e">
        <v>#N/A</v>
        <stp/>
        <stp>History</stp>
        <stp>@s@a/100</stp>
        <stp>Daily</stp>
        <stp>1</stp>
        <stp>43131</stp>
        <stp>0</stp>
        <stp>CLOSE</stp>
        <stp>0</stp>
        <tr r="C716" s="2"/>
      </tp>
      <tp t="e">
        <v>#N/A</v>
        <stp/>
        <stp>History</stp>
        <stp>@s@a/100</stp>
        <stp>Daily</stp>
        <stp>1</stp>
        <stp>43111</stp>
        <stp>0</stp>
        <stp>CLOSE</stp>
        <stp>0</stp>
        <tr r="C729" s="2"/>
      </tp>
      <tp t="e">
        <v>#N/A</v>
        <stp/>
        <stp>History</stp>
        <stp>@s@a/100</stp>
        <stp>Daily</stp>
        <stp>1</stp>
        <stp>43161</stp>
        <stp>0</stp>
        <stp>CLOSE</stp>
        <stp>0</stp>
        <tr r="C695" s="2"/>
      </tp>
      <tp t="e">
        <v>#N/A</v>
        <stp/>
        <stp>History</stp>
        <stp>@s@a/100</stp>
        <stp>Daily</stp>
        <stp>1</stp>
        <stp>43171</stp>
        <stp>0</stp>
        <stp>CLOSE</stp>
        <stp>0</stp>
        <tr r="C689" s="2"/>
      </tp>
      <tp t="e">
        <v>#N/A</v>
        <stp/>
        <stp>History</stp>
        <stp>@s@a/100</stp>
        <stp>Daily</stp>
        <stp>1</stp>
        <stp>43151</stp>
        <stp>0</stp>
        <stp>CLOSE</stp>
        <stp>0</stp>
        <tr r="C703" s="2"/>
      </tp>
      <tp t="e">
        <v>#N/A</v>
        <stp/>
        <stp>History</stp>
        <stp>@s@a/100</stp>
        <stp>Daily</stp>
        <stp>1</stp>
        <stp>43181</stp>
        <stp>0</stp>
        <stp>CLOSE</stp>
        <stp>0</stp>
        <tr r="C681" s="2"/>
      </tp>
      <tp t="e">
        <v>#N/A</v>
        <stp/>
        <stp>History</stp>
        <stp>@s@a/100</stp>
        <stp>Daily</stp>
        <stp>1</stp>
        <stp>43021</stp>
        <stp>0</stp>
        <stp>CLOSE</stp>
        <stp>0</stp>
        <tr r="C790" s="2"/>
      </tp>
      <tp t="e">
        <v>#N/A</v>
        <stp/>
        <stp>History</stp>
        <stp>@s@a/100</stp>
        <stp>Daily</stp>
        <stp>1</stp>
        <stp>43031</stp>
        <stp>0</stp>
        <stp>CLOSE</stp>
        <stp>0</stp>
        <tr r="C784" s="2"/>
      </tp>
      <tp t="e">
        <v>#N/A</v>
        <stp/>
        <stp>History</stp>
        <stp>@s@a/100</stp>
        <stp>Daily</stp>
        <stp>1</stp>
        <stp>43011</stp>
        <stp>0</stp>
        <stp>CLOSE</stp>
        <stp>0</stp>
        <tr r="C798" s="2"/>
      </tp>
      <tp t="e">
        <v>#N/A</v>
        <stp/>
        <stp>History</stp>
        <stp>@s@a/100</stp>
        <stp>Daily</stp>
        <stp>1</stp>
        <stp>43061</stp>
        <stp>0</stp>
        <stp>CLOSE</stp>
        <stp>0</stp>
        <tr r="C762" s="2"/>
      </tp>
      <tp t="e">
        <v>#N/A</v>
        <stp/>
        <stp>History</stp>
        <stp>@s@a/100</stp>
        <stp>Daily</stp>
        <stp>1</stp>
        <stp>43041</stp>
        <stp>0</stp>
        <stp>CLOSE</stp>
        <stp>0</stp>
        <tr r="C776" s="2"/>
      </tp>
      <tp t="e">
        <v>#N/A</v>
        <stp/>
        <stp>History</stp>
        <stp>@s@a/100</stp>
        <stp>Daily</stp>
        <stp>1</stp>
        <stp>43081</stp>
        <stp>0</stp>
        <stp>CLOSE</stp>
        <stp>0</stp>
        <tr r="C749" s="2"/>
      </tp>
      <tp t="e">
        <v>#N/A</v>
        <stp/>
        <stp>History</stp>
        <stp>@s@a/100</stp>
        <stp>Daily</stp>
        <stp>1</stp>
        <stp>43091</stp>
        <stp>0</stp>
        <stp>CLOSE</stp>
        <stp>0</stp>
        <tr r="C741" s="2"/>
      </tp>
      <tp t="e">
        <v>#N/A</v>
        <stp/>
        <stp>History</stp>
        <stp>@s@a/100</stp>
        <stp>Daily</stp>
        <stp>1</stp>
        <stp>43321</stp>
        <stp>0</stp>
        <stp>CLOSE</stp>
        <stp>0</stp>
        <tr r="C584" s="2"/>
      </tp>
      <tp t="e">
        <v>#N/A</v>
        <stp/>
        <stp>History</stp>
        <stp>@s@a/100</stp>
        <stp>Daily</stp>
        <stp>1</stp>
        <stp>43301</stp>
        <stp>0</stp>
        <stp>CLOSE</stp>
        <stp>0</stp>
        <tr r="C598" s="2"/>
      </tp>
      <tp t="e">
        <v>#N/A</v>
        <stp/>
        <stp>History</stp>
        <stp>@s@a/100</stp>
        <stp>Daily</stp>
        <stp>1</stp>
        <stp>43311</stp>
        <stp>0</stp>
        <stp>CLOSE</stp>
        <stp>0</stp>
        <tr r="C592" s="2"/>
      </tp>
      <tp t="e">
        <v>#N/A</v>
        <stp/>
        <stp>History</stp>
        <stp>@s@a/100</stp>
        <stp>Daily</stp>
        <stp>1</stp>
        <stp>43361</stp>
        <stp>0</stp>
        <stp>CLOSE</stp>
        <stp>0</stp>
        <tr r="C557" s="2"/>
      </tp>
      <tp t="e">
        <v>#N/A</v>
        <stp/>
        <stp>History</stp>
        <stp>@s@a/100</stp>
        <stp>Daily</stp>
        <stp>1</stp>
        <stp>43371</stp>
        <stp>0</stp>
        <stp>CLOSE</stp>
        <stp>0</stp>
        <tr r="C549" s="2"/>
      </tp>
      <tp t="e">
        <v>#N/A</v>
        <stp/>
        <stp>History</stp>
        <stp>@s@a/100</stp>
        <stp>Daily</stp>
        <stp>1</stp>
        <stp>43341</stp>
        <stp>0</stp>
        <stp>CLOSE</stp>
        <stp>0</stp>
        <tr r="C570" s="2"/>
      </tp>
      <tp t="e">
        <v>#N/A</v>
        <stp/>
        <stp>History</stp>
        <stp>@s@a/100</stp>
        <stp>Daily</stp>
        <stp>1</stp>
        <stp>43381</stp>
        <stp>0</stp>
        <stp>CLOSE</stp>
        <stp>0</stp>
        <tr r="C543" s="2"/>
      </tp>
      <tp t="e">
        <v>#N/A</v>
        <stp/>
        <stp>History</stp>
        <stp>@s@a/100</stp>
        <stp>Daily</stp>
        <stp>1</stp>
        <stp>43391</stp>
        <stp>0</stp>
        <stp>CLOSE</stp>
        <stp>0</stp>
        <tr r="C535" s="2"/>
      </tp>
      <tp t="e">
        <v>#N/A</v>
        <stp/>
        <stp>History</stp>
        <stp>@s@a/100</stp>
        <stp>Daily</stp>
        <stp>1</stp>
        <stp>43221</stp>
        <stp>0</stp>
        <stp>CLOSE</stp>
        <stp>0</stp>
        <tr r="C654" s="2"/>
      </tp>
      <tp t="e">
        <v>#N/A</v>
        <stp/>
        <stp>History</stp>
        <stp>@s@a/100</stp>
        <stp>Daily</stp>
        <stp>1</stp>
        <stp>43231</stp>
        <stp>0</stp>
        <stp>CLOSE</stp>
        <stp>0</stp>
        <tr r="C646" s="2"/>
      </tp>
      <tp t="e">
        <v>#N/A</v>
        <stp/>
        <stp>History</stp>
        <stp>@s@a/100</stp>
        <stp>Daily</stp>
        <stp>1</stp>
        <stp>43201</stp>
        <stp>0</stp>
        <stp>CLOSE</stp>
        <stp>0</stp>
        <tr r="C668" s="2"/>
      </tp>
      <tp t="e">
        <v>#N/A</v>
        <stp/>
        <stp>History</stp>
        <stp>@s@a/100</stp>
        <stp>Daily</stp>
        <stp>1</stp>
        <stp>43271</stp>
        <stp>0</stp>
        <stp>CLOSE</stp>
        <stp>0</stp>
        <tr r="C619" s="2"/>
      </tp>
      <tp t="e">
        <v>#N/A</v>
        <stp/>
        <stp>History</stp>
        <stp>@s@a/100</stp>
        <stp>Daily</stp>
        <stp>1</stp>
        <stp>43241</stp>
        <stp>0</stp>
        <stp>CLOSE</stp>
        <stp>0</stp>
        <tr r="C640" s="2"/>
      </tp>
      <tp t="e">
        <v>#N/A</v>
        <stp/>
        <stp>History</stp>
        <stp>@s@a/100</stp>
        <stp>Daily</stp>
        <stp>1</stp>
        <stp>43251</stp>
        <stp>0</stp>
        <stp>CLOSE</stp>
        <stp>0</stp>
        <tr r="C633" s="2"/>
      </tp>
      <tp t="e">
        <v>#N/A</v>
        <stp/>
        <stp>History</stp>
        <stp>@s@a/100</stp>
        <stp>Daily</stp>
        <stp>1</stp>
        <stp>43291</stp>
        <stp>0</stp>
        <stp>CLOSE</stp>
        <stp>0</stp>
        <tr r="C606" s="2"/>
      </tp>
      <tp t="e">
        <v>#N/A</v>
        <stp/>
        <stp>History</stp>
        <stp>@s@a/100</stp>
        <stp>Daily</stp>
        <stp>1</stp>
        <stp>43921</stp>
        <stp>0</stp>
        <stp>CLOSE</stp>
        <stp>0</stp>
        <tr r="C171" s="2"/>
      </tp>
      <tp t="e">
        <v>#N/A</v>
        <stp/>
        <stp>History</stp>
        <stp>@s@a/100</stp>
        <stp>Daily</stp>
        <stp>1</stp>
        <stp>43901</stp>
        <stp>0</stp>
        <stp>CLOSE</stp>
        <stp>0</stp>
        <tr r="C185" s="2"/>
      </tp>
      <tp t="e">
        <v>#N/A</v>
        <stp/>
        <stp>History</stp>
        <stp>@s@a/100</stp>
        <stp>Daily</stp>
        <stp>1</stp>
        <stp>43971</stp>
        <stp>0</stp>
        <stp>CLOSE</stp>
        <stp>0</stp>
        <tr r="C136" s="2"/>
      </tp>
      <tp t="e">
        <v>#N/A</v>
        <stp/>
        <stp>History</stp>
        <stp>@s@a/100</stp>
        <stp>Daily</stp>
        <stp>1</stp>
        <stp>43941</stp>
        <stp>0</stp>
        <stp>CLOSE</stp>
        <stp>0</stp>
        <tr r="C158" s="2"/>
      </tp>
      <tp t="e">
        <v>#N/A</v>
        <stp/>
        <stp>History</stp>
        <stp>@s@a/100</stp>
        <stp>Daily</stp>
        <stp>1</stp>
        <stp>43951</stp>
        <stp>0</stp>
        <stp>CLOSE</stp>
        <stp>0</stp>
        <tr r="C150" s="2"/>
      </tp>
      <tp t="e">
        <v>#N/A</v>
        <stp/>
        <stp>History</stp>
        <stp>@s@a/100</stp>
        <stp>Daily</stp>
        <stp>1</stp>
        <stp>43991</stp>
        <stp>0</stp>
        <stp>CLOSE</stp>
        <stp>0</stp>
        <tr r="C123" s="2"/>
      </tp>
      <tp t="e">
        <v>#N/A</v>
        <stp/>
        <stp>History</stp>
        <stp>@s@a/100</stp>
        <stp>Daily</stp>
        <stp>1</stp>
        <stp>43801</stp>
        <stp>0</stp>
        <stp>CLOSE</stp>
        <stp>0</stp>
        <tr r="C253" s="2"/>
      </tp>
      <tp t="e">
        <v>#N/A</v>
        <stp/>
        <stp>History</stp>
        <stp>@s@a/100</stp>
        <stp>Daily</stp>
        <stp>1</stp>
        <stp>43811</stp>
        <stp>0</stp>
        <stp>CLOSE</stp>
        <stp>0</stp>
        <tr r="C245" s="2"/>
      </tp>
      <tp t="e">
        <v>#N/A</v>
        <stp/>
        <stp>History</stp>
        <stp>@s@a/100</stp>
        <stp>Daily</stp>
        <stp>1</stp>
        <stp>43861</stp>
        <stp>0</stp>
        <stp>CLOSE</stp>
        <stp>0</stp>
        <tr r="C212" s="2"/>
      </tp>
      <tp t="e">
        <v>#N/A</v>
        <stp/>
        <stp>History</stp>
        <stp>@s@a/100</stp>
        <stp>Daily</stp>
        <stp>1</stp>
        <stp>43871</stp>
        <stp>0</stp>
        <stp>CLOSE</stp>
        <stp>0</stp>
        <tr r="C206" s="2"/>
      </tp>
      <tp t="e">
        <v>#N/A</v>
        <stp/>
        <stp>History</stp>
        <stp>@s@a/100</stp>
        <stp>Daily</stp>
        <stp>1</stp>
        <stp>43851</stp>
        <stp>0</stp>
        <stp>CLOSE</stp>
        <stp>0</stp>
        <tr r="C220" s="2"/>
      </tp>
      <tp t="e">
        <v>#N/A</v>
        <stp/>
        <stp>History</stp>
        <stp>@s@a/100</stp>
        <stp>Daily</stp>
        <stp>1</stp>
        <stp>43881</stp>
        <stp>0</stp>
        <stp>CLOSE</stp>
        <stp>0</stp>
        <tr r="C199" s="2"/>
      </tp>
      <tp t="e">
        <v>#N/A</v>
        <stp/>
        <stp>History</stp>
        <stp>@s@a/100</stp>
        <stp>Daily</stp>
        <stp>1</stp>
        <stp>42761</stp>
        <stp>0</stp>
        <stp>CLOSE</stp>
        <stp>0</stp>
        <tr r="C971" s="2"/>
      </tp>
      <tp t="e">
        <v>#N/A</v>
        <stp/>
        <stp>History</stp>
        <stp>@s@a/100</stp>
        <stp>Daily</stp>
        <stp>1</stp>
        <stp>42741</stp>
        <stp>0</stp>
        <stp>CLOSE</stp>
        <stp>0</stp>
        <tr r="C984" s="2"/>
      </tp>
      <tp t="e">
        <v>#N/A</v>
        <stp/>
        <stp>History</stp>
        <stp>@s@a/100</stp>
        <stp>Daily</stp>
        <stp>1</stp>
        <stp>42781</stp>
        <stp>0</stp>
        <stp>CLOSE</stp>
        <stp>0</stp>
        <tr r="C957" s="2"/>
      </tp>
      <tp t="e">
        <v>#N/A</v>
        <stp/>
        <stp>History</stp>
        <stp>@s@a/100</stp>
        <stp>Daily</stp>
        <stp>1</stp>
        <stp>42921</stp>
        <stp>0</stp>
        <stp>CLOSE</stp>
        <stp>0</stp>
        <tr r="C861" s="2"/>
      </tp>
      <tp t="e">
        <v>#N/A</v>
        <stp/>
        <stp>History</stp>
        <stp>@s@a/100</stp>
        <stp>Daily</stp>
        <stp>1</stp>
        <stp>42901</stp>
        <stp>0</stp>
        <stp>CLOSE</stp>
        <stp>0</stp>
        <tr r="C874" s="2"/>
      </tp>
      <tp t="e">
        <v>#N/A</v>
        <stp/>
        <stp>History</stp>
        <stp>@s@a/100</stp>
        <stp>Daily</stp>
        <stp>1</stp>
        <stp>42961</stp>
        <stp>0</stp>
        <stp>CLOSE</stp>
        <stp>0</stp>
        <tr r="C833" s="2"/>
      </tp>
      <tp t="e">
        <v>#N/A</v>
        <stp/>
        <stp>History</stp>
        <stp>@s@a/100</stp>
        <stp>Daily</stp>
        <stp>1</stp>
        <stp>42971</stp>
        <stp>0</stp>
        <stp>CLOSE</stp>
        <stp>0</stp>
        <tr r="C825" s="2"/>
      </tp>
      <tp t="e">
        <v>#N/A</v>
        <stp/>
        <stp>History</stp>
        <stp>@s@a/100</stp>
        <stp>Daily</stp>
        <stp>1</stp>
        <stp>42941</stp>
        <stp>0</stp>
        <stp>CLOSE</stp>
        <stp>0</stp>
        <tr r="C847" s="2"/>
      </tp>
      <tp t="e">
        <v>#N/A</v>
        <stp/>
        <stp>History</stp>
        <stp>@s@a/100</stp>
        <stp>Daily</stp>
        <stp>1</stp>
        <stp>42951</stp>
        <stp>0</stp>
        <stp>CLOSE</stp>
        <stp>0</stp>
        <tr r="C839" s="2"/>
      </tp>
      <tp t="e">
        <v>#N/A</v>
        <stp/>
        <stp>History</stp>
        <stp>@s@a/100</stp>
        <stp>Daily</stp>
        <stp>1</stp>
        <stp>42991</stp>
        <stp>0</stp>
        <stp>CLOSE</stp>
        <stp>0</stp>
        <tr r="C812" s="2"/>
      </tp>
      <tp t="e">
        <v>#N/A</v>
        <stp/>
        <stp>History</stp>
        <stp>@s@a/100</stp>
        <stp>Daily</stp>
        <stp>1</stp>
        <stp>42821</stp>
        <stp>0</stp>
        <stp>CLOSE</stp>
        <stp>0</stp>
        <tr r="C930" s="2"/>
      </tp>
      <tp t="e">
        <v>#N/A</v>
        <stp/>
        <stp>History</stp>
        <stp>@s@a/100</stp>
        <stp>Daily</stp>
        <stp>1</stp>
        <stp>42831</stp>
        <stp>0</stp>
        <stp>CLOSE</stp>
        <stp>0</stp>
        <tr r="C922" s="2"/>
      </tp>
      <tp t="e">
        <v>#N/A</v>
        <stp/>
        <stp>History</stp>
        <stp>@s@a/100</stp>
        <stp>Daily</stp>
        <stp>1</stp>
        <stp>42801</stp>
        <stp>0</stp>
        <stp>CLOSE</stp>
        <stp>0</stp>
        <tr r="C944" s="2"/>
      </tp>
      <tp t="e">
        <v>#N/A</v>
        <stp/>
        <stp>History</stp>
        <stp>@s@a/100</stp>
        <stp>Daily</stp>
        <stp>1</stp>
        <stp>42811</stp>
        <stp>0</stp>
        <stp>CLOSE</stp>
        <stp>0</stp>
        <tr r="C936" s="2"/>
      </tp>
      <tp t="e">
        <v>#N/A</v>
        <stp/>
        <stp>History</stp>
        <stp>@s@a/100</stp>
        <stp>Daily</stp>
        <stp>1</stp>
        <stp>42871</stp>
        <stp>0</stp>
        <stp>CLOSE</stp>
        <stp>0</stp>
        <tr r="C895" s="2"/>
      </tp>
      <tp t="e">
        <v>#N/A</v>
        <stp/>
        <stp>History</stp>
        <stp>@s@a/100</stp>
        <stp>Daily</stp>
        <stp>1</stp>
        <stp>42851</stp>
        <stp>0</stp>
        <stp>CLOSE</stp>
        <stp>0</stp>
        <tr r="C909" s="2"/>
      </tp>
      <tp t="e">
        <v>#N/A</v>
        <stp/>
        <stp>History</stp>
        <stp>@s@a/100</stp>
        <stp>Daily</stp>
        <stp>1</stp>
        <stp>42881</stp>
        <stp>0</stp>
        <stp>CLOSE</stp>
        <stp>0</stp>
        <tr r="C887" s="2"/>
      </tp>
      <tp t="e">
        <v>#N/A</v>
        <stp/>
        <stp>History</stp>
        <stp>@s@a/100</stp>
        <stp>Daily</stp>
        <stp>1</stp>
        <stp>42891</stp>
        <stp>0</stp>
        <stp>CLOSE</stp>
        <stp>0</stp>
        <tr r="C882" s="2"/>
      </tp>
      <tp t="e">
        <v>#N/A</v>
        <stp/>
        <stp>History</stp>
        <stp>@s@a/100</stp>
        <stp>Daily</stp>
        <stp>1</stp>
        <stp>44131</stp>
        <stp>0</stp>
        <stp>CLOSE</stp>
        <stp>0</stp>
        <tr r="C25" s="2"/>
      </tp>
      <tp t="e">
        <v>#N/A</v>
        <stp/>
        <stp>History</stp>
        <stp>@s@a/100</stp>
        <stp>Daily</stp>
        <stp>1</stp>
        <stp>44111</stp>
        <stp>0</stp>
        <stp>CLOSE</stp>
        <stp>0</stp>
        <tr r="C39" s="2"/>
      </tp>
      <tp t="e">
        <v>#N/A</v>
        <stp/>
        <stp>History</stp>
        <stp>@s@a/100</stp>
        <stp>Daily</stp>
        <stp>1</stp>
        <stp>44141</stp>
        <stp>0</stp>
        <stp>CLOSE</stp>
        <stp>0</stp>
        <tr r="C17" s="2"/>
      </tp>
      <tp t="e">
        <v>#N/A</v>
        <stp/>
        <stp>History</stp>
        <stp>@s@a/100</stp>
        <stp>Daily</stp>
        <stp>1</stp>
        <stp>44151</stp>
        <stp>0</stp>
        <stp>CLOSE</stp>
        <stp>0</stp>
        <tr r="C11" s="2"/>
      </tp>
      <tp t="e">
        <v>#N/A</v>
        <stp/>
        <stp>History</stp>
        <stp>@s@a/100</stp>
        <stp>Daily</stp>
        <stp>1</stp>
        <stp>44021</stp>
        <stp>0</stp>
        <stp>CLOSE</stp>
        <stp>0</stp>
        <tr r="C102" s="2"/>
      </tp>
      <tp t="e">
        <v>#N/A</v>
        <stp/>
        <stp>History</stp>
        <stp>@s@a/100</stp>
        <stp>Daily</stp>
        <stp>1</stp>
        <stp>44001</stp>
        <stp>0</stp>
        <stp>CLOSE</stp>
        <stp>0</stp>
        <tr r="C115" s="2"/>
      </tp>
      <tp t="e">
        <v>#N/A</v>
        <stp/>
        <stp>History</stp>
        <stp>@s@a/100</stp>
        <stp>Daily</stp>
        <stp>1</stp>
        <stp>44011</stp>
        <stp>0</stp>
        <stp>CLOSE</stp>
        <stp>0</stp>
        <tr r="C109" s="2"/>
      </tp>
      <tp t="e">
        <v>#N/A</v>
        <stp/>
        <stp>History</stp>
        <stp>@s@a/100</stp>
        <stp>Daily</stp>
        <stp>1</stp>
        <stp>44061</stp>
        <stp>0</stp>
        <stp>CLOSE</stp>
        <stp>0</stp>
        <tr r="C74" s="2"/>
      </tp>
      <tp t="e">
        <v>#N/A</v>
        <stp/>
        <stp>History</stp>
        <stp>@s@a/100</stp>
        <stp>Daily</stp>
        <stp>1</stp>
        <stp>44071</stp>
        <stp>0</stp>
        <stp>CLOSE</stp>
        <stp>0</stp>
        <tr r="C66" s="2"/>
      </tp>
      <tp t="e">
        <v>#N/A</v>
        <stp/>
        <stp>History</stp>
        <stp>@s@a/100</stp>
        <stp>Daily</stp>
        <stp>1</stp>
        <stp>44041</stp>
        <stp>0</stp>
        <stp>CLOSE</stp>
        <stp>0</stp>
        <tr r="C88" s="2"/>
      </tp>
      <tp t="e">
        <v>#N/A</v>
        <stp/>
        <stp>History</stp>
        <stp>@s@a/100</stp>
        <stp>Daily</stp>
        <stp>1</stp>
        <stp>44091</stp>
        <stp>0</stp>
        <stp>CLOSE</stp>
        <stp>0</stp>
        <tr r="C53" s="2"/>
      </tp>
      <tp t="e">
        <v>#N/A</v>
        <stp/>
        <stp>History</stp>
        <stp>@s@a/100</stp>
        <stp>Daily</stp>
        <stp>1</stp>
        <stp>43522</stp>
        <stp>0</stp>
        <stp>CLOSE</stp>
        <stp>0</stp>
        <tr r="C447" s="2"/>
      </tp>
      <tp t="e">
        <v>#N/A</v>
        <stp/>
        <stp>History</stp>
        <stp>@s@a/100</stp>
        <stp>Daily</stp>
        <stp>1</stp>
        <stp>43532</stp>
        <stp>0</stp>
        <stp>CLOSE</stp>
        <stp>0</stp>
        <tr r="C439" s="2"/>
      </tp>
      <tp t="e">
        <v>#N/A</v>
        <stp/>
        <stp>History</stp>
        <stp>@s@a/100</stp>
        <stp>Daily</stp>
        <stp>1</stp>
        <stp>43502</stp>
        <stp>0</stp>
        <stp>CLOSE</stp>
        <stp>0</stp>
        <tr r="C460" s="2"/>
      </tp>
      <tp t="e">
        <v>#N/A</v>
        <stp/>
        <stp>History</stp>
        <stp>@s@a/100</stp>
        <stp>Daily</stp>
        <stp>1</stp>
        <stp>43572</stp>
        <stp>0</stp>
        <stp>CLOSE</stp>
        <stp>0</stp>
        <tr r="C411" s="2"/>
      </tp>
      <tp t="e">
        <v>#N/A</v>
        <stp/>
        <stp>History</stp>
        <stp>@s@a/100</stp>
        <stp>Daily</stp>
        <stp>1</stp>
        <stp>43542</stp>
        <stp>0</stp>
        <stp>CLOSE</stp>
        <stp>0</stp>
        <tr r="C433" s="2"/>
      </tp>
      <tp t="e">
        <v>#N/A</v>
        <stp/>
        <stp>History</stp>
        <stp>@s@a/100</stp>
        <stp>Daily</stp>
        <stp>1</stp>
        <stp>43552</stp>
        <stp>0</stp>
        <stp>CLOSE</stp>
        <stp>0</stp>
        <tr r="C425" s="2"/>
      </tp>
      <tp t="e">
        <v>#N/A</v>
        <stp/>
        <stp>History</stp>
        <stp>@s@a/100</stp>
        <stp>Daily</stp>
        <stp>1</stp>
        <stp>43592</stp>
        <stp>0</stp>
        <stp>CLOSE</stp>
        <stp>0</stp>
        <tr r="C398" s="2"/>
      </tp>
      <tp t="e">
        <v>#N/A</v>
        <stp/>
        <stp>History</stp>
        <stp>@s@a/100</stp>
        <stp>Daily</stp>
        <stp>1</stp>
        <stp>43432</stp>
        <stp>0</stp>
        <stp>CLOSE</stp>
        <stp>0</stp>
        <tr r="C507" s="2"/>
      </tp>
      <tp t="e">
        <v>#N/A</v>
        <stp/>
        <stp>History</stp>
        <stp>@s@a/100</stp>
        <stp>Daily</stp>
        <stp>1</stp>
        <stp>43402</stp>
        <stp>0</stp>
        <stp>CLOSE</stp>
        <stp>0</stp>
        <tr r="C528" s="2"/>
      </tp>
      <tp t="e">
        <v>#N/A</v>
        <stp/>
        <stp>History</stp>
        <stp>@s@a/100</stp>
        <stp>Daily</stp>
        <stp>1</stp>
        <stp>43412</stp>
        <stp>0</stp>
        <stp>CLOSE</stp>
        <stp>0</stp>
        <tr r="C520" s="2"/>
      </tp>
      <tp t="e">
        <v>#N/A</v>
        <stp/>
        <stp>History</stp>
        <stp>@s@a/100</stp>
        <stp>Daily</stp>
        <stp>1</stp>
        <stp>43462</stp>
        <stp>0</stp>
        <stp>CLOSE</stp>
        <stp>0</stp>
        <tr r="C486" s="2"/>
      </tp>
      <tp t="e">
        <v>#N/A</v>
        <stp/>
        <stp>History</stp>
        <stp>@s@a/100</stp>
        <stp>Daily</stp>
        <stp>1</stp>
        <stp>43472</stp>
        <stp>0</stp>
        <stp>CLOSE</stp>
        <stp>0</stp>
        <tr r="C481" s="2"/>
      </tp>
      <tp t="e">
        <v>#N/A</v>
        <stp/>
        <stp>History</stp>
        <stp>@s@a/100</stp>
        <stp>Daily</stp>
        <stp>1</stp>
        <stp>43452</stp>
        <stp>0</stp>
        <stp>CLOSE</stp>
        <stp>0</stp>
        <tr r="C493" s="2"/>
      </tp>
      <tp t="e">
        <v>#N/A</v>
        <stp/>
        <stp>History</stp>
        <stp>@s@a/100</stp>
        <stp>Daily</stp>
        <stp>1</stp>
        <stp>43482</stp>
        <stp>0</stp>
        <stp>CLOSE</stp>
        <stp>0</stp>
        <tr r="C473" s="2"/>
      </tp>
      <tp t="e">
        <v>#N/A</v>
        <stp/>
        <stp>History</stp>
        <stp>@s@a/100</stp>
        <stp>Daily</stp>
        <stp>1</stp>
        <stp>43732</stp>
        <stp>0</stp>
        <stp>CLOSE</stp>
        <stp>0</stp>
        <tr r="C301" s="2"/>
      </tp>
      <tp t="e">
        <v>#N/A</v>
        <stp/>
        <stp>History</stp>
        <stp>@s@a/100</stp>
        <stp>Daily</stp>
        <stp>1</stp>
        <stp>43712</stp>
        <stp>0</stp>
        <stp>CLOSE</stp>
        <stp>0</stp>
        <tr r="C315" s="2"/>
      </tp>
      <tp t="e">
        <v>#N/A</v>
        <stp/>
        <stp>History</stp>
        <stp>@s@a/100</stp>
        <stp>Daily</stp>
        <stp>1</stp>
        <stp>43762</stp>
        <stp>0</stp>
        <stp>CLOSE</stp>
        <stp>0</stp>
        <tr r="C279" s="2"/>
      </tp>
      <tp t="e">
        <v>#N/A</v>
        <stp/>
        <stp>History</stp>
        <stp>@s@a/100</stp>
        <stp>Daily</stp>
        <stp>1</stp>
        <stp>43742</stp>
        <stp>0</stp>
        <stp>CLOSE</stp>
        <stp>0</stp>
        <tr r="C293" s="2"/>
      </tp>
      <tp t="e">
        <v>#N/A</v>
        <stp/>
        <stp>History</stp>
        <stp>@s@a/100</stp>
        <stp>Daily</stp>
        <stp>1</stp>
        <stp>43752</stp>
        <stp>0</stp>
        <stp>CLOSE</stp>
        <stp>0</stp>
        <tr r="C287" s="2"/>
      </tp>
      <tp t="e">
        <v>#N/A</v>
        <stp/>
        <stp>History</stp>
        <stp>@s@a/100</stp>
        <stp>Daily</stp>
        <stp>1</stp>
        <stp>43782</stp>
        <stp>0</stp>
        <stp>CLOSE</stp>
        <stp>0</stp>
        <tr r="C265" s="2"/>
      </tp>
      <tp t="e">
        <v>#N/A</v>
        <stp/>
        <stp>History</stp>
        <stp>@s@a/100</stp>
        <stp>Daily</stp>
        <stp>1</stp>
        <stp>43622</stp>
        <stp>0</stp>
        <stp>CLOSE</stp>
        <stp>0</stp>
        <tr r="C377" s="2"/>
      </tp>
      <tp t="e">
        <v>#N/A</v>
        <stp/>
        <stp>History</stp>
        <stp>@s@a/100</stp>
        <stp>Daily</stp>
        <stp>1</stp>
        <stp>43602</stp>
        <stp>0</stp>
        <stp>CLOSE</stp>
        <stp>0</stp>
        <tr r="C390" s="2"/>
      </tp>
      <tp t="e">
        <v>#N/A</v>
        <stp/>
        <stp>History</stp>
        <stp>@s@a/100</stp>
        <stp>Daily</stp>
        <stp>1</stp>
        <stp>43662</stp>
        <stp>0</stp>
        <stp>CLOSE</stp>
        <stp>0</stp>
        <tr r="C350" s="2"/>
      </tp>
      <tp t="e">
        <v>#N/A</v>
        <stp/>
        <stp>History</stp>
        <stp>@s@a/100</stp>
        <stp>Daily</stp>
        <stp>1</stp>
        <stp>43672</stp>
        <stp>0</stp>
        <stp>CLOSE</stp>
        <stp>0</stp>
        <tr r="C342" s="2"/>
      </tp>
      <tp t="e">
        <v>#N/A</v>
        <stp/>
        <stp>History</stp>
        <stp>@s@a/100</stp>
        <stp>Daily</stp>
        <stp>1</stp>
        <stp>43642</stp>
        <stp>0</stp>
        <stp>CLOSE</stp>
        <stp>0</stp>
        <tr r="C363" s="2"/>
      </tp>
      <tp t="e">
        <v>#N/A</v>
        <stp/>
        <stp>History</stp>
        <stp>@s@a/100</stp>
        <stp>Daily</stp>
        <stp>1</stp>
        <stp>43682</stp>
        <stp>0</stp>
        <stp>CLOSE</stp>
        <stp>0</stp>
        <tr r="C336" s="2"/>
      </tp>
      <tp t="e">
        <v>#N/A</v>
        <stp/>
        <stp>History</stp>
        <stp>@s@a/100</stp>
        <stp>Daily</stp>
        <stp>1</stp>
        <stp>43692</stp>
        <stp>0</stp>
        <stp>CLOSE</stp>
        <stp>0</stp>
        <tr r="C328" s="2"/>
      </tp>
      <tp t="e">
        <v>#N/A</v>
        <stp/>
        <stp>History</stp>
        <stp>@s@a/100</stp>
        <stp>Daily</stp>
        <stp>1</stp>
        <stp>43122</stp>
        <stp>0</stp>
        <stp>CLOSE</stp>
        <stp>0</stp>
        <tr r="C723" s="2"/>
      </tp>
      <tp t="e">
        <v>#N/A</v>
        <stp/>
        <stp>History</stp>
        <stp>@s@a/100</stp>
        <stp>Daily</stp>
        <stp>1</stp>
        <stp>43132</stp>
        <stp>0</stp>
        <stp>CLOSE</stp>
        <stp>0</stp>
        <tr r="C715" s="2"/>
      </tp>
      <tp t="e">
        <v>#N/A</v>
        <stp/>
        <stp>History</stp>
        <stp>@s@a/100</stp>
        <stp>Daily</stp>
        <stp>1</stp>
        <stp>43102</stp>
        <stp>0</stp>
        <stp>CLOSE</stp>
        <stp>0</stp>
        <tr r="C736" s="2"/>
      </tp>
      <tp t="e">
        <v>#N/A</v>
        <stp/>
        <stp>History</stp>
        <stp>@s@a/100</stp>
        <stp>Daily</stp>
        <stp>1</stp>
        <stp>43112</stp>
        <stp>0</stp>
        <stp>CLOSE</stp>
        <stp>0</stp>
        <tr r="C728" s="2"/>
      </tp>
      <tp t="e">
        <v>#N/A</v>
        <stp/>
        <stp>History</stp>
        <stp>@s@a/100</stp>
        <stp>Daily</stp>
        <stp>1</stp>
        <stp>43172</stp>
        <stp>0</stp>
        <stp>CLOSE</stp>
        <stp>0</stp>
        <tr r="C688" s="2"/>
      </tp>
      <tp t="e">
        <v>#N/A</v>
        <stp/>
        <stp>History</stp>
        <stp>@s@a/100</stp>
        <stp>Daily</stp>
        <stp>1</stp>
        <stp>43152</stp>
        <stp>0</stp>
        <stp>CLOSE</stp>
        <stp>0</stp>
        <tr r="C702" s="2"/>
      </tp>
      <tp t="e">
        <v>#N/A</v>
        <stp/>
        <stp>History</stp>
        <stp>@s@a/100</stp>
        <stp>Daily</stp>
        <stp>1</stp>
        <stp>43182</stp>
        <stp>0</stp>
        <stp>CLOSE</stp>
        <stp>0</stp>
        <tr r="C680" s="2"/>
      </tp>
      <tp t="e">
        <v>#N/A</v>
        <stp/>
        <stp>History</stp>
        <stp>@s@a/100</stp>
        <stp>Daily</stp>
        <stp>1</stp>
        <stp>43192</stp>
        <stp>0</stp>
        <stp>CLOSE</stp>
        <stp>0</stp>
        <tr r="C675" s="2"/>
      </tp>
      <tp t="e">
        <v>#N/A</v>
        <stp/>
        <stp>History</stp>
        <stp>@s@a/100</stp>
        <stp>Daily</stp>
        <stp>1</stp>
        <stp>43032</stp>
        <stp>0</stp>
        <stp>CLOSE</stp>
        <stp>0</stp>
        <tr r="C783" s="2"/>
      </tp>
      <tp t="e">
        <v>#N/A</v>
        <stp/>
        <stp>History</stp>
        <stp>@s@a/100</stp>
        <stp>Daily</stp>
        <stp>1</stp>
        <stp>43012</stp>
        <stp>0</stp>
        <stp>CLOSE</stp>
        <stp>0</stp>
        <tr r="C797" s="2"/>
      </tp>
      <tp t="e">
        <v>#N/A</v>
        <stp/>
        <stp>History</stp>
        <stp>@s@a/100</stp>
        <stp>Daily</stp>
        <stp>1</stp>
        <stp>43042</stp>
        <stp>0</stp>
        <stp>CLOSE</stp>
        <stp>0</stp>
        <tr r="C775" s="2"/>
      </tp>
      <tp t="e">
        <v>#N/A</v>
        <stp/>
        <stp>History</stp>
        <stp>@s@a/100</stp>
        <stp>Daily</stp>
        <stp>1</stp>
        <stp>43052</stp>
        <stp>0</stp>
        <stp>CLOSE</stp>
        <stp>0</stp>
        <tr r="C769" s="2"/>
      </tp>
      <tp t="e">
        <v>#N/A</v>
        <stp/>
        <stp>History</stp>
        <stp>@s@a/100</stp>
        <stp>Daily</stp>
        <stp>1</stp>
        <stp>43082</stp>
        <stp>0</stp>
        <stp>CLOSE</stp>
        <stp>0</stp>
        <tr r="C748" s="2"/>
      </tp>
      <tp t="e">
        <v>#N/A</v>
        <stp/>
        <stp>History</stp>
        <stp>@s@a/100</stp>
        <stp>Daily</stp>
        <stp>1</stp>
        <stp>43322</stp>
        <stp>0</stp>
        <stp>CLOSE</stp>
        <stp>0</stp>
        <tr r="C583" s="2"/>
      </tp>
      <tp t="e">
        <v>#N/A</v>
        <stp/>
        <stp>History</stp>
        <stp>@s@a/100</stp>
        <stp>Daily</stp>
        <stp>1</stp>
        <stp>43332</stp>
        <stp>0</stp>
        <stp>CLOSE</stp>
        <stp>0</stp>
        <tr r="C577" s="2"/>
      </tp>
      <tp t="e">
        <v>#N/A</v>
        <stp/>
        <stp>History</stp>
        <stp>@s@a/100</stp>
        <stp>Daily</stp>
        <stp>1</stp>
        <stp>43312</stp>
        <stp>0</stp>
        <stp>CLOSE</stp>
        <stp>0</stp>
        <tr r="C591" s="2"/>
      </tp>
      <tp t="e">
        <v>#N/A</v>
        <stp/>
        <stp>History</stp>
        <stp>@s@a/100</stp>
        <stp>Daily</stp>
        <stp>1</stp>
        <stp>43362</stp>
        <stp>0</stp>
        <stp>CLOSE</stp>
        <stp>0</stp>
        <tr r="C556" s="2"/>
      </tp>
      <tp t="e">
        <v>#N/A</v>
        <stp/>
        <stp>History</stp>
        <stp>@s@a/100</stp>
        <stp>Daily</stp>
        <stp>1</stp>
        <stp>43342</stp>
        <stp>0</stp>
        <stp>CLOSE</stp>
        <stp>0</stp>
        <tr r="C569" s="2"/>
      </tp>
      <tp t="e">
        <v>#N/A</v>
        <stp/>
        <stp>History</stp>
        <stp>@s@a/100</stp>
        <stp>Daily</stp>
        <stp>1</stp>
        <stp>43382</stp>
        <stp>0</stp>
        <stp>CLOSE</stp>
        <stp>0</stp>
        <tr r="C542" s="2"/>
      </tp>
      <tp t="e">
        <v>#N/A</v>
        <stp/>
        <stp>History</stp>
        <stp>@s@a/100</stp>
        <stp>Daily</stp>
        <stp>1</stp>
        <stp>43392</stp>
        <stp>0</stp>
        <stp>CLOSE</stp>
        <stp>0</stp>
        <tr r="C534" s="2"/>
      </tp>
      <tp t="e">
        <v>#N/A</v>
        <stp/>
        <stp>History</stp>
        <stp>@s@a/100</stp>
        <stp>Daily</stp>
        <stp>1</stp>
        <stp>43222</stp>
        <stp>0</stp>
        <stp>CLOSE</stp>
        <stp>0</stp>
        <tr r="C653" s="2"/>
      </tp>
      <tp t="e">
        <v>#N/A</v>
        <stp/>
        <stp>History</stp>
        <stp>@s@a/100</stp>
        <stp>Daily</stp>
        <stp>1</stp>
        <stp>43202</stp>
        <stp>0</stp>
        <stp>CLOSE</stp>
        <stp>0</stp>
        <tr r="C667" s="2"/>
      </tp>
      <tp t="e">
        <v>#N/A</v>
        <stp/>
        <stp>History</stp>
        <stp>@s@a/100</stp>
        <stp>Daily</stp>
        <stp>1</stp>
        <stp>43262</stp>
        <stp>0</stp>
        <stp>CLOSE</stp>
        <stp>0</stp>
        <tr r="C626" s="2"/>
      </tp>
      <tp t="e">
        <v>#N/A</v>
        <stp/>
        <stp>History</stp>
        <stp>@s@a/100</stp>
        <stp>Daily</stp>
        <stp>1</stp>
        <stp>43272</stp>
        <stp>0</stp>
        <stp>CLOSE</stp>
        <stp>0</stp>
        <tr r="C618" s="2"/>
      </tp>
      <tp t="e">
        <v>#N/A</v>
        <stp/>
        <stp>History</stp>
        <stp>@s@a/100</stp>
        <stp>Daily</stp>
        <stp>1</stp>
        <stp>43242</stp>
        <stp>0</stp>
        <stp>CLOSE</stp>
        <stp>0</stp>
        <tr r="C639" s="2"/>
      </tp>
      <tp t="e">
        <v>#N/A</v>
        <stp/>
        <stp>History</stp>
        <stp>@s@a/100</stp>
        <stp>Daily</stp>
        <stp>1</stp>
        <stp>43252</stp>
        <stp>0</stp>
        <stp>CLOSE</stp>
        <stp>0</stp>
        <tr r="C632" s="2"/>
      </tp>
      <tp t="e">
        <v>#N/A</v>
        <stp/>
        <stp>History</stp>
        <stp>@s@a/100</stp>
        <stp>Daily</stp>
        <stp>1</stp>
        <stp>43292</stp>
        <stp>0</stp>
        <stp>CLOSE</stp>
        <stp>0</stp>
        <tr r="C605" s="2"/>
      </tp>
      <tp t="e">
        <v>#N/A</v>
        <stp/>
        <stp>History</stp>
        <stp>@s@a/100</stp>
        <stp>Daily</stp>
        <stp>1</stp>
        <stp>43922</stp>
        <stp>0</stp>
        <stp>CLOSE</stp>
        <stp>0</stp>
        <tr r="C170" s="2"/>
      </tp>
      <tp t="e">
        <v>#N/A</v>
        <stp/>
        <stp>History</stp>
        <stp>@s@a/100</stp>
        <stp>Daily</stp>
        <stp>1</stp>
        <stp>43902</stp>
        <stp>0</stp>
        <stp>CLOSE</stp>
        <stp>0</stp>
        <tr r="C184" s="2"/>
      </tp>
      <tp t="e">
        <v>#N/A</v>
        <stp/>
        <stp>History</stp>
        <stp>@s@a/100</stp>
        <stp>Daily</stp>
        <stp>1</stp>
        <stp>43962</stp>
        <stp>0</stp>
        <stp>CLOSE</stp>
        <stp>0</stp>
        <tr r="C143" s="2"/>
      </tp>
      <tp t="e">
        <v>#N/A</v>
        <stp/>
        <stp>History</stp>
        <stp>@s@a/100</stp>
        <stp>Daily</stp>
        <stp>1</stp>
        <stp>43972</stp>
        <stp>0</stp>
        <stp>CLOSE</stp>
        <stp>0</stp>
        <tr r="C135" s="2"/>
      </tp>
      <tp t="e">
        <v>#N/A</v>
        <stp/>
        <stp>History</stp>
        <stp>@s@a/100</stp>
        <stp>Daily</stp>
        <stp>1</stp>
        <stp>43942</stp>
        <stp>0</stp>
        <stp>CLOSE</stp>
        <stp>0</stp>
        <tr r="C157" s="2"/>
      </tp>
      <tp t="e">
        <v>#N/A</v>
        <stp/>
        <stp>History</stp>
        <stp>@s@a/100</stp>
        <stp>Daily</stp>
        <stp>1</stp>
        <stp>43952</stp>
        <stp>0</stp>
        <stp>CLOSE</stp>
        <stp>0</stp>
        <tr r="C149" s="2"/>
      </tp>
      <tp t="e">
        <v>#N/A</v>
        <stp/>
        <stp>History</stp>
        <stp>@s@a/100</stp>
        <stp>Daily</stp>
        <stp>1</stp>
        <stp>43992</stp>
        <stp>0</stp>
        <stp>CLOSE</stp>
        <stp>0</stp>
        <tr r="C122" s="2"/>
      </tp>
      <tp t="e">
        <v>#N/A</v>
        <stp/>
        <stp>History</stp>
        <stp>@s@a/100</stp>
        <stp>Daily</stp>
        <stp>1</stp>
        <stp>43822</stp>
        <stp>0</stp>
        <stp>CLOSE</stp>
        <stp>0</stp>
        <tr r="C238" s="2"/>
      </tp>
      <tp t="e">
        <v>#N/A</v>
        <stp/>
        <stp>History</stp>
        <stp>@s@a/100</stp>
        <stp>Daily</stp>
        <stp>1</stp>
        <stp>43832</stp>
        <stp>0</stp>
        <stp>CLOSE</stp>
        <stp>0</stp>
        <tr r="C232" s="2"/>
      </tp>
      <tp t="e">
        <v>#N/A</v>
        <stp/>
        <stp>History</stp>
        <stp>@s@a/100</stp>
        <stp>Daily</stp>
        <stp>1</stp>
        <stp>43802</stp>
        <stp>0</stp>
        <stp>CLOSE</stp>
        <stp>0</stp>
        <tr r="C252" s="2"/>
      </tp>
      <tp t="e">
        <v>#N/A</v>
        <stp/>
        <stp>History</stp>
        <stp>@s@a/100</stp>
        <stp>Daily</stp>
        <stp>1</stp>
        <stp>43812</stp>
        <stp>0</stp>
        <stp>CLOSE</stp>
        <stp>0</stp>
        <tr r="C244" s="2"/>
      </tp>
      <tp t="e">
        <v>#N/A</v>
        <stp/>
        <stp>History</stp>
        <stp>@s@a/100</stp>
        <stp>Daily</stp>
        <stp>1</stp>
        <stp>43872</stp>
        <stp>0</stp>
        <stp>CLOSE</stp>
        <stp>0</stp>
        <tr r="C205" s="2"/>
      </tp>
      <tp t="e">
        <v>#N/A</v>
        <stp/>
        <stp>History</stp>
        <stp>@s@a/100</stp>
        <stp>Daily</stp>
        <stp>1</stp>
        <stp>43852</stp>
        <stp>0</stp>
        <stp>CLOSE</stp>
        <stp>0</stp>
        <tr r="C219" s="2"/>
      </tp>
      <tp t="e">
        <v>#N/A</v>
        <stp/>
        <stp>History</stp>
        <stp>@s@a/100</stp>
        <stp>Daily</stp>
        <stp>1</stp>
        <stp>43882</stp>
        <stp>0</stp>
        <stp>CLOSE</stp>
        <stp>0</stp>
        <tr r="C198" s="2"/>
      </tp>
      <tp t="e">
        <v>#N/A</v>
        <stp/>
        <stp>History</stp>
        <stp>@s@a/100</stp>
        <stp>Daily</stp>
        <stp>1</stp>
        <stp>43892</stp>
        <stp>0</stp>
        <stp>CLOSE</stp>
        <stp>0</stp>
        <tr r="C192" s="2"/>
      </tp>
      <tp t="e">
        <v>#N/A</v>
        <stp/>
        <stp>History</stp>
        <stp>@s@a/100</stp>
        <stp>Daily</stp>
        <stp>1</stp>
        <stp>42762</stp>
        <stp>0</stp>
        <stp>CLOSE</stp>
        <stp>0</stp>
        <tr r="C970" s="2"/>
      </tp>
      <tp t="e">
        <v>#N/A</v>
        <stp/>
        <stp>History</stp>
        <stp>@s@a/100</stp>
        <stp>Daily</stp>
        <stp>1</stp>
        <stp>42772</stp>
        <stp>0</stp>
        <stp>CLOSE</stp>
        <stp>0</stp>
        <tr r="C964" s="2"/>
      </tp>
      <tp t="e">
        <v>#N/A</v>
        <stp/>
        <stp>History</stp>
        <stp>@s@a/100</stp>
        <stp>Daily</stp>
        <stp>1</stp>
        <stp>42752</stp>
        <stp>0</stp>
        <stp>CLOSE</stp>
        <stp>0</stp>
        <tr r="C978" s="2"/>
      </tp>
      <tp t="e">
        <v>#N/A</v>
        <stp/>
        <stp>History</stp>
        <stp>@s@a/100</stp>
        <stp>Daily</stp>
        <stp>1</stp>
        <stp>42782</stp>
        <stp>0</stp>
        <stp>CLOSE</stp>
        <stp>0</stp>
        <tr r="C956" s="2"/>
      </tp>
      <tp t="e">
        <v>#N/A</v>
        <stp/>
        <stp>History</stp>
        <stp>@s@a/100</stp>
        <stp>Daily</stp>
        <stp>1</stp>
        <stp>42922</stp>
        <stp>0</stp>
        <stp>CLOSE</stp>
        <stp>0</stp>
        <tr r="C860" s="2"/>
      </tp>
      <tp t="e">
        <v>#N/A</v>
        <stp/>
        <stp>History</stp>
        <stp>@s@a/100</stp>
        <stp>Daily</stp>
        <stp>1</stp>
        <stp>42902</stp>
        <stp>0</stp>
        <stp>CLOSE</stp>
        <stp>0</stp>
        <tr r="C873" s="2"/>
      </tp>
      <tp t="e">
        <v>#N/A</v>
        <stp/>
        <stp>History</stp>
        <stp>@s@a/100</stp>
        <stp>Daily</stp>
        <stp>1</stp>
        <stp>42912</stp>
        <stp>0</stp>
        <stp>CLOSE</stp>
        <stp>0</stp>
        <tr r="C867" s="2"/>
      </tp>
      <tp t="e">
        <v>#N/A</v>
        <stp/>
        <stp>History</stp>
        <stp>@s@a/100</stp>
        <stp>Daily</stp>
        <stp>1</stp>
        <stp>42962</stp>
        <stp>0</stp>
        <stp>CLOSE</stp>
        <stp>0</stp>
        <tr r="C832" s="2"/>
      </tp>
      <tp t="e">
        <v>#N/A</v>
        <stp/>
        <stp>History</stp>
        <stp>@s@a/100</stp>
        <stp>Daily</stp>
        <stp>1</stp>
        <stp>42972</stp>
        <stp>0</stp>
        <stp>CLOSE</stp>
        <stp>0</stp>
        <tr r="C824" s="2"/>
      </tp>
      <tp t="e">
        <v>#N/A</v>
        <stp/>
        <stp>History</stp>
        <stp>@s@a/100</stp>
        <stp>Daily</stp>
        <stp>1</stp>
        <stp>42942</stp>
        <stp>0</stp>
        <stp>CLOSE</stp>
        <stp>0</stp>
        <tr r="C846" s="2"/>
      </tp>
      <tp t="e">
        <v>#N/A</v>
        <stp/>
        <stp>History</stp>
        <stp>@s@a/100</stp>
        <stp>Daily</stp>
        <stp>1</stp>
        <stp>42992</stp>
        <stp>0</stp>
        <stp>CLOSE</stp>
        <stp>0</stp>
        <tr r="C811" s="2"/>
      </tp>
      <tp t="e">
        <v>#N/A</v>
        <stp/>
        <stp>History</stp>
        <stp>@s@a/100</stp>
        <stp>Daily</stp>
        <stp>1</stp>
        <stp>42822</stp>
        <stp>0</stp>
        <stp>CLOSE</stp>
        <stp>0</stp>
        <tr r="C929" s="2"/>
      </tp>
      <tp t="e">
        <v>#N/A</v>
        <stp/>
        <stp>History</stp>
        <stp>@s@a/100</stp>
        <stp>Daily</stp>
        <stp>1</stp>
        <stp>42832</stp>
        <stp>0</stp>
        <stp>CLOSE</stp>
        <stp>0</stp>
        <tr r="C921" s="2"/>
      </tp>
      <tp t="e">
        <v>#N/A</v>
        <stp/>
        <stp>History</stp>
        <stp>@s@a/100</stp>
        <stp>Daily</stp>
        <stp>1</stp>
        <stp>42802</stp>
        <stp>0</stp>
        <stp>CLOSE</stp>
        <stp>0</stp>
        <tr r="C943" s="2"/>
      </tp>
      <tp t="e">
        <v>#N/A</v>
        <stp/>
        <stp>History</stp>
        <stp>@s@a/100</stp>
        <stp>Daily</stp>
        <stp>1</stp>
        <stp>42872</stp>
        <stp>0</stp>
        <stp>CLOSE</stp>
        <stp>0</stp>
        <tr r="C894" s="2"/>
      </tp>
      <tp t="e">
        <v>#N/A</v>
        <stp/>
        <stp>History</stp>
        <stp>@s@a/100</stp>
        <stp>Daily</stp>
        <stp>1</stp>
        <stp>42842</stp>
        <stp>0</stp>
        <stp>CLOSE</stp>
        <stp>0</stp>
        <tr r="C916" s="2"/>
      </tp>
      <tp t="e">
        <v>#N/A</v>
        <stp/>
        <stp>History</stp>
        <stp>@s@a/100</stp>
        <stp>Daily</stp>
        <stp>1</stp>
        <stp>42852</stp>
        <stp>0</stp>
        <stp>CLOSE</stp>
        <stp>0</stp>
        <tr r="C908" s="2"/>
      </tp>
      <tp t="e">
        <v>#N/A</v>
        <stp/>
        <stp>History</stp>
        <stp>@s@a/100</stp>
        <stp>Daily</stp>
        <stp>1</stp>
        <stp>42892</stp>
        <stp>0</stp>
        <stp>CLOSE</stp>
        <stp>0</stp>
        <tr r="C881" s="2"/>
      </tp>
      <tp t="e">
        <v>#N/A</v>
        <stp/>
        <stp>History</stp>
        <stp>@s@a/100</stp>
        <stp>Daily</stp>
        <stp>1</stp>
        <stp>44132</stp>
        <stp>0</stp>
        <stp>CLOSE</stp>
        <stp>0</stp>
        <tr r="C24" s="2"/>
      </tp>
      <tp t="e">
        <v>#N/A</v>
        <stp/>
        <stp>History</stp>
        <stp>@s@a/100</stp>
        <stp>Daily</stp>
        <stp>1</stp>
        <stp>44102</stp>
        <stp>0</stp>
        <stp>CLOSE</stp>
        <stp>0</stp>
        <tr r="C46" s="2"/>
      </tp>
      <tp t="e">
        <v>#N/A</v>
        <stp/>
        <stp>History</stp>
        <stp>@s@a/100</stp>
        <stp>Daily</stp>
        <stp>1</stp>
        <stp>44112</stp>
        <stp>0</stp>
        <stp>CLOSE</stp>
        <stp>0</stp>
        <tr r="C38" s="2"/>
      </tp>
      <tp t="e">
        <v>#N/A</v>
        <stp/>
        <stp>History</stp>
        <stp>@s@a/100</stp>
        <stp>Daily</stp>
        <stp>1</stp>
        <stp>44162</stp>
        <stp>0</stp>
        <stp>CLOSE</stp>
        <stp>0</stp>
        <tr r="C3" s="2"/>
      </tp>
      <tp t="e">
        <v>#N/A</v>
        <stp/>
        <stp>History</stp>
        <stp>@s@a/100</stp>
        <stp>Daily</stp>
        <stp>1</stp>
        <stp>44152</stp>
        <stp>0</stp>
        <stp>CLOSE</stp>
        <stp>0</stp>
        <tr r="C10" s="2"/>
      </tp>
      <tp t="e">
        <v>#N/A</v>
        <stp/>
        <stp>History</stp>
        <stp>@s@a/100</stp>
        <stp>Daily</stp>
        <stp>1</stp>
        <stp>44022</stp>
        <stp>0</stp>
        <stp>CLOSE</stp>
        <stp>0</stp>
        <tr r="C101" s="2"/>
      </tp>
      <tp t="e">
        <v>#N/A</v>
        <stp/>
        <stp>History</stp>
        <stp>@s@a/100</stp>
        <stp>Daily</stp>
        <stp>1</stp>
        <stp>44032</stp>
        <stp>0</stp>
        <stp>CLOSE</stp>
        <stp>0</stp>
        <tr r="C95" s="2"/>
      </tp>
      <tp t="e">
        <v>#N/A</v>
        <stp/>
        <stp>History</stp>
        <stp>@s@a/100</stp>
        <stp>Daily</stp>
        <stp>1</stp>
        <stp>44012</stp>
        <stp>0</stp>
        <stp>CLOSE</stp>
        <stp>0</stp>
        <tr r="C108" s="2"/>
      </tp>
      <tp t="e">
        <v>#N/A</v>
        <stp/>
        <stp>History</stp>
        <stp>@s@a/100</stp>
        <stp>Daily</stp>
        <stp>1</stp>
        <stp>44062</stp>
        <stp>0</stp>
        <stp>CLOSE</stp>
        <stp>0</stp>
        <tr r="C73" s="2"/>
      </tp>
      <tp t="e">
        <v>#N/A</v>
        <stp/>
        <stp>History</stp>
        <stp>@s@a/100</stp>
        <stp>Daily</stp>
        <stp>1</stp>
        <stp>44042</stp>
        <stp>0</stp>
        <stp>CLOSE</stp>
        <stp>0</stp>
        <tr r="C87" s="2"/>
      </tp>
      <tp t="e">
        <v>#N/A</v>
        <stp/>
        <stp>History</stp>
        <stp>@s@a/100</stp>
        <stp>Daily</stp>
        <stp>1</stp>
        <stp>44082</stp>
        <stp>0</stp>
        <stp>CLOSE</stp>
        <stp>0</stp>
        <tr r="C60" s="2"/>
      </tp>
      <tp t="e">
        <v>#N/A</v>
        <stp/>
        <stp>History</stp>
        <stp>@s@a/100</stp>
        <stp>Daily</stp>
        <stp>1</stp>
        <stp>44092</stp>
        <stp>0</stp>
        <stp>CLOSE</stp>
        <stp>0</stp>
        <tr r="C52" s="2"/>
      </tp>
      <tp t="e">
        <v>#N/A</v>
        <stp/>
        <stp>History</stp>
        <stp>@s@a/100</stp>
        <stp>Daily</stp>
        <stp>1</stp>
        <stp>43523</stp>
        <stp>0</stp>
        <stp>CLOSE</stp>
        <stp>0</stp>
        <tr r="C446" s="2"/>
      </tp>
      <tp t="e">
        <v>#N/A</v>
        <stp/>
        <stp>History</stp>
        <stp>@s@a/100</stp>
        <stp>Daily</stp>
        <stp>1</stp>
        <stp>43503</stp>
        <stp>0</stp>
        <stp>CLOSE</stp>
        <stp>0</stp>
        <tr r="C459" s="2"/>
      </tp>
      <tp t="e">
        <v>#N/A</v>
        <stp/>
        <stp>History</stp>
        <stp>@s@a/100</stp>
        <stp>Daily</stp>
        <stp>1</stp>
        <stp>43563</stp>
        <stp>0</stp>
        <stp>CLOSE</stp>
        <stp>0</stp>
        <tr r="C418" s="2"/>
      </tp>
      <tp t="e">
        <v>#N/A</v>
        <stp/>
        <stp>History</stp>
        <stp>@s@a/100</stp>
        <stp>Daily</stp>
        <stp>1</stp>
        <stp>43573</stp>
        <stp>0</stp>
        <stp>CLOSE</stp>
        <stp>0</stp>
        <tr r="C410" s="2"/>
      </tp>
      <tp t="e">
        <v>#N/A</v>
        <stp/>
        <stp>History</stp>
        <stp>@s@a/100</stp>
        <stp>Daily</stp>
        <stp>1</stp>
        <stp>43543</stp>
        <stp>0</stp>
        <stp>CLOSE</stp>
        <stp>0</stp>
        <tr r="C432" s="2"/>
      </tp>
      <tp t="e">
        <v>#N/A</v>
        <stp/>
        <stp>History</stp>
        <stp>@s@a/100</stp>
        <stp>Daily</stp>
        <stp>1</stp>
        <stp>43553</stp>
        <stp>0</stp>
        <stp>CLOSE</stp>
        <stp>0</stp>
        <tr r="C424" s="2"/>
      </tp>
      <tp t="e">
        <v>#N/A</v>
        <stp/>
        <stp>History</stp>
        <stp>@s@a/100</stp>
        <stp>Daily</stp>
        <stp>1</stp>
        <stp>43593</stp>
        <stp>0</stp>
        <stp>CLOSE</stp>
        <stp>0</stp>
        <tr r="C397" s="2"/>
      </tp>
      <tp t="e">
        <v>#N/A</v>
        <stp/>
        <stp>History</stp>
        <stp>@s@a/100</stp>
        <stp>Daily</stp>
        <stp>1</stp>
        <stp>43423</stp>
        <stp>0</stp>
        <stp>CLOSE</stp>
        <stp>0</stp>
        <tr r="C513" s="2"/>
      </tp>
      <tp t="e">
        <v>#N/A</v>
        <stp/>
        <stp>History</stp>
        <stp>@s@a/100</stp>
        <stp>Daily</stp>
        <stp>1</stp>
        <stp>43433</stp>
        <stp>0</stp>
        <stp>CLOSE</stp>
        <stp>0</stp>
        <tr r="C506" s="2"/>
      </tp>
      <tp t="e">
        <v>#N/A</v>
        <stp/>
        <stp>History</stp>
        <stp>@s@a/100</stp>
        <stp>Daily</stp>
        <stp>1</stp>
        <stp>43403</stp>
        <stp>0</stp>
        <stp>CLOSE</stp>
        <stp>0</stp>
        <tr r="C527" s="2"/>
      </tp>
      <tp t="e">
        <v>#N/A</v>
        <stp/>
        <stp>History</stp>
        <stp>@s@a/100</stp>
        <stp>Daily</stp>
        <stp>1</stp>
        <stp>43413</stp>
        <stp>0</stp>
        <stp>CLOSE</stp>
        <stp>0</stp>
        <tr r="C519" s="2"/>
      </tp>
      <tp t="e">
        <v>#N/A</v>
        <stp/>
        <stp>History</stp>
        <stp>@s@a/100</stp>
        <stp>Daily</stp>
        <stp>1</stp>
        <stp>43473</stp>
        <stp>0</stp>
        <stp>CLOSE</stp>
        <stp>0</stp>
        <tr r="C480" s="2"/>
      </tp>
      <tp t="e">
        <v>#N/A</v>
        <stp/>
        <stp>History</stp>
        <stp>@s@a/100</stp>
        <stp>Daily</stp>
        <stp>1</stp>
        <stp>43453</stp>
        <stp>0</stp>
        <stp>CLOSE</stp>
        <stp>0</stp>
        <tr r="C492" s="2"/>
      </tp>
      <tp t="e">
        <v>#N/A</v>
        <stp/>
        <stp>History</stp>
        <stp>@s@a/100</stp>
        <stp>Daily</stp>
        <stp>1</stp>
        <stp>43483</stp>
        <stp>0</stp>
        <stp>CLOSE</stp>
        <stp>0</stp>
        <tr r="C472" s="2"/>
      </tp>
      <tp t="e">
        <v>#N/A</v>
        <stp/>
        <stp>History</stp>
        <stp>@s@a/100</stp>
        <stp>Daily</stp>
        <stp>1</stp>
        <stp>43493</stp>
        <stp>0</stp>
        <stp>CLOSE</stp>
        <stp>0</stp>
        <tr r="C467" s="2"/>
      </tp>
      <tp t="e">
        <v>#N/A</v>
        <stp/>
        <stp>History</stp>
        <stp>@s@a/100</stp>
        <stp>Daily</stp>
        <stp>1</stp>
        <stp>43733</stp>
        <stp>0</stp>
        <stp>CLOSE</stp>
        <stp>0</stp>
        <tr r="C300" s="2"/>
      </tp>
      <tp t="e">
        <v>#N/A</v>
        <stp/>
        <stp>History</stp>
        <stp>@s@a/100</stp>
        <stp>Daily</stp>
        <stp>1</stp>
        <stp>43703</stp>
        <stp>0</stp>
        <stp>CLOSE</stp>
        <stp>0</stp>
        <tr r="C321" s="2"/>
      </tp>
      <tp t="e">
        <v>#N/A</v>
        <stp/>
        <stp>History</stp>
        <stp>@s@a/100</stp>
        <stp>Daily</stp>
        <stp>1</stp>
        <stp>43713</stp>
        <stp>0</stp>
        <stp>CLOSE</stp>
        <stp>0</stp>
        <tr r="C314" s="2"/>
      </tp>
      <tp t="e">
        <v>#N/A</v>
        <stp/>
        <stp>History</stp>
        <stp>@s@a/100</stp>
        <stp>Daily</stp>
        <stp>1</stp>
        <stp>43763</stp>
        <stp>0</stp>
        <stp>CLOSE</stp>
        <stp>0</stp>
        <tr r="C278" s="2"/>
      </tp>
      <tp t="e">
        <v>#N/A</v>
        <stp/>
        <stp>History</stp>
        <stp>@s@a/100</stp>
        <stp>Daily</stp>
        <stp>1</stp>
        <stp>43773</stp>
        <stp>0</stp>
        <stp>CLOSE</stp>
        <stp>0</stp>
        <tr r="C272" s="2"/>
      </tp>
      <tp t="e">
        <v>#N/A</v>
        <stp/>
        <stp>History</stp>
        <stp>@s@a/100</stp>
        <stp>Daily</stp>
        <stp>1</stp>
        <stp>43753</stp>
        <stp>0</stp>
        <stp>CLOSE</stp>
        <stp>0</stp>
        <tr r="C286" s="2"/>
      </tp>
      <tp t="e">
        <v>#N/A</v>
        <stp/>
        <stp>History</stp>
        <stp>@s@a/100</stp>
        <stp>Daily</stp>
        <stp>1</stp>
        <stp>43783</stp>
        <stp>0</stp>
        <stp>CLOSE</stp>
        <stp>0</stp>
        <tr r="C264" s="2"/>
      </tp>
      <tp t="e">
        <v>#N/A</v>
        <stp/>
        <stp>History</stp>
        <stp>@s@a/100</stp>
        <stp>Daily</stp>
        <stp>1</stp>
        <stp>43623</stp>
        <stp>0</stp>
        <stp>CLOSE</stp>
        <stp>0</stp>
        <tr r="C376" s="2"/>
      </tp>
      <tp t="e">
        <v>#N/A</v>
        <stp/>
        <stp>History</stp>
        <stp>@s@a/100</stp>
        <stp>Daily</stp>
        <stp>1</stp>
        <stp>43633</stp>
        <stp>0</stp>
        <stp>CLOSE</stp>
        <stp>0</stp>
        <tr r="C370" s="2"/>
      </tp>
      <tp t="e">
        <v>#N/A</v>
        <stp/>
        <stp>History</stp>
        <stp>@s@a/100</stp>
        <stp>Daily</stp>
        <stp>1</stp>
        <stp>43613</stp>
        <stp>0</stp>
        <stp>CLOSE</stp>
        <stp>0</stp>
        <tr r="C384" s="2"/>
      </tp>
      <tp t="e">
        <v>#N/A</v>
        <stp/>
        <stp>History</stp>
        <stp>@s@a/100</stp>
        <stp>Daily</stp>
        <stp>1</stp>
        <stp>43663</stp>
        <stp>0</stp>
        <stp>CLOSE</stp>
        <stp>0</stp>
        <tr r="C349" s="2"/>
      </tp>
      <tp t="e">
        <v>#N/A</v>
        <stp/>
        <stp>History</stp>
        <stp>@s@a/100</stp>
        <stp>Daily</stp>
        <stp>1</stp>
        <stp>43643</stp>
        <stp>0</stp>
        <stp>CLOSE</stp>
        <stp>0</stp>
        <tr r="C362" s="2"/>
      </tp>
      <tp t="e">
        <v>#N/A</v>
        <stp/>
        <stp>History</stp>
        <stp>@s@a/100</stp>
        <stp>Daily</stp>
        <stp>1</stp>
        <stp>43683</stp>
        <stp>0</stp>
        <stp>CLOSE</stp>
        <stp>0</stp>
        <tr r="C335" s="2"/>
      </tp>
      <tp t="e">
        <v>#N/A</v>
        <stp/>
        <stp>History</stp>
        <stp>@s@a/100</stp>
        <stp>Daily</stp>
        <stp>1</stp>
        <stp>43693</stp>
        <stp>0</stp>
        <stp>CLOSE</stp>
        <stp>0</stp>
        <tr r="C327" s="2"/>
      </tp>
      <tp t="e">
        <v>#N/A</v>
        <stp/>
        <stp>History</stp>
        <stp>@s@a/100</stp>
        <stp>Daily</stp>
        <stp>1</stp>
        <stp>43123</stp>
        <stp>0</stp>
        <stp>CLOSE</stp>
        <stp>0</stp>
        <tr r="C722" s="2"/>
      </tp>
      <tp t="e">
        <v>#N/A</v>
        <stp/>
        <stp>History</stp>
        <stp>@s@a/100</stp>
        <stp>Daily</stp>
        <stp>1</stp>
        <stp>43133</stp>
        <stp>0</stp>
        <stp>CLOSE</stp>
        <stp>0</stp>
        <tr r="C714" s="2"/>
      </tp>
      <tp t="e">
        <v>#N/A</v>
        <stp/>
        <stp>History</stp>
        <stp>@s@a/100</stp>
        <stp>Daily</stp>
        <stp>1</stp>
        <stp>43103</stp>
        <stp>0</stp>
        <stp>CLOSE</stp>
        <stp>0</stp>
        <tr r="C735" s="2"/>
      </tp>
      <tp t="e">
        <v>#N/A</v>
        <stp/>
        <stp>History</stp>
        <stp>@s@a/100</stp>
        <stp>Daily</stp>
        <stp>1</stp>
        <stp>43173</stp>
        <stp>0</stp>
        <stp>CLOSE</stp>
        <stp>0</stp>
        <tr r="C687" s="2"/>
      </tp>
      <tp t="e">
        <v>#N/A</v>
        <stp/>
        <stp>History</stp>
        <stp>@s@a/100</stp>
        <stp>Daily</stp>
        <stp>1</stp>
        <stp>43143</stp>
        <stp>0</stp>
        <stp>CLOSE</stp>
        <stp>0</stp>
        <tr r="C708" s="2"/>
      </tp>
      <tp t="e">
        <v>#N/A</v>
        <stp/>
        <stp>History</stp>
        <stp>@s@a/100</stp>
        <stp>Daily</stp>
        <stp>1</stp>
        <stp>43153</stp>
        <stp>0</stp>
        <stp>CLOSE</stp>
        <stp>0</stp>
        <tr r="C701" s="2"/>
      </tp>
      <tp t="e">
        <v>#N/A</v>
        <stp/>
        <stp>History</stp>
        <stp>@s@a/100</stp>
        <stp>Daily</stp>
        <stp>1</stp>
        <stp>43193</stp>
        <stp>0</stp>
        <stp>CLOSE</stp>
        <stp>0</stp>
        <tr r="C674" s="2"/>
      </tp>
      <tp t="e">
        <v>#N/A</v>
        <stp/>
        <stp>History</stp>
        <stp>@s@a/100</stp>
        <stp>Daily</stp>
        <stp>1</stp>
        <stp>43033</stp>
        <stp>0</stp>
        <stp>CLOSE</stp>
        <stp>0</stp>
        <tr r="C782" s="2"/>
      </tp>
      <tp t="e">
        <v>#N/A</v>
        <stp/>
        <stp>History</stp>
        <stp>@s@a/100</stp>
        <stp>Daily</stp>
        <stp>1</stp>
        <stp>43003</stp>
        <stp>0</stp>
        <stp>CLOSE</stp>
        <stp>0</stp>
        <tr r="C804" s="2"/>
      </tp>
      <tp t="e">
        <v>#N/A</v>
        <stp/>
        <stp>History</stp>
        <stp>@s@a/100</stp>
        <stp>Daily</stp>
        <stp>1</stp>
        <stp>43013</stp>
        <stp>0</stp>
        <stp>CLOSE</stp>
        <stp>0</stp>
        <tr r="C796" s="2"/>
      </tp>
      <tp t="e">
        <v>#N/A</v>
        <stp/>
        <stp>History</stp>
        <stp>@s@a/100</stp>
        <stp>Daily</stp>
        <stp>1</stp>
        <stp>43063</stp>
        <stp>0</stp>
        <stp>CLOSE</stp>
        <stp>0</stp>
        <tr r="C761" s="2"/>
      </tp>
      <tp t="e">
        <v>#N/A</v>
        <stp/>
        <stp>History</stp>
        <stp>@s@a/100</stp>
        <stp>Daily</stp>
        <stp>1</stp>
        <stp>43073</stp>
        <stp>0</stp>
        <stp>CLOSE</stp>
        <stp>0</stp>
        <tr r="C755" s="2"/>
      </tp>
      <tp t="e">
        <v>#N/A</v>
        <stp/>
        <stp>History</stp>
        <stp>@s@a/100</stp>
        <stp>Daily</stp>
        <stp>1</stp>
        <stp>43053</stp>
        <stp>0</stp>
        <stp>CLOSE</stp>
        <stp>0</stp>
        <tr r="C768" s="2"/>
      </tp>
      <tp t="e">
        <v>#N/A</v>
        <stp/>
        <stp>History</stp>
        <stp>@s@a/100</stp>
        <stp>Daily</stp>
        <stp>1</stp>
        <stp>43083</stp>
        <stp>0</stp>
        <stp>CLOSE</stp>
        <stp>0</stp>
        <tr r="C747" s="2"/>
      </tp>
      <tp t="e">
        <v>#N/A</v>
        <stp/>
        <stp>History</stp>
        <stp>@s@a/100</stp>
        <stp>Daily</stp>
        <stp>1</stp>
        <stp>43333</stp>
        <stp>0</stp>
        <stp>CLOSE</stp>
        <stp>0</stp>
        <tr r="C576" s="2"/>
      </tp>
      <tp t="e">
        <v>#N/A</v>
        <stp/>
        <stp>History</stp>
        <stp>@s@a/100</stp>
        <stp>Daily</stp>
        <stp>1</stp>
        <stp>43313</stp>
        <stp>0</stp>
        <stp>CLOSE</stp>
        <stp>0</stp>
        <tr r="C590" s="2"/>
      </tp>
      <tp t="e">
        <v>#N/A</v>
        <stp/>
        <stp>History</stp>
        <stp>@s@a/100</stp>
        <stp>Daily</stp>
        <stp>1</stp>
        <stp>43363</stp>
        <stp>0</stp>
        <stp>CLOSE</stp>
        <stp>0</stp>
        <tr r="C555" s="2"/>
      </tp>
      <tp t="e">
        <v>#N/A</v>
        <stp/>
        <stp>History</stp>
        <stp>@s@a/100</stp>
        <stp>Daily</stp>
        <stp>1</stp>
        <stp>43343</stp>
        <stp>0</stp>
        <stp>CLOSE</stp>
        <stp>0</stp>
        <tr r="C568" s="2"/>
      </tp>
      <tp t="e">
        <v>#N/A</v>
        <stp/>
        <stp>History</stp>
        <stp>@s@a/100</stp>
        <stp>Daily</stp>
        <stp>1</stp>
        <stp>43353</stp>
        <stp>0</stp>
        <stp>CLOSE</stp>
        <stp>0</stp>
        <tr r="C563" s="2"/>
      </tp>
      <tp t="e">
        <v>#N/A</v>
        <stp/>
        <stp>History</stp>
        <stp>@s@a/100</stp>
        <stp>Daily</stp>
        <stp>1</stp>
        <stp>43383</stp>
        <stp>0</stp>
        <stp>CLOSE</stp>
        <stp>0</stp>
        <tr r="C541" s="2"/>
      </tp>
      <tp t="e">
        <v>#N/A</v>
        <stp/>
        <stp>History</stp>
        <stp>@s@a/100</stp>
        <stp>Daily</stp>
        <stp>1</stp>
        <stp>43223</stp>
        <stp>0</stp>
        <stp>CLOSE</stp>
        <stp>0</stp>
        <tr r="C652" s="2"/>
      </tp>
      <tp t="e">
        <v>#N/A</v>
        <stp/>
        <stp>History</stp>
        <stp>@s@a/100</stp>
        <stp>Daily</stp>
        <stp>1</stp>
        <stp>43203</stp>
        <stp>0</stp>
        <stp>CLOSE</stp>
        <stp>0</stp>
        <tr r="C666" s="2"/>
      </tp>
      <tp t="e">
        <v>#N/A</v>
        <stp/>
        <stp>History</stp>
        <stp>@s@a/100</stp>
        <stp>Daily</stp>
        <stp>1</stp>
        <stp>43213</stp>
        <stp>0</stp>
        <stp>CLOSE</stp>
        <stp>0</stp>
        <tr r="C660" s="2"/>
      </tp>
      <tp t="e">
        <v>#N/A</v>
        <stp/>
        <stp>History</stp>
        <stp>@s@a/100</stp>
        <stp>Daily</stp>
        <stp>1</stp>
        <stp>43263</stp>
        <stp>0</stp>
        <stp>CLOSE</stp>
        <stp>0</stp>
        <tr r="C625" s="2"/>
      </tp>
      <tp t="e">
        <v>#N/A</v>
        <stp/>
        <stp>History</stp>
        <stp>@s@a/100</stp>
        <stp>Daily</stp>
        <stp>1</stp>
        <stp>43273</stp>
        <stp>0</stp>
        <stp>CLOSE</stp>
        <stp>0</stp>
        <tr r="C617" s="2"/>
      </tp>
      <tp t="e">
        <v>#N/A</v>
        <stp/>
        <stp>History</stp>
        <stp>@s@a/100</stp>
        <stp>Daily</stp>
        <stp>1</stp>
        <stp>43243</stp>
        <stp>0</stp>
        <stp>CLOSE</stp>
        <stp>0</stp>
        <tr r="C638" s="2"/>
      </tp>
      <tp t="e">
        <v>#N/A</v>
        <stp/>
        <stp>History</stp>
        <stp>@s@a/100</stp>
        <stp>Daily</stp>
        <stp>1</stp>
        <stp>43283</stp>
        <stp>0</stp>
        <stp>CLOSE</stp>
        <stp>0</stp>
        <tr r="C611" s="2"/>
      </tp>
      <tp t="e">
        <v>#N/A</v>
        <stp/>
        <stp>History</stp>
        <stp>@s@a/100</stp>
        <stp>Daily</stp>
        <stp>1</stp>
        <stp>43293</stp>
        <stp>0</stp>
        <stp>CLOSE</stp>
        <stp>0</stp>
        <tr r="C604" s="2"/>
      </tp>
      <tp t="e">
        <v>#N/A</v>
        <stp/>
        <stp>History</stp>
        <stp>@s@a/100</stp>
        <stp>Daily</stp>
        <stp>1</stp>
        <stp>43923</stp>
        <stp>0</stp>
        <stp>CLOSE</stp>
        <stp>0</stp>
        <tr r="C169" s="2"/>
      </tp>
      <tp t="e">
        <v>#N/A</v>
        <stp/>
        <stp>History</stp>
        <stp>@s@a/100</stp>
        <stp>Daily</stp>
        <stp>1</stp>
        <stp>43903</stp>
        <stp>0</stp>
        <stp>CLOSE</stp>
        <stp>0</stp>
        <tr r="C183" s="2"/>
      </tp>
      <tp t="e">
        <v>#N/A</v>
        <stp/>
        <stp>History</stp>
        <stp>@s@a/100</stp>
        <stp>Daily</stp>
        <stp>1</stp>
        <stp>43913</stp>
        <stp>0</stp>
        <stp>CLOSE</stp>
        <stp>0</stp>
        <tr r="C177" s="2"/>
      </tp>
      <tp t="e">
        <v>#N/A</v>
        <stp/>
        <stp>History</stp>
        <stp>@s@a/100</stp>
        <stp>Daily</stp>
        <stp>1</stp>
        <stp>43963</stp>
        <stp>0</stp>
        <stp>CLOSE</stp>
        <stp>0</stp>
        <tr r="C142" s="2"/>
      </tp>
      <tp t="e">
        <v>#N/A</v>
        <stp/>
        <stp>History</stp>
        <stp>@s@a/100</stp>
        <stp>Daily</stp>
        <stp>1</stp>
        <stp>43973</stp>
        <stp>0</stp>
        <stp>CLOSE</stp>
        <stp>0</stp>
        <tr r="C134" s="2"/>
      </tp>
      <tp t="e">
        <v>#N/A</v>
        <stp/>
        <stp>History</stp>
        <stp>@s@a/100</stp>
        <stp>Daily</stp>
        <stp>1</stp>
        <stp>43943</stp>
        <stp>0</stp>
        <stp>CLOSE</stp>
        <stp>0</stp>
        <tr r="C156" s="2"/>
      </tp>
      <tp t="e">
        <v>#N/A</v>
        <stp/>
        <stp>History</stp>
        <stp>@s@a/100</stp>
        <stp>Daily</stp>
        <stp>1</stp>
        <stp>43983</stp>
        <stp>0</stp>
        <stp>CLOSE</stp>
        <stp>0</stp>
        <tr r="C129" s="2"/>
      </tp>
      <tp t="e">
        <v>#N/A</v>
        <stp/>
        <stp>History</stp>
        <stp>@s@a/100</stp>
        <stp>Daily</stp>
        <stp>1</stp>
        <stp>43993</stp>
        <stp>0</stp>
        <stp>CLOSE</stp>
        <stp>0</stp>
        <tr r="C121" s="2"/>
      </tp>
      <tp t="e">
        <v>#N/A</v>
        <stp/>
        <stp>History</stp>
        <stp>@s@a/100</stp>
        <stp>Daily</stp>
        <stp>1</stp>
        <stp>43823</stp>
        <stp>0</stp>
        <stp>CLOSE</stp>
        <stp>0</stp>
        <tr r="C237" s="2"/>
      </tp>
      <tp t="e">
        <v>#N/A</v>
        <stp/>
        <stp>History</stp>
        <stp>@s@a/100</stp>
        <stp>Daily</stp>
        <stp>1</stp>
        <stp>43833</stp>
        <stp>0</stp>
        <stp>CLOSE</stp>
        <stp>0</stp>
        <tr r="C231" s="2"/>
      </tp>
      <tp t="e">
        <v>#N/A</v>
        <stp/>
        <stp>History</stp>
        <stp>@s@a/100</stp>
        <stp>Daily</stp>
        <stp>1</stp>
        <stp>43803</stp>
        <stp>0</stp>
        <stp>CLOSE</stp>
        <stp>0</stp>
        <tr r="C251" s="2"/>
      </tp>
      <tp t="e">
        <v>#N/A</v>
        <stp/>
        <stp>History</stp>
        <stp>@s@a/100</stp>
        <stp>Daily</stp>
        <stp>1</stp>
        <stp>43873</stp>
        <stp>0</stp>
        <stp>CLOSE</stp>
        <stp>0</stp>
        <tr r="C204" s="2"/>
      </tp>
      <tp t="e">
        <v>#N/A</v>
        <stp/>
        <stp>History</stp>
        <stp>@s@a/100</stp>
        <stp>Daily</stp>
        <stp>1</stp>
        <stp>43843</stp>
        <stp>0</stp>
        <stp>CLOSE</stp>
        <stp>0</stp>
        <tr r="C225" s="2"/>
      </tp>
      <tp t="e">
        <v>#N/A</v>
        <stp/>
        <stp>History</stp>
        <stp>@s@a/100</stp>
        <stp>Daily</stp>
        <stp>1</stp>
        <stp>43853</stp>
        <stp>0</stp>
        <stp>CLOSE</stp>
        <stp>0</stp>
        <tr r="C218" s="2"/>
      </tp>
      <tp t="e">
        <v>#N/A</v>
        <stp/>
        <stp>History</stp>
        <stp>@s@a/100</stp>
        <stp>Daily</stp>
        <stp>1</stp>
        <stp>43893</stp>
        <stp>0</stp>
        <stp>CLOSE</stp>
        <stp>0</stp>
        <tr r="C191" s="2"/>
      </tp>
      <tp t="e">
        <v>#N/A</v>
        <stp/>
        <stp>History</stp>
        <stp>@s@a/100</stp>
        <stp>Daily</stp>
        <stp>1</stp>
        <stp>42773</stp>
        <stp>0</stp>
        <stp>CLOSE</stp>
        <stp>0</stp>
        <tr r="C963" s="2"/>
      </tp>
      <tp t="e">
        <v>#N/A</v>
        <stp/>
        <stp>History</stp>
        <stp>@s@a/100</stp>
        <stp>Daily</stp>
        <stp>1</stp>
        <stp>42753</stp>
        <stp>0</stp>
        <stp>CLOSE</stp>
        <stp>0</stp>
        <tr r="C977" s="2"/>
      </tp>
      <tp t="e">
        <v>#N/A</v>
        <stp/>
        <stp>History</stp>
        <stp>@s@a/100</stp>
        <stp>Daily</stp>
        <stp>1</stp>
        <stp>42783</stp>
        <stp>0</stp>
        <stp>CLOSE</stp>
        <stp>0</stp>
        <tr r="C955" s="2"/>
      </tp>
      <tp t="e">
        <v>#N/A</v>
        <stp/>
        <stp>History</stp>
        <stp>@s@a/100</stp>
        <stp>Daily</stp>
        <stp>1</stp>
        <stp>42793</stp>
        <stp>0</stp>
        <stp>CLOSE</stp>
        <stp>0</stp>
        <tr r="C950" s="2"/>
      </tp>
      <tp t="e">
        <v>#N/A</v>
        <stp/>
        <stp>History</stp>
        <stp>@s@a/100</stp>
        <stp>Daily</stp>
        <stp>1</stp>
        <stp>42923</stp>
        <stp>0</stp>
        <stp>CLOSE</stp>
        <stp>0</stp>
        <tr r="C859" s="2"/>
      </tp>
      <tp t="e">
        <v>#N/A</v>
        <stp/>
        <stp>History</stp>
        <stp>@s@a/100</stp>
        <stp>Daily</stp>
        <stp>1</stp>
        <stp>42933</stp>
        <stp>0</stp>
        <stp>CLOSE</stp>
        <stp>0</stp>
        <tr r="C853" s="2"/>
      </tp>
      <tp t="e">
        <v>#N/A</v>
        <stp/>
        <stp>History</stp>
        <stp>@s@a/100</stp>
        <stp>Daily</stp>
        <stp>1</stp>
        <stp>42913</stp>
        <stp>0</stp>
        <stp>CLOSE</stp>
        <stp>0</stp>
        <tr r="C866" s="2"/>
      </tp>
      <tp t="e">
        <v>#N/A</v>
        <stp/>
        <stp>History</stp>
        <stp>@s@a/100</stp>
        <stp>Daily</stp>
        <stp>1</stp>
        <stp>42963</stp>
        <stp>0</stp>
        <stp>CLOSE</stp>
        <stp>0</stp>
        <tr r="C831" s="2"/>
      </tp>
      <tp t="e">
        <v>#N/A</v>
        <stp/>
        <stp>History</stp>
        <stp>@s@a/100</stp>
        <stp>Daily</stp>
        <stp>1</stp>
        <stp>42943</stp>
        <stp>0</stp>
        <stp>CLOSE</stp>
        <stp>0</stp>
        <tr r="C845" s="2"/>
      </tp>
      <tp t="e">
        <v>#N/A</v>
        <stp/>
        <stp>History</stp>
        <stp>@s@a/100</stp>
        <stp>Daily</stp>
        <stp>1</stp>
        <stp>42983</stp>
        <stp>0</stp>
        <stp>CLOSE</stp>
        <stp>0</stp>
        <tr r="C818" s="2"/>
      </tp>
      <tp t="e">
        <v>#N/A</v>
        <stp/>
        <stp>History</stp>
        <stp>@s@a/100</stp>
        <stp>Daily</stp>
        <stp>1</stp>
        <stp>42993</stp>
        <stp>0</stp>
        <stp>CLOSE</stp>
        <stp>0</stp>
        <tr r="C810" s="2"/>
      </tp>
      <tp t="e">
        <v>#N/A</v>
        <stp/>
        <stp>History</stp>
        <stp>@s@a/100</stp>
        <stp>Daily</stp>
        <stp>1</stp>
        <stp>42823</stp>
        <stp>0</stp>
        <stp>CLOSE</stp>
        <stp>0</stp>
        <tr r="C928" s="2"/>
      </tp>
      <tp t="e">
        <v>#N/A</v>
        <stp/>
        <stp>History</stp>
        <stp>@s@a/100</stp>
        <stp>Daily</stp>
        <stp>1</stp>
        <stp>42803</stp>
        <stp>0</stp>
        <stp>CLOSE</stp>
        <stp>0</stp>
        <tr r="C942" s="2"/>
      </tp>
      <tp t="e">
        <v>#N/A</v>
        <stp/>
        <stp>History</stp>
        <stp>@s@a/100</stp>
        <stp>Daily</stp>
        <stp>1</stp>
        <stp>42863</stp>
        <stp>0</stp>
        <stp>CLOSE</stp>
        <stp>0</stp>
        <tr r="C901" s="2"/>
      </tp>
      <tp t="e">
        <v>#N/A</v>
        <stp/>
        <stp>History</stp>
        <stp>@s@a/100</stp>
        <stp>Daily</stp>
        <stp>1</stp>
        <stp>42873</stp>
        <stp>0</stp>
        <stp>CLOSE</stp>
        <stp>0</stp>
        <tr r="C893" s="2"/>
      </tp>
      <tp t="e">
        <v>#N/A</v>
        <stp/>
        <stp>History</stp>
        <stp>@s@a/100</stp>
        <stp>Daily</stp>
        <stp>1</stp>
        <stp>42843</stp>
        <stp>0</stp>
        <stp>CLOSE</stp>
        <stp>0</stp>
        <tr r="C915" s="2"/>
      </tp>
      <tp t="e">
        <v>#N/A</v>
        <stp/>
        <stp>History</stp>
        <stp>@s@a/100</stp>
        <stp>Daily</stp>
        <stp>1</stp>
        <stp>42853</stp>
        <stp>0</stp>
        <stp>CLOSE</stp>
        <stp>0</stp>
        <tr r="C907" s="2"/>
      </tp>
      <tp t="e">
        <v>#N/A</v>
        <stp/>
        <stp>History</stp>
        <stp>@s@a/100</stp>
        <stp>Daily</stp>
        <stp>1</stp>
        <stp>42893</stp>
        <stp>0</stp>
        <stp>CLOSE</stp>
        <stp>0</stp>
        <tr r="C880" s="2"/>
      </tp>
      <tp t="e">
        <v>#N/A</v>
        <stp/>
        <stp>History</stp>
        <stp>@s@a/100</stp>
        <stp>Daily</stp>
        <stp>1</stp>
        <stp>44123</stp>
        <stp>0</stp>
        <stp>CLOSE</stp>
        <stp>0</stp>
        <tr r="C31" s="2"/>
      </tp>
      <tp t="e">
        <v>#N/A</v>
        <stp/>
        <stp>History</stp>
        <stp>@s@a/100</stp>
        <stp>Daily</stp>
        <stp>1</stp>
        <stp>44133</stp>
        <stp>0</stp>
        <stp>CLOSE</stp>
        <stp>0</stp>
        <tr r="C23" s="2"/>
      </tp>
      <tp t="e">
        <v>#N/A</v>
        <stp/>
        <stp>History</stp>
        <stp>@s@a/100</stp>
        <stp>Daily</stp>
        <stp>1</stp>
        <stp>44103</stp>
        <stp>0</stp>
        <stp>CLOSE</stp>
        <stp>0</stp>
        <tr r="C45" s="2"/>
      </tp>
      <tp t="e">
        <v>#N/A</v>
        <stp/>
        <stp>History</stp>
        <stp>@s@a/100</stp>
        <stp>Daily</stp>
        <stp>1</stp>
        <stp>44113</stp>
        <stp>0</stp>
        <stp>CLOSE</stp>
        <stp>0</stp>
        <tr r="C37" s="2"/>
      </tp>
      <tp t="e">
        <v>#N/A</v>
        <stp/>
        <stp>History</stp>
        <stp>@s@a/100</stp>
        <stp>Daily</stp>
        <stp>1</stp>
        <stp>44153</stp>
        <stp>0</stp>
        <stp>CLOSE</stp>
        <stp>0</stp>
        <tr r="C9" s="2"/>
      </tp>
      <tp t="e">
        <v>#N/A</v>
        <stp/>
        <stp>History</stp>
        <stp>@s@a/100</stp>
        <stp>Daily</stp>
        <stp>1</stp>
        <stp>44033</stp>
        <stp>0</stp>
        <stp>CLOSE</stp>
        <stp>0</stp>
        <tr r="C94" s="2"/>
      </tp>
      <tp t="e">
        <v>#N/A</v>
        <stp/>
        <stp>History</stp>
        <stp>@s@a/100</stp>
        <stp>Daily</stp>
        <stp>1</stp>
        <stp>44013</stp>
        <stp>0</stp>
        <stp>CLOSE</stp>
        <stp>0</stp>
        <tr r="C107" s="2"/>
      </tp>
      <tp t="e">
        <v>#N/A</v>
        <stp/>
        <stp>History</stp>
        <stp>@s@a/100</stp>
        <stp>Daily</stp>
        <stp>1</stp>
        <stp>44063</stp>
        <stp>0</stp>
        <stp>CLOSE</stp>
        <stp>0</stp>
        <tr r="C72" s="2"/>
      </tp>
      <tp t="e">
        <v>#N/A</v>
        <stp/>
        <stp>History</stp>
        <stp>@s@a/100</stp>
        <stp>Daily</stp>
        <stp>1</stp>
        <stp>44043</stp>
        <stp>0</stp>
        <stp>CLOSE</stp>
        <stp>0</stp>
        <tr r="C86" s="2"/>
      </tp>
      <tp t="e">
        <v>#N/A</v>
        <stp/>
        <stp>History</stp>
        <stp>@s@a/100</stp>
        <stp>Daily</stp>
        <stp>1</stp>
        <stp>44053</stp>
        <stp>0</stp>
        <stp>CLOSE</stp>
        <stp>0</stp>
        <tr r="C80" s="2"/>
      </tp>
      <tp t="e">
        <v>#N/A</v>
        <stp/>
        <stp>History</stp>
        <stp>@s@a/100</stp>
        <stp>Daily</stp>
        <stp>1</stp>
        <stp>44083</stp>
        <stp>0</stp>
        <stp>CLOSE</stp>
        <stp>0</stp>
        <tr r="C59" s="2"/>
      </tp>
      <tp t="e">
        <v>#N/A</v>
        <stp/>
        <stp>History</stp>
        <stp>@s@a/100</stp>
        <stp>Daily</stp>
        <stp>1</stp>
        <stp>43528</stp>
        <stp>0</stp>
        <stp>CLOSE</stp>
        <stp>0</stp>
        <tr r="C443" s="2"/>
      </tp>
      <tp t="e">
        <v>#N/A</v>
        <stp/>
        <stp>History</stp>
        <stp>@s@a/100</stp>
        <stp>Daily</stp>
        <stp>1</stp>
        <stp>43538</stp>
        <stp>0</stp>
        <stp>CLOSE</stp>
        <stp>0</stp>
        <tr r="C435" s="2"/>
      </tp>
      <tp t="e">
        <v>#N/A</v>
        <stp/>
        <stp>History</stp>
        <stp>@s@a/100</stp>
        <stp>Daily</stp>
        <stp>1</stp>
        <stp>43508</stp>
        <stp>0</stp>
        <stp>CLOSE</stp>
        <stp>0</stp>
        <tr r="C456" s="2"/>
      </tp>
      <tp t="e">
        <v>#N/A</v>
        <stp/>
        <stp>History</stp>
        <stp>@s@a/100</stp>
        <stp>Daily</stp>
        <stp>1</stp>
        <stp>43518</stp>
        <stp>0</stp>
        <stp>CLOSE</stp>
        <stp>0</stp>
        <tr r="C449" s="2"/>
      </tp>
      <tp t="e">
        <v>#N/A</v>
        <stp/>
        <stp>History</stp>
        <stp>@s@a/100</stp>
        <stp>Daily</stp>
        <stp>1</stp>
        <stp>43578</stp>
        <stp>0</stp>
        <stp>CLOSE</stp>
        <stp>0</stp>
        <tr r="C408" s="2"/>
      </tp>
      <tp t="e">
        <v>#N/A</v>
        <stp/>
        <stp>History</stp>
        <stp>@s@a/100</stp>
        <stp>Daily</stp>
        <stp>1</stp>
        <stp>43558</stp>
        <stp>0</stp>
        <stp>CLOSE</stp>
        <stp>0</stp>
        <tr r="C421" s="2"/>
      </tp>
      <tp t="e">
        <v>#N/A</v>
        <stp/>
        <stp>History</stp>
        <stp>@s@a/100</stp>
        <stp>Daily</stp>
        <stp>1</stp>
        <stp>43588</stp>
        <stp>0</stp>
        <stp>CLOSE</stp>
        <stp>0</stp>
        <tr r="C400" s="2"/>
      </tp>
      <tp t="e">
        <v>#N/A</v>
        <stp/>
        <stp>History</stp>
        <stp>@s@a/100</stp>
        <stp>Daily</stp>
        <stp>1</stp>
        <stp>43598</stp>
        <stp>0</stp>
        <stp>CLOSE</stp>
        <stp>0</stp>
        <tr r="C394" s="2"/>
      </tp>
      <tp t="e">
        <v>#N/A</v>
        <stp/>
        <stp>History</stp>
        <stp>@s@a/100</stp>
        <stp>Daily</stp>
        <stp>1</stp>
        <stp>43438</stp>
        <stp>0</stp>
        <stp>CLOSE</stp>
        <stp>0</stp>
        <tr r="C503" s="2"/>
      </tp>
      <tp t="e">
        <v>#N/A</v>
        <stp/>
        <stp>History</stp>
        <stp>@s@a/100</stp>
        <stp>Daily</stp>
        <stp>1</stp>
        <stp>43418</stp>
        <stp>0</stp>
        <stp>CLOSE</stp>
        <stp>0</stp>
        <tr r="C516" s="2"/>
      </tp>
      <tp t="e">
        <v>#N/A</v>
        <stp/>
        <stp>History</stp>
        <stp>@s@a/100</stp>
        <stp>Daily</stp>
        <stp>1</stp>
        <stp>43468</stp>
        <stp>0</stp>
        <stp>CLOSE</stp>
        <stp>0</stp>
        <tr r="C483" s="2"/>
      </tp>
      <tp t="e">
        <v>#N/A</v>
        <stp/>
        <stp>History</stp>
        <stp>@s@a/100</stp>
        <stp>Daily</stp>
        <stp>1</stp>
        <stp>43448</stp>
        <stp>0</stp>
        <stp>CLOSE</stp>
        <stp>0</stp>
        <tr r="C495" s="2"/>
      </tp>
      <tp t="e">
        <v>#N/A</v>
        <stp/>
        <stp>History</stp>
        <stp>@s@a/100</stp>
        <stp>Daily</stp>
        <stp>1</stp>
        <stp>43458</stp>
        <stp>0</stp>
        <stp>CLOSE</stp>
        <stp>0</stp>
        <tr r="C489" s="2"/>
      </tp>
      <tp t="e">
        <v>#N/A</v>
        <stp/>
        <stp>History</stp>
        <stp>@s@a/100</stp>
        <stp>Daily</stp>
        <stp>1</stp>
        <stp>43488</stp>
        <stp>0</stp>
        <stp>CLOSE</stp>
        <stp>0</stp>
        <tr r="C470" s="2"/>
      </tp>
      <tp t="e">
        <v>#N/A</v>
        <stp/>
        <stp>History</stp>
        <stp>@s@a/100</stp>
        <stp>Daily</stp>
        <stp>1</stp>
        <stp>43728</stp>
        <stp>0</stp>
        <stp>CLOSE</stp>
        <stp>0</stp>
        <tr r="C303" s="2"/>
      </tp>
      <tp t="e">
        <v>#N/A</v>
        <stp/>
        <stp>History</stp>
        <stp>@s@a/100</stp>
        <stp>Daily</stp>
        <stp>1</stp>
        <stp>43738</stp>
        <stp>0</stp>
        <stp>CLOSE</stp>
        <stp>0</stp>
        <tr r="C297" s="2"/>
      </tp>
      <tp t="e">
        <v>#N/A</v>
        <stp/>
        <stp>History</stp>
        <stp>@s@a/100</stp>
        <stp>Daily</stp>
        <stp>1</stp>
        <stp>43718</stp>
        <stp>0</stp>
        <stp>CLOSE</stp>
        <stp>0</stp>
        <tr r="C311" s="2"/>
      </tp>
      <tp t="e">
        <v>#N/A</v>
        <stp/>
        <stp>History</stp>
        <stp>@s@a/100</stp>
        <stp>Daily</stp>
        <stp>1</stp>
        <stp>43768</stp>
        <stp>0</stp>
        <stp>CLOSE</stp>
        <stp>0</stp>
        <tr r="C275" s="2"/>
      </tp>
      <tp t="e">
        <v>#N/A</v>
        <stp/>
        <stp>History</stp>
        <stp>@s@a/100</stp>
        <stp>Daily</stp>
        <stp>1</stp>
        <stp>43748</stp>
        <stp>0</stp>
        <stp>CLOSE</stp>
        <stp>0</stp>
        <tr r="C289" s="2"/>
      </tp>
      <tp t="e">
        <v>#N/A</v>
        <stp/>
        <stp>History</stp>
        <stp>@s@a/100</stp>
        <stp>Daily</stp>
        <stp>1</stp>
        <stp>43788</stp>
        <stp>0</stp>
        <stp>CLOSE</stp>
        <stp>0</stp>
        <tr r="C261" s="2"/>
      </tp>
      <tp t="e">
        <v>#N/A</v>
        <stp/>
        <stp>History</stp>
        <stp>@s@a/100</stp>
        <stp>Daily</stp>
        <stp>1</stp>
        <stp>43798</stp>
        <stp>0</stp>
        <stp>CLOSE</stp>
        <stp>0</stp>
        <tr r="C254" s="2"/>
      </tp>
      <tp t="e">
        <v>#N/A</v>
        <stp/>
        <stp>History</stp>
        <stp>@s@a/100</stp>
        <stp>Daily</stp>
        <stp>1</stp>
        <stp>43628</stp>
        <stp>0</stp>
        <stp>CLOSE</stp>
        <stp>0</stp>
        <tr r="C373" s="2"/>
      </tp>
      <tp t="e">
        <v>#N/A</v>
        <stp/>
        <stp>History</stp>
        <stp>@s@a/100</stp>
        <stp>Daily</stp>
        <stp>1</stp>
        <stp>43608</stp>
        <stp>0</stp>
        <stp>CLOSE</stp>
        <stp>0</stp>
        <tr r="C386" s="2"/>
      </tp>
      <tp t="e">
        <v>#N/A</v>
        <stp/>
        <stp>History</stp>
        <stp>@s@a/100</stp>
        <stp>Daily</stp>
        <stp>1</stp>
        <stp>43668</stp>
        <stp>0</stp>
        <stp>CLOSE</stp>
        <stp>0</stp>
        <tr r="C346" s="2"/>
      </tp>
      <tp t="e">
        <v>#N/A</v>
        <stp/>
        <stp>History</stp>
        <stp>@s@a/100</stp>
        <stp>Daily</stp>
        <stp>1</stp>
        <stp>43678</stp>
        <stp>0</stp>
        <stp>CLOSE</stp>
        <stp>0</stp>
        <tr r="C338" s="2"/>
      </tp>
      <tp t="e">
        <v>#N/A</v>
        <stp/>
        <stp>History</stp>
        <stp>@s@a/100</stp>
        <stp>Daily</stp>
        <stp>1</stp>
        <stp>43648</stp>
        <stp>0</stp>
        <stp>CLOSE</stp>
        <stp>0</stp>
        <tr r="C359" s="2"/>
      </tp>
      <tp t="e">
        <v>#N/A</v>
        <stp/>
        <stp>History</stp>
        <stp>@s@a/100</stp>
        <stp>Daily</stp>
        <stp>1</stp>
        <stp>43658</stp>
        <stp>0</stp>
        <stp>CLOSE</stp>
        <stp>0</stp>
        <tr r="C352" s="2"/>
      </tp>
      <tp t="e">
        <v>#N/A</v>
        <stp/>
        <stp>History</stp>
        <stp>@s@a/100</stp>
        <stp>Daily</stp>
        <stp>1</stp>
        <stp>43698</stp>
        <stp>0</stp>
        <stp>CLOSE</stp>
        <stp>0</stp>
        <tr r="C324" s="2"/>
      </tp>
      <tp t="e">
        <v>#N/A</v>
        <stp/>
        <stp>History</stp>
        <stp>@s@a/100</stp>
        <stp>Daily</stp>
        <stp>1</stp>
        <stp>43138</stp>
        <stp>0</stp>
        <stp>CLOSE</stp>
        <stp>0</stp>
        <tr r="C711" s="2"/>
      </tp>
      <tp t="e">
        <v>#N/A</v>
        <stp/>
        <stp>History</stp>
        <stp>@s@a/100</stp>
        <stp>Daily</stp>
        <stp>1</stp>
        <stp>43108</stp>
        <stp>0</stp>
        <stp>CLOSE</stp>
        <stp>0</stp>
        <tr r="C732" s="2"/>
      </tp>
      <tp t="e">
        <v>#N/A</v>
        <stp/>
        <stp>History</stp>
        <stp>@s@a/100</stp>
        <stp>Daily</stp>
        <stp>1</stp>
        <stp>43118</stp>
        <stp>0</stp>
        <stp>CLOSE</stp>
        <stp>0</stp>
        <tr r="C725" s="2"/>
      </tp>
      <tp t="e">
        <v>#N/A</v>
        <stp/>
        <stp>History</stp>
        <stp>@s@a/100</stp>
        <stp>Daily</stp>
        <stp>1</stp>
        <stp>43168</stp>
        <stp>0</stp>
        <stp>CLOSE</stp>
        <stp>0</stp>
        <tr r="C690" s="2"/>
      </tp>
      <tp t="e">
        <v>#N/A</v>
        <stp/>
        <stp>History</stp>
        <stp>@s@a/100</stp>
        <stp>Daily</stp>
        <stp>1</stp>
        <stp>43178</stp>
        <stp>0</stp>
        <stp>CLOSE</stp>
        <stp>0</stp>
        <tr r="C684" s="2"/>
      </tp>
      <tp t="e">
        <v>#N/A</v>
        <stp/>
        <stp>History</stp>
        <stp>@s@a/100</stp>
        <stp>Daily</stp>
        <stp>1</stp>
        <stp>43158</stp>
        <stp>0</stp>
        <stp>CLOSE</stp>
        <stp>0</stp>
        <tr r="C698" s="2"/>
      </tp>
      <tp t="e">
        <v>#N/A</v>
        <stp/>
        <stp>History</stp>
        <stp>@s@a/100</stp>
        <stp>Daily</stp>
        <stp>1</stp>
        <stp>43188</stp>
        <stp>0</stp>
        <stp>CLOSE</stp>
        <stp>0</stp>
        <tr r="C676" s="2"/>
      </tp>
      <tp t="e">
        <v>#N/A</v>
        <stp/>
        <stp>History</stp>
        <stp>@s@a/100</stp>
        <stp>Daily</stp>
        <stp>1</stp>
        <stp>43028</stp>
        <stp>0</stp>
        <stp>CLOSE</stp>
        <stp>0</stp>
        <tr r="C785" s="2"/>
      </tp>
      <tp t="e">
        <v>#N/A</v>
        <stp/>
        <stp>History</stp>
        <stp>@s@a/100</stp>
        <stp>Daily</stp>
        <stp>1</stp>
        <stp>43038</stp>
        <stp>0</stp>
        <stp>CLOSE</stp>
        <stp>0</stp>
        <tr r="C779" s="2"/>
      </tp>
      <tp t="e">
        <v>#N/A</v>
        <stp/>
        <stp>History</stp>
        <stp>@s@a/100</stp>
        <stp>Daily</stp>
        <stp>1</stp>
        <stp>43018</stp>
        <stp>0</stp>
        <stp>CLOSE</stp>
        <stp>0</stp>
        <tr r="C793" s="2"/>
      </tp>
      <tp t="e">
        <v>#N/A</v>
        <stp/>
        <stp>History</stp>
        <stp>@s@a/100</stp>
        <stp>Daily</stp>
        <stp>1</stp>
        <stp>43068</stp>
        <stp>0</stp>
        <stp>CLOSE</stp>
        <stp>0</stp>
        <tr r="C758" s="2"/>
      </tp>
      <tp t="e">
        <v>#N/A</v>
        <stp/>
        <stp>History</stp>
        <stp>@s@a/100</stp>
        <stp>Daily</stp>
        <stp>1</stp>
        <stp>43048</stp>
        <stp>0</stp>
        <stp>CLOSE</stp>
        <stp>0</stp>
        <tr r="C771" s="2"/>
      </tp>
      <tp t="e">
        <v>#N/A</v>
        <stp/>
        <stp>History</stp>
        <stp>@s@a/100</stp>
        <stp>Daily</stp>
        <stp>1</stp>
        <stp>43088</stp>
        <stp>0</stp>
        <stp>CLOSE</stp>
        <stp>0</stp>
        <tr r="C744" s="2"/>
      </tp>
      <tp t="e">
        <v>#N/A</v>
        <stp/>
        <stp>History</stp>
        <stp>@s@a/100</stp>
        <stp>Daily</stp>
        <stp>1</stp>
        <stp>43098</stp>
        <stp>0</stp>
        <stp>CLOSE</stp>
        <stp>0</stp>
        <tr r="C737" s="2"/>
      </tp>
      <tp t="e">
        <v>#N/A</v>
        <stp/>
        <stp>History</stp>
        <stp>@s@a/100</stp>
        <stp>Daily</stp>
        <stp>1</stp>
        <stp>43328</stp>
        <stp>0</stp>
        <stp>CLOSE</stp>
        <stp>0</stp>
        <tr r="C579" s="2"/>
      </tp>
      <tp t="e">
        <v>#N/A</v>
        <stp/>
        <stp>History</stp>
        <stp>@s@a/100</stp>
        <stp>Daily</stp>
        <stp>1</stp>
        <stp>43308</stp>
        <stp>0</stp>
        <stp>CLOSE</stp>
        <stp>0</stp>
        <tr r="C593" s="2"/>
      </tp>
      <tp t="e">
        <v>#N/A</v>
        <stp/>
        <stp>History</stp>
        <stp>@s@a/100</stp>
        <stp>Daily</stp>
        <stp>1</stp>
        <stp>43318</stp>
        <stp>0</stp>
        <stp>CLOSE</stp>
        <stp>0</stp>
        <tr r="C587" s="2"/>
      </tp>
      <tp t="e">
        <v>#N/A</v>
        <stp/>
        <stp>History</stp>
        <stp>@s@a/100</stp>
        <stp>Daily</stp>
        <stp>1</stp>
        <stp>43368</stp>
        <stp>0</stp>
        <stp>CLOSE</stp>
        <stp>0</stp>
        <tr r="C552" s="2"/>
      </tp>
      <tp t="e">
        <v>#N/A</v>
        <stp/>
        <stp>History</stp>
        <stp>@s@a/100</stp>
        <stp>Daily</stp>
        <stp>1</stp>
        <stp>43378</stp>
        <stp>0</stp>
        <stp>CLOSE</stp>
        <stp>0</stp>
        <tr r="C544" s="2"/>
      </tp>
      <tp t="e">
        <v>#N/A</v>
        <stp/>
        <stp>History</stp>
        <stp>@s@a/100</stp>
        <stp>Daily</stp>
        <stp>1</stp>
        <stp>43348</stp>
        <stp>0</stp>
        <stp>CLOSE</stp>
        <stp>0</stp>
        <tr r="C566" s="2"/>
      </tp>
      <tp t="e">
        <v>#N/A</v>
        <stp/>
        <stp>History</stp>
        <stp>@s@a/100</stp>
        <stp>Daily</stp>
        <stp>1</stp>
        <stp>43388</stp>
        <stp>0</stp>
        <stp>CLOSE</stp>
        <stp>0</stp>
        <tr r="C538" s="2"/>
      </tp>
      <tp t="e">
        <v>#N/A</v>
        <stp/>
        <stp>History</stp>
        <stp>@s@a/100</stp>
        <stp>Daily</stp>
        <stp>1</stp>
        <stp>43398</stp>
        <stp>0</stp>
        <stp>CLOSE</stp>
        <stp>0</stp>
        <tr r="C530" s="2"/>
      </tp>
      <tp t="e">
        <v>#N/A</v>
        <stp/>
        <stp>History</stp>
        <stp>@s@a/100</stp>
        <stp>Daily</stp>
        <stp>1</stp>
        <stp>43228</stp>
        <stp>0</stp>
        <stp>CLOSE</stp>
        <stp>0</stp>
        <tr r="C649" s="2"/>
      </tp>
      <tp t="e">
        <v>#N/A</v>
        <stp/>
        <stp>History</stp>
        <stp>@s@a/100</stp>
        <stp>Daily</stp>
        <stp>1</stp>
        <stp>43238</stp>
        <stp>0</stp>
        <stp>CLOSE</stp>
        <stp>0</stp>
        <tr r="C641" s="2"/>
      </tp>
      <tp t="e">
        <v>#N/A</v>
        <stp/>
        <stp>History</stp>
        <stp>@s@a/100</stp>
        <stp>Daily</stp>
        <stp>1</stp>
        <stp>43208</stp>
        <stp>0</stp>
        <stp>CLOSE</stp>
        <stp>0</stp>
        <tr r="C663" s="2"/>
      </tp>
      <tp t="e">
        <v>#N/A</v>
        <stp/>
        <stp>History</stp>
        <stp>@s@a/100</stp>
        <stp>Daily</stp>
        <stp>1</stp>
        <stp>43278</stp>
        <stp>0</stp>
        <stp>CLOSE</stp>
        <stp>0</stp>
        <tr r="C614" s="2"/>
      </tp>
      <tp t="e">
        <v>#N/A</v>
        <stp/>
        <stp>History</stp>
        <stp>@s@a/100</stp>
        <stp>Daily</stp>
        <stp>1</stp>
        <stp>43258</stp>
        <stp>0</stp>
        <stp>CLOSE</stp>
        <stp>0</stp>
        <tr r="C628" s="2"/>
      </tp>
      <tp t="e">
        <v>#N/A</v>
        <stp/>
        <stp>History</stp>
        <stp>@s@a/100</stp>
        <stp>Daily</stp>
        <stp>1</stp>
        <stp>43298</stp>
        <stp>0</stp>
        <stp>CLOSE</stp>
        <stp>0</stp>
        <tr r="C601" s="2"/>
      </tp>
      <tp t="e">
        <v>#N/A</v>
        <stp/>
        <stp>History</stp>
        <stp>@s@a/100</stp>
        <stp>Daily</stp>
        <stp>1</stp>
        <stp>43928</stp>
        <stp>0</stp>
        <stp>CLOSE</stp>
        <stp>0</stp>
        <tr r="C166" s="2"/>
      </tp>
      <tp t="e">
        <v>#N/A</v>
        <stp/>
        <stp>History</stp>
        <stp>@s@a/100</stp>
        <stp>Daily</stp>
        <stp>1</stp>
        <stp>43938</stp>
        <stp>0</stp>
        <stp>CLOSE</stp>
        <stp>0</stp>
        <tr r="C159" s="2"/>
      </tp>
      <tp t="e">
        <v>#N/A</v>
        <stp/>
        <stp>History</stp>
        <stp>@s@a/100</stp>
        <stp>Daily</stp>
        <stp>1</stp>
        <stp>43908</stp>
        <stp>0</stp>
        <stp>CLOSE</stp>
        <stp>0</stp>
        <tr r="C180" s="2"/>
      </tp>
      <tp t="e">
        <v>#N/A</v>
        <stp/>
        <stp>History</stp>
        <stp>@s@a/100</stp>
        <stp>Daily</stp>
        <stp>1</stp>
        <stp>43978</stp>
        <stp>0</stp>
        <stp>CLOSE</stp>
        <stp>0</stp>
        <tr r="C132" s="2"/>
      </tp>
      <tp t="e">
        <v>#N/A</v>
        <stp/>
        <stp>History</stp>
        <stp>@s@a/100</stp>
        <stp>Daily</stp>
        <stp>1</stp>
        <stp>43948</stp>
        <stp>0</stp>
        <stp>CLOSE</stp>
        <stp>0</stp>
        <tr r="C153" s="2"/>
      </tp>
      <tp t="e">
        <v>#N/A</v>
        <stp/>
        <stp>History</stp>
        <stp>@s@a/100</stp>
        <stp>Daily</stp>
        <stp>1</stp>
        <stp>43958</stp>
        <stp>0</stp>
        <stp>CLOSE</stp>
        <stp>0</stp>
        <tr r="C145" s="2"/>
      </tp>
      <tp t="e">
        <v>#N/A</v>
        <stp/>
        <stp>History</stp>
        <stp>@s@a/100</stp>
        <stp>Daily</stp>
        <stp>1</stp>
        <stp>43998</stp>
        <stp>0</stp>
        <stp>CLOSE</stp>
        <stp>0</stp>
        <tr r="C118" s="2"/>
      </tp>
      <tp t="e">
        <v>#N/A</v>
        <stp/>
        <stp>History</stp>
        <stp>@s@a/100</stp>
        <stp>Daily</stp>
        <stp>1</stp>
        <stp>43838</stp>
        <stp>0</stp>
        <stp>CLOSE</stp>
        <stp>0</stp>
        <tr r="C228" s="2"/>
      </tp>
      <tp t="e">
        <v>#N/A</v>
        <stp/>
        <stp>History</stp>
        <stp>@s@a/100</stp>
        <stp>Daily</stp>
        <stp>1</stp>
        <stp>43808</stp>
        <stp>0</stp>
        <stp>CLOSE</stp>
        <stp>0</stp>
        <tr r="C248" s="2"/>
      </tp>
      <tp t="e">
        <v>#N/A</v>
        <stp/>
        <stp>History</stp>
        <stp>@s@a/100</stp>
        <stp>Daily</stp>
        <stp>1</stp>
        <stp>43818</stp>
        <stp>0</stp>
        <stp>CLOSE</stp>
        <stp>0</stp>
        <tr r="C240" s="2"/>
      </tp>
      <tp t="e">
        <v>#N/A</v>
        <stp/>
        <stp>History</stp>
        <stp>@s@a/100</stp>
        <stp>Daily</stp>
        <stp>1</stp>
        <stp>43868</stp>
        <stp>0</stp>
        <stp>CLOSE</stp>
        <stp>0</stp>
        <tr r="C207" s="2"/>
      </tp>
      <tp t="e">
        <v>#N/A</v>
        <stp/>
        <stp>History</stp>
        <stp>@s@a/100</stp>
        <stp>Daily</stp>
        <stp>1</stp>
        <stp>43858</stp>
        <stp>0</stp>
        <stp>CLOSE</stp>
        <stp>0</stp>
        <tr r="C215" s="2"/>
      </tp>
      <tp t="e">
        <v>#N/A</v>
        <stp/>
        <stp>History</stp>
        <stp>@s@a/100</stp>
        <stp>Daily</stp>
        <stp>1</stp>
        <stp>43888</stp>
        <stp>0</stp>
        <stp>CLOSE</stp>
        <stp>0</stp>
        <tr r="C194" s="2"/>
      </tp>
      <tp t="e">
        <v>#N/A</v>
        <stp/>
        <stp>History</stp>
        <stp>@s@a/100</stp>
        <stp>Daily</stp>
        <stp>1</stp>
        <stp>42738</stp>
        <stp>0</stp>
        <stp>CLOSE</stp>
        <stp>0</stp>
        <tr r="C987" s="2"/>
      </tp>
      <tp t="e">
        <v>#N/A</v>
        <stp/>
        <stp>History</stp>
        <stp>@s@a/100</stp>
        <stp>Daily</stp>
        <stp>1</stp>
        <stp>42768</stp>
        <stp>0</stp>
        <stp>CLOSE</stp>
        <stp>0</stp>
        <tr r="C966" s="2"/>
      </tp>
      <tp t="e">
        <v>#N/A</v>
        <stp/>
        <stp>History</stp>
        <stp>@s@a/100</stp>
        <stp>Daily</stp>
        <stp>1</stp>
        <stp>42748</stp>
        <stp>0</stp>
        <stp>CLOSE</stp>
        <stp>0</stp>
        <tr r="C979" s="2"/>
      </tp>
      <tp t="e">
        <v>#N/A</v>
        <stp/>
        <stp>History</stp>
        <stp>@s@a/100</stp>
        <stp>Daily</stp>
        <stp>1</stp>
        <stp>42758</stp>
        <stp>0</stp>
        <stp>CLOSE</stp>
        <stp>0</stp>
        <tr r="C974" s="2"/>
      </tp>
      <tp t="e">
        <v>#N/A</v>
        <stp/>
        <stp>History</stp>
        <stp>@s@a/100</stp>
        <stp>Daily</stp>
        <stp>1</stp>
        <stp>42788</stp>
        <stp>0</stp>
        <stp>CLOSE</stp>
        <stp>0</stp>
        <tr r="C953" s="2"/>
      </tp>
      <tp t="e">
        <v>#N/A</v>
        <stp/>
        <stp>History</stp>
        <stp>@s@a/100</stp>
        <stp>Daily</stp>
        <stp>1</stp>
        <stp>42928</stp>
        <stp>0</stp>
        <stp>CLOSE</stp>
        <stp>0</stp>
        <tr r="C856" s="2"/>
      </tp>
      <tp t="e">
        <v>#N/A</v>
        <stp/>
        <stp>History</stp>
        <stp>@s@a/100</stp>
        <stp>Daily</stp>
        <stp>1</stp>
        <stp>42908</stp>
        <stp>0</stp>
        <stp>CLOSE</stp>
        <stp>0</stp>
        <tr r="C869" s="2"/>
      </tp>
      <tp t="e">
        <v>#N/A</v>
        <stp/>
        <stp>History</stp>
        <stp>@s@a/100</stp>
        <stp>Daily</stp>
        <stp>1</stp>
        <stp>42968</stp>
        <stp>0</stp>
        <stp>CLOSE</stp>
        <stp>0</stp>
        <tr r="C828" s="2"/>
      </tp>
      <tp t="e">
        <v>#N/A</v>
        <stp/>
        <stp>History</stp>
        <stp>@s@a/100</stp>
        <stp>Daily</stp>
        <stp>1</stp>
        <stp>42978</stp>
        <stp>0</stp>
        <stp>CLOSE</stp>
        <stp>0</stp>
        <tr r="C820" s="2"/>
      </tp>
      <tp t="e">
        <v>#N/A</v>
        <stp/>
        <stp>History</stp>
        <stp>@s@a/100</stp>
        <stp>Daily</stp>
        <stp>1</stp>
        <stp>42948</stp>
        <stp>0</stp>
        <stp>CLOSE</stp>
        <stp>0</stp>
        <tr r="C842" s="2"/>
      </tp>
      <tp t="e">
        <v>#N/A</v>
        <stp/>
        <stp>History</stp>
        <stp>@s@a/100</stp>
        <stp>Daily</stp>
        <stp>1</stp>
        <stp>42958</stp>
        <stp>0</stp>
        <stp>CLOSE</stp>
        <stp>0</stp>
        <tr r="C834" s="2"/>
      </tp>
      <tp t="e">
        <v>#N/A</v>
        <stp/>
        <stp>History</stp>
        <stp>@s@a/100</stp>
        <stp>Daily</stp>
        <stp>1</stp>
        <stp>42998</stp>
        <stp>0</stp>
        <stp>CLOSE</stp>
        <stp>0</stp>
        <tr r="C807" s="2"/>
      </tp>
      <tp t="e">
        <v>#N/A</v>
        <stp/>
        <stp>History</stp>
        <stp>@s@a/100</stp>
        <stp>Daily</stp>
        <stp>1</stp>
        <stp>42828</stp>
        <stp>0</stp>
        <stp>CLOSE</stp>
        <stp>0</stp>
        <tr r="C925" s="2"/>
      </tp>
      <tp t="e">
        <v>#N/A</v>
        <stp/>
        <stp>History</stp>
        <stp>@s@a/100</stp>
        <stp>Daily</stp>
        <stp>1</stp>
        <stp>42838</stp>
        <stp>0</stp>
        <stp>CLOSE</stp>
        <stp>0</stp>
        <tr r="C917" s="2"/>
      </tp>
      <tp t="e">
        <v>#N/A</v>
        <stp/>
        <stp>History</stp>
        <stp>@s@a/100</stp>
        <stp>Daily</stp>
        <stp>1</stp>
        <stp>42808</stp>
        <stp>0</stp>
        <stp>CLOSE</stp>
        <stp>0</stp>
        <tr r="C939" s="2"/>
      </tp>
      <tp t="e">
        <v>#N/A</v>
        <stp/>
        <stp>History</stp>
        <stp>@s@a/100</stp>
        <stp>Daily</stp>
        <stp>1</stp>
        <stp>42818</stp>
        <stp>0</stp>
        <stp>CLOSE</stp>
        <stp>0</stp>
        <tr r="C931" s="2"/>
      </tp>
      <tp t="e">
        <v>#N/A</v>
        <stp/>
        <stp>History</stp>
        <stp>@s@a/100</stp>
        <stp>Daily</stp>
        <stp>1</stp>
        <stp>42878</stp>
        <stp>0</stp>
        <stp>CLOSE</stp>
        <stp>0</stp>
        <tr r="C890" s="2"/>
      </tp>
      <tp t="e">
        <v>#N/A</v>
        <stp/>
        <stp>History</stp>
        <stp>@s@a/100</stp>
        <stp>Daily</stp>
        <stp>1</stp>
        <stp>42858</stp>
        <stp>0</stp>
        <stp>CLOSE</stp>
        <stp>0</stp>
        <tr r="C904" s="2"/>
      </tp>
      <tp t="e">
        <v>#N/A</v>
        <stp/>
        <stp>History</stp>
        <stp>@s@a/100</stp>
        <stp>Daily</stp>
        <stp>1</stp>
        <stp>42888</stp>
        <stp>0</stp>
        <stp>CLOSE</stp>
        <stp>0</stp>
        <tr r="C883" s="2"/>
      </tp>
      <tp t="e">
        <v>#N/A</v>
        <stp/>
        <stp>History</stp>
        <stp>@s@a/100</stp>
        <stp>Daily</stp>
        <stp>1</stp>
        <stp>42898</stp>
        <stp>0</stp>
        <stp>CLOSE</stp>
        <stp>0</stp>
        <tr r="C877" s="2"/>
      </tp>
      <tp t="e">
        <v>#N/A</v>
        <stp/>
        <stp>History</stp>
        <stp>@s@a/100</stp>
        <stp>Daily</stp>
        <stp>1</stp>
        <stp>44138</stp>
        <stp>0</stp>
        <stp>CLOSE</stp>
        <stp>0</stp>
        <tr r="C20" s="2"/>
      </tp>
      <tp t="e">
        <v>#N/A</v>
        <stp/>
        <stp>History</stp>
        <stp>@s@a/100</stp>
        <stp>Daily</stp>
        <stp>1</stp>
        <stp>44118</stp>
        <stp>0</stp>
        <stp>CLOSE</stp>
        <stp>0</stp>
        <tr r="C34" s="2"/>
      </tp>
      <tp t="e">
        <v>#N/A</v>
        <stp/>
        <stp>History</stp>
        <stp>@s@a/100</stp>
        <stp>Daily</stp>
        <stp>1</stp>
        <stp>44148</stp>
        <stp>0</stp>
        <stp>CLOSE</stp>
        <stp>0</stp>
        <tr r="C12" s="2"/>
      </tp>
      <tp t="e">
        <v>#N/A</v>
        <stp/>
        <stp>History</stp>
        <stp>@s@a/100</stp>
        <stp>Daily</stp>
        <stp>1</stp>
        <stp>44158</stp>
        <stp>0</stp>
        <stp>CLOSE</stp>
        <stp>0</stp>
        <tr r="C6" s="2"/>
      </tp>
      <tp t="e">
        <v>#N/A</v>
        <stp/>
        <stp>History</stp>
        <stp>@s@a/100</stp>
        <stp>Daily</stp>
        <stp>1</stp>
        <stp>44028</stp>
        <stp>0</stp>
        <stp>CLOSE</stp>
        <stp>0</stp>
        <tr r="C97" s="2"/>
      </tp>
      <tp t="e">
        <v>#N/A</v>
        <stp/>
        <stp>History</stp>
        <stp>@s@a/100</stp>
        <stp>Daily</stp>
        <stp>1</stp>
        <stp>44008</stp>
        <stp>0</stp>
        <stp>CLOSE</stp>
        <stp>0</stp>
        <tr r="C110" s="2"/>
      </tp>
      <tp t="e">
        <v>#N/A</v>
        <stp/>
        <stp>History</stp>
        <stp>@s@a/100</stp>
        <stp>Daily</stp>
        <stp>1</stp>
        <stp>44018</stp>
        <stp>0</stp>
        <stp>CLOSE</stp>
        <stp>0</stp>
        <tr r="C105" s="2"/>
      </tp>
      <tp t="e">
        <v>#N/A</v>
        <stp/>
        <stp>History</stp>
        <stp>@s@a/100</stp>
        <stp>Daily</stp>
        <stp>1</stp>
        <stp>44068</stp>
        <stp>0</stp>
        <stp>CLOSE</stp>
        <stp>0</stp>
        <tr r="C69" s="2"/>
      </tp>
      <tp t="e">
        <v>#N/A</v>
        <stp/>
        <stp>History</stp>
        <stp>@s@a/100</stp>
        <stp>Daily</stp>
        <stp>1</stp>
        <stp>44078</stp>
        <stp>0</stp>
        <stp>CLOSE</stp>
        <stp>0</stp>
        <tr r="C61" s="2"/>
      </tp>
      <tp t="e">
        <v>#N/A</v>
        <stp/>
        <stp>History</stp>
        <stp>@s@a/100</stp>
        <stp>Daily</stp>
        <stp>1</stp>
        <stp>44048</stp>
        <stp>0</stp>
        <stp>CLOSE</stp>
        <stp>0</stp>
        <tr r="C83" s="2"/>
      </tp>
      <tp t="e">
        <v>#N/A</v>
        <stp/>
        <stp>History</stp>
        <stp>@s@a/100</stp>
        <stp>Daily</stp>
        <stp>1</stp>
        <stp>44088</stp>
        <stp>0</stp>
        <stp>CLOSE</stp>
        <stp>0</stp>
        <tr r="C56" s="2"/>
      </tp>
      <tp t="e">
        <v>#N/A</v>
        <stp/>
        <stp>History</stp>
        <stp>@s@a/100</stp>
        <stp>Daily</stp>
        <stp>1</stp>
        <stp>44098</stp>
        <stp>0</stp>
        <stp>CLOSE</stp>
        <stp>0</stp>
        <tr r="C48" s="2"/>
      </tp>
      <tp t="e">
        <v>#N/A</v>
        <stp/>
        <stp>History</stp>
        <stp>@s@a/100</stp>
        <stp>Daily</stp>
        <stp>1</stp>
        <stp>43529</stp>
        <stp>0</stp>
        <stp>CLOSE</stp>
        <stp>0</stp>
        <tr r="C442" s="2"/>
      </tp>
      <tp t="e">
        <v>#N/A</v>
        <stp/>
        <stp>History</stp>
        <stp>@s@a/100</stp>
        <stp>Daily</stp>
        <stp>1</stp>
        <stp>43539</stp>
        <stp>0</stp>
        <stp>CLOSE</stp>
        <stp>0</stp>
        <tr r="C434" s="2"/>
      </tp>
      <tp t="e">
        <v>#N/A</v>
        <stp/>
        <stp>History</stp>
        <stp>@s@a/100</stp>
        <stp>Daily</stp>
        <stp>1</stp>
        <stp>43509</stp>
        <stp>0</stp>
        <stp>CLOSE</stp>
        <stp>0</stp>
        <tr r="C455" s="2"/>
      </tp>
      <tp t="e">
        <v>#N/A</v>
        <stp/>
        <stp>History</stp>
        <stp>@s@a/100</stp>
        <stp>Daily</stp>
        <stp>1</stp>
        <stp>43579</stp>
        <stp>0</stp>
        <stp>CLOSE</stp>
        <stp>0</stp>
        <tr r="C407" s="2"/>
      </tp>
      <tp t="e">
        <v>#N/A</v>
        <stp/>
        <stp>History</stp>
        <stp>@s@a/100</stp>
        <stp>Daily</stp>
        <stp>1</stp>
        <stp>43549</stp>
        <stp>0</stp>
        <stp>CLOSE</stp>
        <stp>0</stp>
        <tr r="C428" s="2"/>
      </tp>
      <tp t="e">
        <v>#N/A</v>
        <stp/>
        <stp>History</stp>
        <stp>@s@a/100</stp>
        <stp>Daily</stp>
        <stp>1</stp>
        <stp>43559</stp>
        <stp>0</stp>
        <stp>CLOSE</stp>
        <stp>0</stp>
        <tr r="C420" s="2"/>
      </tp>
      <tp t="e">
        <v>#N/A</v>
        <stp/>
        <stp>History</stp>
        <stp>@s@a/100</stp>
        <stp>Daily</stp>
        <stp>1</stp>
        <stp>43599</stp>
        <stp>0</stp>
        <stp>CLOSE</stp>
        <stp>0</stp>
        <tr r="C393" s="2"/>
      </tp>
      <tp t="e">
        <v>#N/A</v>
        <stp/>
        <stp>History</stp>
        <stp>@s@a/100</stp>
        <stp>Daily</stp>
        <stp>1</stp>
        <stp>43439</stp>
        <stp>0</stp>
        <stp>CLOSE</stp>
        <stp>0</stp>
        <tr r="C502" s="2"/>
      </tp>
      <tp t="e">
        <v>#N/A</v>
        <stp/>
        <stp>History</stp>
        <stp>@s@a/100</stp>
        <stp>Daily</stp>
        <stp>1</stp>
        <stp>43409</stp>
        <stp>0</stp>
        <stp>CLOSE</stp>
        <stp>0</stp>
        <tr r="C523" s="2"/>
      </tp>
      <tp t="e">
        <v>#N/A</v>
        <stp/>
        <stp>History</stp>
        <stp>@s@a/100</stp>
        <stp>Daily</stp>
        <stp>1</stp>
        <stp>43419</stp>
        <stp>0</stp>
        <stp>CLOSE</stp>
        <stp>0</stp>
        <tr r="C515" s="2"/>
      </tp>
      <tp t="e">
        <v>#N/A</v>
        <stp/>
        <stp>History</stp>
        <stp>@s@a/100</stp>
        <stp>Daily</stp>
        <stp>1</stp>
        <stp>43469</stp>
        <stp>0</stp>
        <stp>CLOSE</stp>
        <stp>0</stp>
        <tr r="C482" s="2"/>
      </tp>
      <tp t="e">
        <v>#N/A</v>
        <stp/>
        <stp>History</stp>
        <stp>@s@a/100</stp>
        <stp>Daily</stp>
        <stp>1</stp>
        <stp>43479</stp>
        <stp>0</stp>
        <stp>CLOSE</stp>
        <stp>0</stp>
        <tr r="C476" s="2"/>
      </tp>
      <tp t="e">
        <v>#N/A</v>
        <stp/>
        <stp>History</stp>
        <stp>@s@a/100</stp>
        <stp>Daily</stp>
        <stp>1</stp>
        <stp>43489</stp>
        <stp>0</stp>
        <stp>CLOSE</stp>
        <stp>0</stp>
        <tr r="C469" s="2"/>
      </tp>
      <tp t="e">
        <v>#N/A</v>
        <stp/>
        <stp>History</stp>
        <stp>@s@a/100</stp>
        <stp>Daily</stp>
        <stp>1</stp>
        <stp>43739</stp>
        <stp>0</stp>
        <stp>CLOSE</stp>
        <stp>0</stp>
        <tr r="C296" s="2"/>
      </tp>
      <tp t="e">
        <v>#N/A</v>
        <stp/>
        <stp>History</stp>
        <stp>@s@a/100</stp>
        <stp>Daily</stp>
        <stp>1</stp>
        <stp>43719</stp>
        <stp>0</stp>
        <stp>CLOSE</stp>
        <stp>0</stp>
        <tr r="C310" s="2"/>
      </tp>
      <tp t="e">
        <v>#N/A</v>
        <stp/>
        <stp>History</stp>
        <stp>@s@a/100</stp>
        <stp>Daily</stp>
        <stp>1</stp>
        <stp>43769</stp>
        <stp>0</stp>
        <stp>CLOSE</stp>
        <stp>0</stp>
        <tr r="C274" s="2"/>
      </tp>
      <tp t="e">
        <v>#N/A</v>
        <stp/>
        <stp>History</stp>
        <stp>@s@a/100</stp>
        <stp>Daily</stp>
        <stp>1</stp>
        <stp>43749</stp>
        <stp>0</stp>
        <stp>CLOSE</stp>
        <stp>0</stp>
        <tr r="C288" s="2"/>
      </tp>
      <tp t="e">
        <v>#N/A</v>
        <stp/>
        <stp>History</stp>
        <stp>@s@a/100</stp>
        <stp>Daily</stp>
        <stp>1</stp>
        <stp>43759</stp>
        <stp>0</stp>
        <stp>CLOSE</stp>
        <stp>0</stp>
        <tr r="C282" s="2"/>
      </tp>
      <tp t="e">
        <v>#N/A</v>
        <stp/>
        <stp>History</stp>
        <stp>@s@a/100</stp>
        <stp>Daily</stp>
        <stp>1</stp>
        <stp>43789</stp>
        <stp>0</stp>
        <stp>CLOSE</stp>
        <stp>0</stp>
        <tr r="C260" s="2"/>
      </tp>
      <tp t="e">
        <v>#N/A</v>
        <stp/>
        <stp>History</stp>
        <stp>@s@a/100</stp>
        <stp>Daily</stp>
        <stp>1</stp>
        <stp>43629</stp>
        <stp>0</stp>
        <stp>CLOSE</stp>
        <stp>0</stp>
        <tr r="C372" s="2"/>
      </tp>
      <tp t="e">
        <v>#N/A</v>
        <stp/>
        <stp>History</stp>
        <stp>@s@a/100</stp>
        <stp>Daily</stp>
        <stp>1</stp>
        <stp>43609</stp>
        <stp>0</stp>
        <stp>CLOSE</stp>
        <stp>0</stp>
        <tr r="C385" s="2"/>
      </tp>
      <tp t="e">
        <v>#N/A</v>
        <stp/>
        <stp>History</stp>
        <stp>@s@a/100</stp>
        <stp>Daily</stp>
        <stp>1</stp>
        <stp>43619</stp>
        <stp>0</stp>
        <stp>CLOSE</stp>
        <stp>0</stp>
        <tr r="C380" s="2"/>
      </tp>
      <tp t="e">
        <v>#N/A</v>
        <stp/>
        <stp>History</stp>
        <stp>@s@a/100</stp>
        <stp>Daily</stp>
        <stp>1</stp>
        <stp>43669</stp>
        <stp>0</stp>
        <stp>CLOSE</stp>
        <stp>0</stp>
        <tr r="C345" s="2"/>
      </tp>
      <tp t="e">
        <v>#N/A</v>
        <stp/>
        <stp>History</stp>
        <stp>@s@a/100</stp>
        <stp>Daily</stp>
        <stp>1</stp>
        <stp>43679</stp>
        <stp>0</stp>
        <stp>CLOSE</stp>
        <stp>0</stp>
        <tr r="C337" s="2"/>
      </tp>
      <tp t="e">
        <v>#N/A</v>
        <stp/>
        <stp>History</stp>
        <stp>@s@a/100</stp>
        <stp>Daily</stp>
        <stp>1</stp>
        <stp>43649</stp>
        <stp>0</stp>
        <stp>CLOSE</stp>
        <stp>0</stp>
        <tr r="C358" s="2"/>
      </tp>
      <tp t="e">
        <v>#N/A</v>
        <stp/>
        <stp>History</stp>
        <stp>@s@a/100</stp>
        <stp>Daily</stp>
        <stp>1</stp>
        <stp>43689</stp>
        <stp>0</stp>
        <stp>CLOSE</stp>
        <stp>0</stp>
        <tr r="C331" s="2"/>
      </tp>
      <tp t="e">
        <v>#N/A</v>
        <stp/>
        <stp>History</stp>
        <stp>@s@a/100</stp>
        <stp>Daily</stp>
        <stp>1</stp>
        <stp>43699</stp>
        <stp>0</stp>
        <stp>CLOSE</stp>
        <stp>0</stp>
        <tr r="C323" s="2"/>
      </tp>
      <tp t="e">
        <v>#N/A</v>
        <stp/>
        <stp>History</stp>
        <stp>@s@a/100</stp>
        <stp>Daily</stp>
        <stp>1</stp>
        <stp>43129</stp>
        <stp>0</stp>
        <stp>CLOSE</stp>
        <stp>0</stp>
        <tr r="C718" s="2"/>
      </tp>
      <tp t="e">
        <v>#N/A</v>
        <stp/>
        <stp>History</stp>
        <stp>@s@a/100</stp>
        <stp>Daily</stp>
        <stp>1</stp>
        <stp>43139</stp>
        <stp>0</stp>
        <stp>CLOSE</stp>
        <stp>0</stp>
        <tr r="C710" s="2"/>
      </tp>
      <tp t="e">
        <v>#N/A</v>
        <stp/>
        <stp>History</stp>
        <stp>@s@a/100</stp>
        <stp>Daily</stp>
        <stp>1</stp>
        <stp>43109</stp>
        <stp>0</stp>
        <stp>CLOSE</stp>
        <stp>0</stp>
        <tr r="C731" s="2"/>
      </tp>
      <tp t="e">
        <v>#N/A</v>
        <stp/>
        <stp>History</stp>
        <stp>@s@a/100</stp>
        <stp>Daily</stp>
        <stp>1</stp>
        <stp>43119</stp>
        <stp>0</stp>
        <stp>CLOSE</stp>
        <stp>0</stp>
        <tr r="C724" s="2"/>
      </tp>
      <tp t="e">
        <v>#N/A</v>
        <stp/>
        <stp>History</stp>
        <stp>@s@a/100</stp>
        <stp>Daily</stp>
        <stp>1</stp>
        <stp>43179</stp>
        <stp>0</stp>
        <stp>CLOSE</stp>
        <stp>0</stp>
        <tr r="C683" s="2"/>
      </tp>
      <tp t="e">
        <v>#N/A</v>
        <stp/>
        <stp>History</stp>
        <stp>@s@a/100</stp>
        <stp>Daily</stp>
        <stp>1</stp>
        <stp>43159</stp>
        <stp>0</stp>
        <stp>CLOSE</stp>
        <stp>0</stp>
        <tr r="C697" s="2"/>
      </tp>
      <tp t="e">
        <v>#N/A</v>
        <stp/>
        <stp>History</stp>
        <stp>@s@a/100</stp>
        <stp>Daily</stp>
        <stp>1</stp>
        <stp>43199</stp>
        <stp>0</stp>
        <stp>CLOSE</stp>
        <stp>0</stp>
        <tr r="C670" s="2"/>
      </tp>
      <tp t="e">
        <v>#N/A</v>
        <stp/>
        <stp>History</stp>
        <stp>@s@a/100</stp>
        <stp>Daily</stp>
        <stp>1</stp>
        <stp>43039</stp>
        <stp>0</stp>
        <stp>CLOSE</stp>
        <stp>0</stp>
        <tr r="C778" s="2"/>
      </tp>
      <tp t="e">
        <v>#N/A</v>
        <stp/>
        <stp>History</stp>
        <stp>@s@a/100</stp>
        <stp>Daily</stp>
        <stp>1</stp>
        <stp>43019</stp>
        <stp>0</stp>
        <stp>CLOSE</stp>
        <stp>0</stp>
        <tr r="C792" s="2"/>
      </tp>
      <tp t="e">
        <v>#N/A</v>
        <stp/>
        <stp>History</stp>
        <stp>@s@a/100</stp>
        <stp>Daily</stp>
        <stp>1</stp>
        <stp>43069</stp>
        <stp>0</stp>
        <stp>CLOSE</stp>
        <stp>0</stp>
        <tr r="C757" s="2"/>
      </tp>
      <tp t="e">
        <v>#N/A</v>
        <stp/>
        <stp>History</stp>
        <stp>@s@a/100</stp>
        <stp>Daily</stp>
        <stp>1</stp>
        <stp>43049</stp>
        <stp>0</stp>
        <stp>CLOSE</stp>
        <stp>0</stp>
        <tr r="C770" s="2"/>
      </tp>
      <tp t="e">
        <v>#N/A</v>
        <stp/>
        <stp>History</stp>
        <stp>@s@a/100</stp>
        <stp>Daily</stp>
        <stp>1</stp>
        <stp>43059</stp>
        <stp>0</stp>
        <stp>CLOSE</stp>
        <stp>0</stp>
        <tr r="C764" s="2"/>
      </tp>
      <tp t="e">
        <v>#N/A</v>
        <stp/>
        <stp>History</stp>
        <stp>@s@a/100</stp>
        <stp>Daily</stp>
        <stp>1</stp>
        <stp>43089</stp>
        <stp>0</stp>
        <stp>CLOSE</stp>
        <stp>0</stp>
        <tr r="C743" s="2"/>
      </tp>
      <tp t="e">
        <v>#N/A</v>
        <stp/>
        <stp>History</stp>
        <stp>@s@a/100</stp>
        <stp>Daily</stp>
        <stp>1</stp>
        <stp>43329</stp>
        <stp>0</stp>
        <stp>CLOSE</stp>
        <stp>0</stp>
        <tr r="C578" s="2"/>
      </tp>
      <tp t="e">
        <v>#N/A</v>
        <stp/>
        <stp>History</stp>
        <stp>@s@a/100</stp>
        <stp>Daily</stp>
        <stp>1</stp>
        <stp>43339</stp>
        <stp>0</stp>
        <stp>CLOSE</stp>
        <stp>0</stp>
        <tr r="C572" s="2"/>
      </tp>
      <tp t="e">
        <v>#N/A</v>
        <stp/>
        <stp>History</stp>
        <stp>@s@a/100</stp>
        <stp>Daily</stp>
        <stp>1</stp>
        <stp>43319</stp>
        <stp>0</stp>
        <stp>CLOSE</stp>
        <stp>0</stp>
        <tr r="C586" s="2"/>
      </tp>
      <tp t="e">
        <v>#N/A</v>
        <stp/>
        <stp>History</stp>
        <stp>@s@a/100</stp>
        <stp>Daily</stp>
        <stp>1</stp>
        <stp>43369</stp>
        <stp>0</stp>
        <stp>CLOSE</stp>
        <stp>0</stp>
        <tr r="C551" s="2"/>
      </tp>
      <tp t="e">
        <v>#N/A</v>
        <stp/>
        <stp>History</stp>
        <stp>@s@a/100</stp>
        <stp>Daily</stp>
        <stp>1</stp>
        <stp>43349</stp>
        <stp>0</stp>
        <stp>CLOSE</stp>
        <stp>0</stp>
        <tr r="C565" s="2"/>
      </tp>
      <tp t="e">
        <v>#N/A</v>
        <stp/>
        <stp>History</stp>
        <stp>@s@a/100</stp>
        <stp>Daily</stp>
        <stp>1</stp>
        <stp>43389</stp>
        <stp>0</stp>
        <stp>CLOSE</stp>
        <stp>0</stp>
        <tr r="C537" s="2"/>
      </tp>
      <tp t="e">
        <v>#N/A</v>
        <stp/>
        <stp>History</stp>
        <stp>@s@a/100</stp>
        <stp>Daily</stp>
        <stp>1</stp>
        <stp>43399</stp>
        <stp>0</stp>
        <stp>CLOSE</stp>
        <stp>0</stp>
        <tr r="C529" s="2"/>
      </tp>
      <tp t="e">
        <v>#N/A</v>
        <stp/>
        <stp>History</stp>
        <stp>@s@a/100</stp>
        <stp>Daily</stp>
        <stp>1</stp>
        <stp>43229</stp>
        <stp>0</stp>
        <stp>CLOSE</stp>
        <stp>0</stp>
        <tr r="C648" s="2"/>
      </tp>
      <tp t="e">
        <v>#N/A</v>
        <stp/>
        <stp>History</stp>
        <stp>@s@a/100</stp>
        <stp>Daily</stp>
        <stp>1</stp>
        <stp>43209</stp>
        <stp>0</stp>
        <stp>CLOSE</stp>
        <stp>0</stp>
        <tr r="C662" s="2"/>
      </tp>
      <tp t="e">
        <v>#N/A</v>
        <stp/>
        <stp>History</stp>
        <stp>@s@a/100</stp>
        <stp>Daily</stp>
        <stp>1</stp>
        <stp>43269</stp>
        <stp>0</stp>
        <stp>CLOSE</stp>
        <stp>0</stp>
        <tr r="C621" s="2"/>
      </tp>
      <tp t="e">
        <v>#N/A</v>
        <stp/>
        <stp>History</stp>
        <stp>@s@a/100</stp>
        <stp>Daily</stp>
        <stp>1</stp>
        <stp>43279</stp>
        <stp>0</stp>
        <stp>CLOSE</stp>
        <stp>0</stp>
        <tr r="C613" s="2"/>
      </tp>
      <tp t="e">
        <v>#N/A</v>
        <stp/>
        <stp>History</stp>
        <stp>@s@a/100</stp>
        <stp>Daily</stp>
        <stp>1</stp>
        <stp>43249</stp>
        <stp>0</stp>
        <stp>CLOSE</stp>
        <stp>0</stp>
        <tr r="C635" s="2"/>
      </tp>
      <tp t="e">
        <v>#N/A</v>
        <stp/>
        <stp>History</stp>
        <stp>@s@a/100</stp>
        <stp>Daily</stp>
        <stp>1</stp>
        <stp>43259</stp>
        <stp>0</stp>
        <stp>CLOSE</stp>
        <stp>0</stp>
        <tr r="C627" s="2"/>
      </tp>
      <tp t="e">
        <v>#N/A</v>
        <stp/>
        <stp>History</stp>
        <stp>@s@a/100</stp>
        <stp>Daily</stp>
        <stp>1</stp>
        <stp>43299</stp>
        <stp>0</stp>
        <stp>CLOSE</stp>
        <stp>0</stp>
        <tr r="C600" s="2"/>
      </tp>
      <tp t="e">
        <v>#N/A</v>
        <stp/>
        <stp>History</stp>
        <stp>@s@a/100</stp>
        <stp>Daily</stp>
        <stp>1</stp>
        <stp>43929</stp>
        <stp>0</stp>
        <stp>CLOSE</stp>
        <stp>0</stp>
        <tr r="C165" s="2"/>
      </tp>
      <tp t="e">
        <v>#N/A</v>
        <stp/>
        <stp>History</stp>
        <stp>@s@a/100</stp>
        <stp>Daily</stp>
        <stp>1</stp>
        <stp>43909</stp>
        <stp>0</stp>
        <stp>CLOSE</stp>
        <stp>0</stp>
        <tr r="C179" s="2"/>
      </tp>
      <tp t="e">
        <v>#N/A</v>
        <stp/>
        <stp>History</stp>
        <stp>@s@a/100</stp>
        <stp>Daily</stp>
        <stp>1</stp>
        <stp>43969</stp>
        <stp>0</stp>
        <stp>CLOSE</stp>
        <stp>0</stp>
        <tr r="C138" s="2"/>
      </tp>
      <tp t="e">
        <v>#N/A</v>
        <stp/>
        <stp>History</stp>
        <stp>@s@a/100</stp>
        <stp>Daily</stp>
        <stp>1</stp>
        <stp>43979</stp>
        <stp>0</stp>
        <stp>CLOSE</stp>
        <stp>0</stp>
        <tr r="C131" s="2"/>
      </tp>
      <tp t="e">
        <v>#N/A</v>
        <stp/>
        <stp>History</stp>
        <stp>@s@a/100</stp>
        <stp>Daily</stp>
        <stp>1</stp>
        <stp>43949</stp>
        <stp>0</stp>
        <stp>CLOSE</stp>
        <stp>0</stp>
        <tr r="C152" s="2"/>
      </tp>
      <tp t="e">
        <v>#N/A</v>
        <stp/>
        <stp>History</stp>
        <stp>@s@a/100</stp>
        <stp>Daily</stp>
        <stp>1</stp>
        <stp>43959</stp>
        <stp>0</stp>
        <stp>CLOSE</stp>
        <stp>0</stp>
        <tr r="C144" s="2"/>
      </tp>
      <tp t="e">
        <v>#N/A</v>
        <stp/>
        <stp>History</stp>
        <stp>@s@a/100</stp>
        <stp>Daily</stp>
        <stp>1</stp>
        <stp>43999</stp>
        <stp>0</stp>
        <stp>CLOSE</stp>
        <stp>0</stp>
        <tr r="C117" s="2"/>
      </tp>
      <tp t="e">
        <v>#N/A</v>
        <stp/>
        <stp>History</stp>
        <stp>@s@a/100</stp>
        <stp>Daily</stp>
        <stp>1</stp>
        <stp>43829</stp>
        <stp>0</stp>
        <stp>CLOSE</stp>
        <stp>0</stp>
        <tr r="C234" s="2"/>
      </tp>
      <tp t="e">
        <v>#N/A</v>
        <stp/>
        <stp>History</stp>
        <stp>@s@a/100</stp>
        <stp>Daily</stp>
        <stp>1</stp>
        <stp>43839</stp>
        <stp>0</stp>
        <stp>CLOSE</stp>
        <stp>0</stp>
        <tr r="C227" s="2"/>
      </tp>
      <tp t="e">
        <v>#N/A</v>
        <stp/>
        <stp>History</stp>
        <stp>@s@a/100</stp>
        <stp>Daily</stp>
        <stp>1</stp>
        <stp>43809</stp>
        <stp>0</stp>
        <stp>CLOSE</stp>
        <stp>0</stp>
        <tr r="C247" s="2"/>
      </tp>
      <tp t="e">
        <v>#N/A</v>
        <stp/>
        <stp>History</stp>
        <stp>@s@a/100</stp>
        <stp>Daily</stp>
        <stp>1</stp>
        <stp>43819</stp>
        <stp>0</stp>
        <stp>CLOSE</stp>
        <stp>0</stp>
        <tr r="C239" s="2"/>
      </tp>
      <tp t="e">
        <v>#N/A</v>
        <stp/>
        <stp>History</stp>
        <stp>@s@a/100</stp>
        <stp>Daily</stp>
        <stp>1</stp>
        <stp>43879</stp>
        <stp>0</stp>
        <stp>CLOSE</stp>
        <stp>0</stp>
        <tr r="C201" s="2"/>
      </tp>
      <tp t="e">
        <v>#N/A</v>
        <stp/>
        <stp>History</stp>
        <stp>@s@a/100</stp>
        <stp>Daily</stp>
        <stp>1</stp>
        <stp>43859</stp>
        <stp>0</stp>
        <stp>CLOSE</stp>
        <stp>0</stp>
        <tr r="C214" s="2"/>
      </tp>
      <tp t="e">
        <v>#N/A</v>
        <stp/>
        <stp>History</stp>
        <stp>@s@a/100</stp>
        <stp>Daily</stp>
        <stp>1</stp>
        <stp>43889</stp>
        <stp>0</stp>
        <stp>CLOSE</stp>
        <stp>0</stp>
        <tr r="C193" s="2"/>
      </tp>
      <tp t="e">
        <v>#N/A</v>
        <stp/>
        <stp>History</stp>
        <stp>@s@a/100</stp>
        <stp>Daily</stp>
        <stp>1</stp>
        <stp>43899</stp>
        <stp>0</stp>
        <stp>CLOSE</stp>
        <stp>0</stp>
        <tr r="C187" s="2"/>
      </tp>
      <tp t="e">
        <v>#N/A</v>
        <stp/>
        <stp>History</stp>
        <stp>@s@a/100</stp>
        <stp>Daily</stp>
        <stp>1</stp>
        <stp>42739</stp>
        <stp>0</stp>
        <stp>CLOSE</stp>
        <stp>0</stp>
        <tr r="C986" s="2"/>
      </tp>
      <tp t="e">
        <v>#N/A</v>
        <stp/>
        <stp>History</stp>
        <stp>@s@a/100</stp>
        <stp>Daily</stp>
        <stp>1</stp>
        <stp>42769</stp>
        <stp>0</stp>
        <stp>CLOSE</stp>
        <stp>0</stp>
        <tr r="C965" s="2"/>
      </tp>
      <tp t="e">
        <v>#N/A</v>
        <stp/>
        <stp>History</stp>
        <stp>@s@a/100</stp>
        <stp>Daily</stp>
        <stp>1</stp>
        <stp>42779</stp>
        <stp>0</stp>
        <stp>CLOSE</stp>
        <stp>0</stp>
        <tr r="C959" s="2"/>
      </tp>
      <tp t="e">
        <v>#N/A</v>
        <stp/>
        <stp>History</stp>
        <stp>@s@a/100</stp>
        <stp>Daily</stp>
        <stp>1</stp>
        <stp>42759</stp>
        <stp>0</stp>
        <stp>CLOSE</stp>
        <stp>0</stp>
        <tr r="C973" s="2"/>
      </tp>
      <tp t="e">
        <v>#N/A</v>
        <stp/>
        <stp>History</stp>
        <stp>@s@a/100</stp>
        <stp>Daily</stp>
        <stp>1</stp>
        <stp>42789</stp>
        <stp>0</stp>
        <stp>CLOSE</stp>
        <stp>0</stp>
        <tr r="C952" s="2"/>
      </tp>
      <tp t="e">
        <v>#N/A</v>
        <stp/>
        <stp>History</stp>
        <stp>@s@a/100</stp>
        <stp>Daily</stp>
        <stp>1</stp>
        <stp>42929</stp>
        <stp>0</stp>
        <stp>CLOSE</stp>
        <stp>0</stp>
        <tr r="C855" s="2"/>
      </tp>
      <tp t="e">
        <v>#N/A</v>
        <stp/>
        <stp>History</stp>
        <stp>@s@a/100</stp>
        <stp>Daily</stp>
        <stp>1</stp>
        <stp>42909</stp>
        <stp>0</stp>
        <stp>CLOSE</stp>
        <stp>0</stp>
        <tr r="C868" s="2"/>
      </tp>
      <tp t="e">
        <v>#N/A</v>
        <stp/>
        <stp>History</stp>
        <stp>@s@a/100</stp>
        <stp>Daily</stp>
        <stp>1</stp>
        <stp>42919</stp>
        <stp>0</stp>
        <stp>CLOSE</stp>
        <stp>0</stp>
        <tr r="C862" s="2"/>
      </tp>
      <tp t="e">
        <v>#N/A</v>
        <stp/>
        <stp>History</stp>
        <stp>@s@a/100</stp>
        <stp>Daily</stp>
        <stp>1</stp>
        <stp>42969</stp>
        <stp>0</stp>
        <stp>CLOSE</stp>
        <stp>0</stp>
        <tr r="C827" s="2"/>
      </tp>
      <tp t="e">
        <v>#N/A</v>
        <stp/>
        <stp>History</stp>
        <stp>@s@a/100</stp>
        <stp>Daily</stp>
        <stp>1</stp>
        <stp>42979</stp>
        <stp>0</stp>
        <stp>CLOSE</stp>
        <stp>0</stp>
        <tr r="C819" s="2"/>
      </tp>
      <tp t="e">
        <v>#N/A</v>
        <stp/>
        <stp>History</stp>
        <stp>@s@a/100</stp>
        <stp>Daily</stp>
        <stp>1</stp>
        <stp>42949</stp>
        <stp>0</stp>
        <stp>CLOSE</stp>
        <stp>0</stp>
        <tr r="C841" s="2"/>
      </tp>
      <tp t="e">
        <v>#N/A</v>
        <stp/>
        <stp>History</stp>
        <stp>@s@a/100</stp>
        <stp>Daily</stp>
        <stp>1</stp>
        <stp>42989</stp>
        <stp>0</stp>
        <stp>CLOSE</stp>
        <stp>0</stp>
        <tr r="C814" s="2"/>
      </tp>
      <tp t="e">
        <v>#N/A</v>
        <stp/>
        <stp>History</stp>
        <stp>@s@a/100</stp>
        <stp>Daily</stp>
        <stp>1</stp>
        <stp>42999</stp>
        <stp>0</stp>
        <stp>CLOSE</stp>
        <stp>0</stp>
        <tr r="C806" s="2"/>
      </tp>
      <tp t="e">
        <v>#N/A</v>
        <stp/>
        <stp>History</stp>
        <stp>@s@a/100</stp>
        <stp>Daily</stp>
        <stp>1</stp>
        <stp>42829</stp>
        <stp>0</stp>
        <stp>CLOSE</stp>
        <stp>0</stp>
        <tr r="C924" s="2"/>
      </tp>
      <tp t="e">
        <v>#N/A</v>
        <stp/>
        <stp>History</stp>
        <stp>@s@a/100</stp>
        <stp>Daily</stp>
        <stp>1</stp>
        <stp>42809</stp>
        <stp>0</stp>
        <stp>CLOSE</stp>
        <stp>0</stp>
        <tr r="C938" s="2"/>
      </tp>
      <tp t="e">
        <v>#N/A</v>
        <stp/>
        <stp>History</stp>
        <stp>@s@a/100</stp>
        <stp>Daily</stp>
        <stp>1</stp>
        <stp>42879</stp>
        <stp>0</stp>
        <stp>CLOSE</stp>
        <stp>0</stp>
        <tr r="C889" s="2"/>
      </tp>
      <tp t="e">
        <v>#N/A</v>
        <stp/>
        <stp>History</stp>
        <stp>@s@a/100</stp>
        <stp>Daily</stp>
        <stp>1</stp>
        <stp>42849</stp>
        <stp>0</stp>
        <stp>CLOSE</stp>
        <stp>0</stp>
        <tr r="C911" s="2"/>
      </tp>
      <tp t="e">
        <v>#N/A</v>
        <stp/>
        <stp>History</stp>
        <stp>@s@a/100</stp>
        <stp>Daily</stp>
        <stp>1</stp>
        <stp>42859</stp>
        <stp>0</stp>
        <stp>CLOSE</stp>
        <stp>0</stp>
        <tr r="C903" s="2"/>
      </tp>
      <tp t="e">
        <v>#N/A</v>
        <stp/>
        <stp>History</stp>
        <stp>@s@a/100</stp>
        <stp>Daily</stp>
        <stp>1</stp>
        <stp>42899</stp>
        <stp>0</stp>
        <stp>CLOSE</stp>
        <stp>0</stp>
        <tr r="C876" s="2"/>
      </tp>
      <tp t="e">
        <v>#N/A</v>
        <stp/>
        <stp>History</stp>
        <stp>@s@a/100</stp>
        <stp>Daily</stp>
        <stp>1</stp>
        <stp>44139</stp>
        <stp>0</stp>
        <stp>CLOSE</stp>
        <stp>0</stp>
        <tr r="C19" s="2"/>
      </tp>
      <tp t="e">
        <v>#N/A</v>
        <stp/>
        <stp>History</stp>
        <stp>@s@a/100</stp>
        <stp>Daily</stp>
        <stp>1</stp>
        <stp>44109</stp>
        <stp>0</stp>
        <stp>CLOSE</stp>
        <stp>0</stp>
        <tr r="C41" s="2"/>
      </tp>
      <tp t="e">
        <v>#N/A</v>
        <stp/>
        <stp>History</stp>
        <stp>@s@a/100</stp>
        <stp>Daily</stp>
        <stp>1</stp>
        <stp>44119</stp>
        <stp>0</stp>
        <stp>CLOSE</stp>
        <stp>0</stp>
        <tr r="C33" s="2"/>
      </tp>
      <tp t="e">
        <v>#N/A</v>
        <stp/>
        <stp>History</stp>
        <stp>@s@a/100</stp>
        <stp>Daily</stp>
        <stp>1</stp>
        <stp>44159</stp>
        <stp>0</stp>
        <stp>CLOSE</stp>
        <stp>0</stp>
        <tr r="C5" s="2"/>
      </tp>
      <tp t="e">
        <v>#N/A</v>
        <stp/>
        <stp>History</stp>
        <stp>@s@a/100</stp>
        <stp>Daily</stp>
        <stp>1</stp>
        <stp>44029</stp>
        <stp>0</stp>
        <stp>CLOSE</stp>
        <stp>0</stp>
        <tr r="C96" s="2"/>
      </tp>
      <tp t="e">
        <v>#N/A</v>
        <stp/>
        <stp>History</stp>
        <stp>@s@a/100</stp>
        <stp>Daily</stp>
        <stp>1</stp>
        <stp>44039</stp>
        <stp>0</stp>
        <stp>CLOSE</stp>
        <stp>0</stp>
        <tr r="C90" s="2"/>
      </tp>
      <tp t="e">
        <v>#N/A</v>
        <stp/>
        <stp>History</stp>
        <stp>@s@a/100</stp>
        <stp>Daily</stp>
        <stp>1</stp>
        <stp>44019</stp>
        <stp>0</stp>
        <stp>CLOSE</stp>
        <stp>0</stp>
        <tr r="C104" s="2"/>
      </tp>
      <tp t="e">
        <v>#N/A</v>
        <stp/>
        <stp>History</stp>
        <stp>@s@a/100</stp>
        <stp>Daily</stp>
        <stp>1</stp>
        <stp>44069</stp>
        <stp>0</stp>
        <stp>CLOSE</stp>
        <stp>0</stp>
        <tr r="C68" s="2"/>
      </tp>
      <tp t="e">
        <v>#N/A</v>
        <stp/>
        <stp>History</stp>
        <stp>@s@a/100</stp>
        <stp>Daily</stp>
        <stp>1</stp>
        <stp>44049</stp>
        <stp>0</stp>
        <stp>CLOSE</stp>
        <stp>0</stp>
        <tr r="C82" s="2"/>
      </tp>
      <tp t="e">
        <v>#N/A</v>
        <stp/>
        <stp>History</stp>
        <stp>@s@a/100</stp>
        <stp>Daily</stp>
        <stp>1</stp>
        <stp>44089</stp>
        <stp>0</stp>
        <stp>CLOSE</stp>
        <stp>0</stp>
        <tr r="C55" s="2"/>
      </tp>
      <tp t="e">
        <v>#N/A</v>
        <stp/>
        <stp>History</stp>
        <stp>@s@a/100</stp>
        <stp>Daily</stp>
        <stp>1</stp>
        <stp>44099</stp>
        <stp>0</stp>
        <stp>CLOSE</stp>
        <stp>0</stp>
        <tr r="C47" s="2"/>
      </tp>
      <tp t="e">
        <v>#N/A</v>
        <stp/>
        <stp>History</stp>
        <stp>@sas@a</stp>
        <stp>Daily</stp>
        <stp>1</stp>
        <stp>43881</stp>
        <stp>0</stp>
        <stp>CLOSE</stp>
        <stp>0</stp>
        <tr r="D199" s="2"/>
      </tp>
      <tp t="e">
        <v>#N/A</v>
        <stp/>
        <stp>History</stp>
        <stp>@sas@a</stp>
        <stp>Daily</stp>
        <stp>1</stp>
        <stp>43851</stp>
        <stp>0</stp>
        <stp>CLOSE</stp>
        <stp>0</stp>
        <tr r="D220" s="2"/>
      </tp>
      <tp t="e">
        <v>#N/A</v>
        <stp/>
        <stp>History</stp>
        <stp>@sas@a</stp>
        <stp>Daily</stp>
        <stp>1</stp>
        <stp>43861</stp>
        <stp>0</stp>
        <stp>CLOSE</stp>
        <stp>0</stp>
        <tr r="D212" s="2"/>
      </tp>
      <tp t="e">
        <v>#N/A</v>
        <stp/>
        <stp>History</stp>
        <stp>@sas@a</stp>
        <stp>Daily</stp>
        <stp>1</stp>
        <stp>43871</stp>
        <stp>0</stp>
        <stp>CLOSE</stp>
        <stp>0</stp>
        <tr r="D206" s="2"/>
      </tp>
      <tp t="e">
        <v>#N/A</v>
        <stp/>
        <stp>History</stp>
        <stp>@sas@a</stp>
        <stp>Daily</stp>
        <stp>1</stp>
        <stp>43801</stp>
        <stp>0</stp>
        <stp>CLOSE</stp>
        <stp>0</stp>
        <tr r="D253" s="2"/>
      </tp>
      <tp t="e">
        <v>#N/A</v>
        <stp/>
        <stp>History</stp>
        <stp>@sas@a</stp>
        <stp>Daily</stp>
        <stp>1</stp>
        <stp>43811</stp>
        <stp>0</stp>
        <stp>CLOSE</stp>
        <stp>0</stp>
        <tr r="D245" s="2"/>
      </tp>
      <tp t="e">
        <v>#N/A</v>
        <stp/>
        <stp>History</stp>
        <stp>@sas@a</stp>
        <stp>Daily</stp>
        <stp>1</stp>
        <stp>43991</stp>
        <stp>0</stp>
        <stp>CLOSE</stp>
        <stp>0</stp>
        <tr r="D123" s="2"/>
      </tp>
      <tp t="e">
        <v>#N/A</v>
        <stp/>
        <stp>History</stp>
        <stp>@sas@a</stp>
        <stp>Daily</stp>
        <stp>1</stp>
        <stp>43941</stp>
        <stp>0</stp>
        <stp>CLOSE</stp>
        <stp>0</stp>
        <tr r="D158" s="2"/>
      </tp>
      <tp t="e">
        <v>#N/A</v>
        <stp/>
        <stp>History</stp>
        <stp>@sas@a</stp>
        <stp>Daily</stp>
        <stp>1</stp>
        <stp>43951</stp>
        <stp>0</stp>
        <stp>CLOSE</stp>
        <stp>0</stp>
        <tr r="D150" s="2"/>
      </tp>
      <tp t="e">
        <v>#N/A</v>
        <stp/>
        <stp>History</stp>
        <stp>@sas@a</stp>
        <stp>Daily</stp>
        <stp>1</stp>
        <stp>43971</stp>
        <stp>0</stp>
        <stp>CLOSE</stp>
        <stp>0</stp>
        <tr r="D136" s="2"/>
      </tp>
      <tp t="e">
        <v>#N/A</v>
        <stp/>
        <stp>History</stp>
        <stp>@sas@a</stp>
        <stp>Daily</stp>
        <stp>1</stp>
        <stp>43901</stp>
        <stp>0</stp>
        <stp>CLOSE</stp>
        <stp>0</stp>
        <tr r="D185" s="2"/>
      </tp>
      <tp t="e">
        <v>#N/A</v>
        <stp/>
        <stp>History</stp>
        <stp>@sas@a</stp>
        <stp>Daily</stp>
        <stp>1</stp>
        <stp>43921</stp>
        <stp>0</stp>
        <stp>CLOSE</stp>
        <stp>0</stp>
        <tr r="D171" s="2"/>
      </tp>
      <tp t="e">
        <v>#N/A</v>
        <stp/>
        <stp>History</stp>
        <stp>@sas@a</stp>
        <stp>Daily</stp>
        <stp>1</stp>
        <stp>43481</stp>
        <stp>0</stp>
        <stp>CLOSE</stp>
        <stp>0</stp>
        <tr r="D474" s="2"/>
      </tp>
      <tp t="e">
        <v>#N/A</v>
        <stp/>
        <stp>History</stp>
        <stp>@sas@a</stp>
        <stp>Daily</stp>
        <stp>1</stp>
        <stp>43441</stp>
        <stp>0</stp>
        <stp>CLOSE</stp>
        <stp>0</stp>
        <tr r="D500" s="2"/>
      </tp>
      <tp t="e">
        <v>#N/A</v>
        <stp/>
        <stp>History</stp>
        <stp>@sas@a</stp>
        <stp>Daily</stp>
        <stp>1</stp>
        <stp>43451</stp>
        <stp>0</stp>
        <stp>CLOSE</stp>
        <stp>0</stp>
        <tr r="D494" s="2"/>
      </tp>
      <tp t="e">
        <v>#N/A</v>
        <stp/>
        <stp>History</stp>
        <stp>@sas@a</stp>
        <stp>Daily</stp>
        <stp>1</stp>
        <stp>43461</stp>
        <stp>0</stp>
        <stp>CLOSE</stp>
        <stp>0</stp>
        <tr r="D487" s="2"/>
      </tp>
      <tp t="e">
        <v>#N/A</v>
        <stp/>
        <stp>History</stp>
        <stp>@sas@a</stp>
        <stp>Daily</stp>
        <stp>1</stp>
        <stp>43411</stp>
        <stp>0</stp>
        <stp>CLOSE</stp>
        <stp>0</stp>
        <tr r="D521" s="2"/>
      </tp>
      <tp t="e">
        <v>#N/A</v>
        <stp/>
        <stp>History</stp>
        <stp>@sas@a</stp>
        <stp>Daily</stp>
        <stp>1</stp>
        <stp>43431</stp>
        <stp>0</stp>
        <stp>CLOSE</stp>
        <stp>0</stp>
        <tr r="D508" s="2"/>
      </tp>
      <tp t="e">
        <v>#N/A</v>
        <stp/>
        <stp>History</stp>
        <stp>@sas@a</stp>
        <stp>Daily</stp>
        <stp>1</stp>
        <stp>43581</stp>
        <stp>0</stp>
        <stp>CLOSE</stp>
        <stp>0</stp>
        <tr r="D405" s="2"/>
      </tp>
      <tp t="e">
        <v>#N/A</v>
        <stp/>
        <stp>History</stp>
        <stp>@sas@a</stp>
        <stp>Daily</stp>
        <stp>1</stp>
        <stp>43591</stp>
        <stp>0</stp>
        <stp>CLOSE</stp>
        <stp>0</stp>
        <tr r="D399" s="2"/>
      </tp>
      <tp t="e">
        <v>#N/A</v>
        <stp/>
        <stp>History</stp>
        <stp>@sas@a</stp>
        <stp>Daily</stp>
        <stp>1</stp>
        <stp>43551</stp>
        <stp>0</stp>
        <stp>CLOSE</stp>
        <stp>0</stp>
        <tr r="D426" s="2"/>
      </tp>
      <tp t="e">
        <v>#N/A</v>
        <stp/>
        <stp>History</stp>
        <stp>@sas@a</stp>
        <stp>Daily</stp>
        <stp>1</stp>
        <stp>43571</stp>
        <stp>0</stp>
        <stp>CLOSE</stp>
        <stp>0</stp>
        <tr r="D412" s="2"/>
      </tp>
      <tp t="e">
        <v>#N/A</v>
        <stp/>
        <stp>History</stp>
        <stp>@sas@a</stp>
        <stp>Daily</stp>
        <stp>1</stp>
        <stp>43501</stp>
        <stp>0</stp>
        <stp>CLOSE</stp>
        <stp>0</stp>
        <tr r="D461" s="2"/>
      </tp>
      <tp t="e">
        <v>#N/A</v>
        <stp/>
        <stp>History</stp>
        <stp>@sas@a</stp>
        <stp>Daily</stp>
        <stp>1</stp>
        <stp>43511</stp>
        <stp>0</stp>
        <stp>CLOSE</stp>
        <stp>0</stp>
        <tr r="D453" s="2"/>
      </tp>
      <tp t="e">
        <v>#N/A</v>
        <stp/>
        <stp>History</stp>
        <stp>@sas@a</stp>
        <stp>Daily</stp>
        <stp>1</stp>
        <stp>43521</stp>
        <stp>0</stp>
        <stp>CLOSE</stp>
        <stp>0</stp>
        <tr r="D448" s="2"/>
      </tp>
      <tp t="e">
        <v>#N/A</v>
        <stp/>
        <stp>History</stp>
        <stp>@sas@a</stp>
        <stp>Daily</stp>
        <stp>1</stp>
        <stp>43531</stp>
        <stp>0</stp>
        <stp>CLOSE</stp>
        <stp>0</stp>
        <tr r="D440" s="2"/>
      </tp>
      <tp t="e">
        <v>#N/A</v>
        <stp/>
        <stp>History</stp>
        <stp>@sas@a</stp>
        <stp>Daily</stp>
        <stp>1</stp>
        <stp>43691</stp>
        <stp>0</stp>
        <stp>CLOSE</stp>
        <stp>0</stp>
        <tr r="D329" s="2"/>
      </tp>
      <tp t="e">
        <v>#N/A</v>
        <stp/>
        <stp>History</stp>
        <stp>@sas@a</stp>
        <stp>Daily</stp>
        <stp>1</stp>
        <stp>43641</stp>
        <stp>0</stp>
        <stp>CLOSE</stp>
        <stp>0</stp>
        <tr r="D364" s="2"/>
      </tp>
      <tp t="e">
        <v>#N/A</v>
        <stp/>
        <stp>History</stp>
        <stp>@sas@a</stp>
        <stp>Daily</stp>
        <stp>1</stp>
        <stp>43651</stp>
        <stp>0</stp>
        <stp>CLOSE</stp>
        <stp>0</stp>
        <tr r="D357" s="2"/>
      </tp>
      <tp t="e">
        <v>#N/A</v>
        <stp/>
        <stp>History</stp>
        <stp>@sas@a</stp>
        <stp>Daily</stp>
        <stp>1</stp>
        <stp>43661</stp>
        <stp>0</stp>
        <stp>CLOSE</stp>
        <stp>0</stp>
        <tr r="D351" s="2"/>
      </tp>
      <tp t="e">
        <v>#N/A</v>
        <stp/>
        <stp>History</stp>
        <stp>@sas@a</stp>
        <stp>Daily</stp>
        <stp>1</stp>
        <stp>43671</stp>
        <stp>0</stp>
        <stp>CLOSE</stp>
        <stp>0</stp>
        <tr r="D343" s="2"/>
      </tp>
      <tp t="e">
        <v>#N/A</v>
        <stp/>
        <stp>History</stp>
        <stp>@sas@a</stp>
        <stp>Daily</stp>
        <stp>1</stp>
        <stp>43601</stp>
        <stp>0</stp>
        <stp>CLOSE</stp>
        <stp>0</stp>
        <tr r="D391" s="2"/>
      </tp>
      <tp t="e">
        <v>#N/A</v>
        <stp/>
        <stp>History</stp>
        <stp>@sas@a</stp>
        <stp>Daily</stp>
        <stp>1</stp>
        <stp>43621</stp>
        <stp>0</stp>
        <stp>CLOSE</stp>
        <stp>0</stp>
        <tr r="D378" s="2"/>
      </tp>
      <tp t="e">
        <v>#N/A</v>
        <stp/>
        <stp>History</stp>
        <stp>@sas@a</stp>
        <stp>Daily</stp>
        <stp>1</stp>
        <stp>43781</stp>
        <stp>0</stp>
        <stp>CLOSE</stp>
        <stp>0</stp>
        <tr r="D266" s="2"/>
      </tp>
      <tp t="e">
        <v>#N/A</v>
        <stp/>
        <stp>History</stp>
        <stp>@sas@a</stp>
        <stp>Daily</stp>
        <stp>1</stp>
        <stp>43791</stp>
        <stp>0</stp>
        <stp>CLOSE</stp>
        <stp>0</stp>
        <tr r="D258" s="2"/>
      </tp>
      <tp t="e">
        <v>#N/A</v>
        <stp/>
        <stp>History</stp>
        <stp>@sas@a</stp>
        <stp>Daily</stp>
        <stp>1</stp>
        <stp>43741</stp>
        <stp>0</stp>
        <stp>CLOSE</stp>
        <stp>0</stp>
        <tr r="D294" s="2"/>
      </tp>
      <tp t="e">
        <v>#N/A</v>
        <stp/>
        <stp>History</stp>
        <stp>@sas@a</stp>
        <stp>Daily</stp>
        <stp>1</stp>
        <stp>43761</stp>
        <stp>0</stp>
        <stp>CLOSE</stp>
        <stp>0</stp>
        <tr r="D280" s="2"/>
      </tp>
      <tp t="e">
        <v>#N/A</v>
        <stp/>
        <stp>History</stp>
        <stp>@sas@a</stp>
        <stp>Daily</stp>
        <stp>1</stp>
        <stp>43711</stp>
        <stp>0</stp>
        <stp>CLOSE</stp>
        <stp>0</stp>
        <tr r="D316" s="2"/>
      </tp>
      <tp t="e">
        <v>#N/A</v>
        <stp/>
        <stp>History</stp>
        <stp>@sas@a</stp>
        <stp>Daily</stp>
        <stp>1</stp>
        <stp>43721</stp>
        <stp>0</stp>
        <stp>CLOSE</stp>
        <stp>0</stp>
        <tr r="D308" s="2"/>
      </tp>
      <tp t="e">
        <v>#N/A</v>
        <stp/>
        <stp>History</stp>
        <stp>@sas@a</stp>
        <stp>Daily</stp>
        <stp>1</stp>
        <stp>43731</stp>
        <stp>0</stp>
        <stp>CLOSE</stp>
        <stp>0</stp>
        <tr r="D302" s="2"/>
      </tp>
      <tp t="e">
        <v>#N/A</v>
        <stp/>
        <stp>History</stp>
        <stp>@sas@a</stp>
        <stp>Daily</stp>
        <stp>1</stp>
        <stp>43081</stp>
        <stp>0</stp>
        <stp>CLOSE</stp>
        <stp>0</stp>
        <tr r="D749" s="2"/>
      </tp>
      <tp t="e">
        <v>#N/A</v>
        <stp/>
        <stp>History</stp>
        <stp>@sas@a</stp>
        <stp>Daily</stp>
        <stp>1</stp>
        <stp>43091</stp>
        <stp>0</stp>
        <stp>CLOSE</stp>
        <stp>0</stp>
        <tr r="D741" s="2"/>
      </tp>
      <tp t="e">
        <v>#N/A</v>
        <stp/>
        <stp>History</stp>
        <stp>@sas@a</stp>
        <stp>Daily</stp>
        <stp>1</stp>
        <stp>43041</stp>
        <stp>0</stp>
        <stp>CLOSE</stp>
        <stp>0</stp>
        <tr r="D776" s="2"/>
      </tp>
      <tp t="e">
        <v>#N/A</v>
        <stp/>
        <stp>History</stp>
        <stp>@sas@a</stp>
        <stp>Daily</stp>
        <stp>1</stp>
        <stp>43061</stp>
        <stp>0</stp>
        <stp>CLOSE</stp>
        <stp>0</stp>
        <tr r="D762" s="2"/>
      </tp>
      <tp t="e">
        <v>#N/A</v>
        <stp/>
        <stp>History</stp>
        <stp>@sas@a</stp>
        <stp>Daily</stp>
        <stp>1</stp>
        <stp>43011</stp>
        <stp>0</stp>
        <stp>CLOSE</stp>
        <stp>0</stp>
        <tr r="D798" s="2"/>
      </tp>
      <tp t="e">
        <v>#N/A</v>
        <stp/>
        <stp>History</stp>
        <stp>@sas@a</stp>
        <stp>Daily</stp>
        <stp>1</stp>
        <stp>43021</stp>
        <stp>0</stp>
        <stp>CLOSE</stp>
        <stp>0</stp>
        <tr r="D790" s="2"/>
      </tp>
      <tp t="e">
        <v>#N/A</v>
        <stp/>
        <stp>History</stp>
        <stp>@sas@a</stp>
        <stp>Daily</stp>
        <stp>1</stp>
        <stp>43031</stp>
        <stp>0</stp>
        <stp>CLOSE</stp>
        <stp>0</stp>
        <tr r="D784" s="2"/>
      </tp>
      <tp t="e">
        <v>#N/A</v>
        <stp/>
        <stp>History</stp>
        <stp>@sas@a</stp>
        <stp>Daily</stp>
        <stp>1</stp>
        <stp>43181</stp>
        <stp>0</stp>
        <stp>CLOSE</stp>
        <stp>0</stp>
        <tr r="D681" s="2"/>
      </tp>
      <tp t="e">
        <v>#N/A</v>
        <stp/>
        <stp>History</stp>
        <stp>@sas@a</stp>
        <stp>Daily</stp>
        <stp>1</stp>
        <stp>43151</stp>
        <stp>0</stp>
        <stp>CLOSE</stp>
        <stp>0</stp>
        <tr r="D703" s="2"/>
      </tp>
      <tp t="e">
        <v>#N/A</v>
        <stp/>
        <stp>History</stp>
        <stp>@sas@a</stp>
        <stp>Daily</stp>
        <stp>1</stp>
        <stp>43161</stp>
        <stp>0</stp>
        <stp>CLOSE</stp>
        <stp>0</stp>
        <tr r="D695" s="2"/>
      </tp>
      <tp t="e">
        <v>#N/A</v>
        <stp/>
        <stp>History</stp>
        <stp>@sas@a</stp>
        <stp>Daily</stp>
        <stp>1</stp>
        <stp>43171</stp>
        <stp>0</stp>
        <stp>CLOSE</stp>
        <stp>0</stp>
        <tr r="D689" s="2"/>
      </tp>
      <tp t="e">
        <v>#N/A</v>
        <stp/>
        <stp>History</stp>
        <stp>@sas@a</stp>
        <stp>Daily</stp>
        <stp>1</stp>
        <stp>43111</stp>
        <stp>0</stp>
        <stp>CLOSE</stp>
        <stp>0</stp>
        <tr r="D729" s="2"/>
      </tp>
      <tp t="e">
        <v>#N/A</v>
        <stp/>
        <stp>History</stp>
        <stp>@sas@a</stp>
        <stp>Daily</stp>
        <stp>1</stp>
        <stp>43131</stp>
        <stp>0</stp>
        <stp>CLOSE</stp>
        <stp>0</stp>
        <tr r="D716" s="2"/>
      </tp>
      <tp t="e">
        <v>#N/A</v>
        <stp/>
        <stp>History</stp>
        <stp>@sas@a</stp>
        <stp>Daily</stp>
        <stp>1</stp>
        <stp>43291</stp>
        <stp>0</stp>
        <stp>CLOSE</stp>
        <stp>0</stp>
        <tr r="D606" s="2"/>
      </tp>
      <tp t="e">
        <v>#N/A</v>
        <stp/>
        <stp>History</stp>
        <stp>@sas@a</stp>
        <stp>Daily</stp>
        <stp>1</stp>
        <stp>43241</stp>
        <stp>0</stp>
        <stp>CLOSE</stp>
        <stp>0</stp>
        <tr r="D640" s="2"/>
      </tp>
      <tp t="e">
        <v>#N/A</v>
        <stp/>
        <stp>History</stp>
        <stp>@sas@a</stp>
        <stp>Daily</stp>
        <stp>1</stp>
        <stp>43251</stp>
        <stp>0</stp>
        <stp>CLOSE</stp>
        <stp>0</stp>
        <tr r="D633" s="2"/>
      </tp>
      <tp t="e">
        <v>#N/A</v>
        <stp/>
        <stp>History</stp>
        <stp>@sas@a</stp>
        <stp>Daily</stp>
        <stp>1</stp>
        <stp>43271</stp>
        <stp>0</stp>
        <stp>CLOSE</stp>
        <stp>0</stp>
        <tr r="D619" s="2"/>
      </tp>
      <tp t="e">
        <v>#N/A</v>
        <stp/>
        <stp>History</stp>
        <stp>@sas@a</stp>
        <stp>Daily</stp>
        <stp>1</stp>
        <stp>43201</stp>
        <stp>0</stp>
        <stp>CLOSE</stp>
        <stp>0</stp>
        <tr r="D668" s="2"/>
      </tp>
      <tp t="e">
        <v>#N/A</v>
        <stp/>
        <stp>History</stp>
        <stp>@sas@a</stp>
        <stp>Daily</stp>
        <stp>1</stp>
        <stp>43221</stp>
        <stp>0</stp>
        <stp>CLOSE</stp>
        <stp>0</stp>
        <tr r="D654" s="2"/>
      </tp>
      <tp t="e">
        <v>#N/A</v>
        <stp/>
        <stp>History</stp>
        <stp>@sas@a</stp>
        <stp>Daily</stp>
        <stp>1</stp>
        <stp>43231</stp>
        <stp>0</stp>
        <stp>CLOSE</stp>
        <stp>0</stp>
        <tr r="D646" s="2"/>
      </tp>
      <tp t="e">
        <v>#N/A</v>
        <stp/>
        <stp>History</stp>
        <stp>@sas@a</stp>
        <stp>Daily</stp>
        <stp>1</stp>
        <stp>43381</stp>
        <stp>0</stp>
        <stp>CLOSE</stp>
        <stp>0</stp>
        <tr r="D543" s="2"/>
      </tp>
      <tp t="e">
        <v>#N/A</v>
        <stp/>
        <stp>History</stp>
        <stp>@sas@a</stp>
        <stp>Daily</stp>
        <stp>1</stp>
        <stp>43391</stp>
        <stp>0</stp>
        <stp>CLOSE</stp>
        <stp>0</stp>
        <tr r="D535" s="2"/>
      </tp>
      <tp t="e">
        <v>#N/A</v>
        <stp/>
        <stp>History</stp>
        <stp>@sas@a</stp>
        <stp>Daily</stp>
        <stp>1</stp>
        <stp>43341</stp>
        <stp>0</stp>
        <stp>CLOSE</stp>
        <stp>0</stp>
        <tr r="D570" s="2"/>
      </tp>
      <tp t="e">
        <v>#N/A</v>
        <stp/>
        <stp>History</stp>
        <stp>@sas@a</stp>
        <stp>Daily</stp>
        <stp>1</stp>
        <stp>43361</stp>
        <stp>0</stp>
        <stp>CLOSE</stp>
        <stp>0</stp>
        <tr r="D557" s="2"/>
      </tp>
      <tp t="e">
        <v>#N/A</v>
        <stp/>
        <stp>History</stp>
        <stp>@sas@a</stp>
        <stp>Daily</stp>
        <stp>1</stp>
        <stp>43371</stp>
        <stp>0</stp>
        <stp>CLOSE</stp>
        <stp>0</stp>
        <tr r="D549" s="2"/>
      </tp>
      <tp t="e">
        <v>#N/A</v>
        <stp/>
        <stp>History</stp>
        <stp>@sas@a</stp>
        <stp>Daily</stp>
        <stp>1</stp>
        <stp>43301</stp>
        <stp>0</stp>
        <stp>CLOSE</stp>
        <stp>0</stp>
        <tr r="D598" s="2"/>
      </tp>
      <tp t="e">
        <v>#N/A</v>
        <stp/>
        <stp>History</stp>
        <stp>@sas@a</stp>
        <stp>Daily</stp>
        <stp>1</stp>
        <stp>43311</stp>
        <stp>0</stp>
        <stp>CLOSE</stp>
        <stp>0</stp>
        <tr r="D592" s="2"/>
      </tp>
      <tp t="e">
        <v>#N/A</v>
        <stp/>
        <stp>History</stp>
        <stp>@sas@a</stp>
        <stp>Daily</stp>
        <stp>1</stp>
        <stp>43321</stp>
        <stp>0</stp>
        <stp>CLOSE</stp>
        <stp>0</stp>
        <tr r="D584" s="2"/>
      </tp>
      <tp t="e">
        <v>#N/A</v>
        <stp/>
        <stp>History</stp>
        <stp>@sas@a</stp>
        <stp>Daily</stp>
        <stp>1</stp>
        <stp>42881</stp>
        <stp>0</stp>
        <stp>CLOSE</stp>
        <stp>0</stp>
        <tr r="D887" s="2"/>
      </tp>
      <tp t="e">
        <v>#N/A</v>
        <stp/>
        <stp>History</stp>
        <stp>@sas@a</stp>
        <stp>Daily</stp>
        <stp>1</stp>
        <stp>42891</stp>
        <stp>0</stp>
        <stp>CLOSE</stp>
        <stp>0</stp>
        <tr r="D882" s="2"/>
      </tp>
      <tp t="e">
        <v>#N/A</v>
        <stp/>
        <stp>History</stp>
        <stp>@sas@a</stp>
        <stp>Daily</stp>
        <stp>1</stp>
        <stp>42851</stp>
        <stp>0</stp>
        <stp>CLOSE</stp>
        <stp>0</stp>
        <tr r="D909" s="2"/>
      </tp>
      <tp t="e">
        <v>#N/A</v>
        <stp/>
        <stp>History</stp>
        <stp>@sas@a</stp>
        <stp>Daily</stp>
        <stp>1</stp>
        <stp>42871</stp>
        <stp>0</stp>
        <stp>CLOSE</stp>
        <stp>0</stp>
        <tr r="D895" s="2"/>
      </tp>
      <tp t="e">
        <v>#N/A</v>
        <stp/>
        <stp>History</stp>
        <stp>@sas@a</stp>
        <stp>Daily</stp>
        <stp>1</stp>
        <stp>42801</stp>
        <stp>0</stp>
        <stp>CLOSE</stp>
        <stp>0</stp>
        <tr r="D944" s="2"/>
      </tp>
      <tp t="e">
        <v>#N/A</v>
        <stp/>
        <stp>History</stp>
        <stp>@sas@a</stp>
        <stp>Daily</stp>
        <stp>1</stp>
        <stp>42811</stp>
        <stp>0</stp>
        <stp>CLOSE</stp>
        <stp>0</stp>
        <tr r="D936" s="2"/>
      </tp>
      <tp t="e">
        <v>#N/A</v>
        <stp/>
        <stp>History</stp>
        <stp>@sas@a</stp>
        <stp>Daily</stp>
        <stp>1</stp>
        <stp>42821</stp>
        <stp>0</stp>
        <stp>CLOSE</stp>
        <stp>0</stp>
        <tr r="D930" s="2"/>
      </tp>
      <tp t="e">
        <v>#N/A</v>
        <stp/>
        <stp>History</stp>
        <stp>@sas@a</stp>
        <stp>Daily</stp>
        <stp>1</stp>
        <stp>42831</stp>
        <stp>0</stp>
        <stp>CLOSE</stp>
        <stp>0</stp>
        <tr r="D922" s="2"/>
      </tp>
      <tp t="e">
        <v>#N/A</v>
        <stp/>
        <stp>History</stp>
        <stp>@sas@a</stp>
        <stp>Daily</stp>
        <stp>1</stp>
        <stp>42991</stp>
        <stp>0</stp>
        <stp>CLOSE</stp>
        <stp>0</stp>
        <tr r="D812" s="2"/>
      </tp>
      <tp t="e">
        <v>#N/A</v>
        <stp/>
        <stp>History</stp>
        <stp>@sas@a</stp>
        <stp>Daily</stp>
        <stp>1</stp>
        <stp>42941</stp>
        <stp>0</stp>
        <stp>CLOSE</stp>
        <stp>0</stp>
        <tr r="D847" s="2"/>
      </tp>
      <tp t="e">
        <v>#N/A</v>
        <stp/>
        <stp>History</stp>
        <stp>@sas@a</stp>
        <stp>Daily</stp>
        <stp>1</stp>
        <stp>42951</stp>
        <stp>0</stp>
        <stp>CLOSE</stp>
        <stp>0</stp>
        <tr r="D839" s="2"/>
      </tp>
      <tp t="e">
        <v>#N/A</v>
        <stp/>
        <stp>History</stp>
        <stp>@sas@a</stp>
        <stp>Daily</stp>
        <stp>1</stp>
        <stp>42961</stp>
        <stp>0</stp>
        <stp>CLOSE</stp>
        <stp>0</stp>
        <tr r="D833" s="2"/>
      </tp>
      <tp t="e">
        <v>#N/A</v>
        <stp/>
        <stp>History</stp>
        <stp>@sas@a</stp>
        <stp>Daily</stp>
        <stp>1</stp>
        <stp>42971</stp>
        <stp>0</stp>
        <stp>CLOSE</stp>
        <stp>0</stp>
        <tr r="D825" s="2"/>
      </tp>
      <tp t="e">
        <v>#N/A</v>
        <stp/>
        <stp>History</stp>
        <stp>@sas@a</stp>
        <stp>Daily</stp>
        <stp>1</stp>
        <stp>42901</stp>
        <stp>0</stp>
        <stp>CLOSE</stp>
        <stp>0</stp>
        <tr r="D874" s="2"/>
      </tp>
      <tp t="e">
        <v>#N/A</v>
        <stp/>
        <stp>History</stp>
        <stp>@sas@a</stp>
        <stp>Daily</stp>
        <stp>1</stp>
        <stp>42921</stp>
        <stp>0</stp>
        <stp>CLOSE</stp>
        <stp>0</stp>
        <tr r="D861" s="2"/>
      </tp>
      <tp t="e">
        <v>#N/A</v>
        <stp/>
        <stp>History</stp>
        <stp>@sas@a</stp>
        <stp>Daily</stp>
        <stp>1</stp>
        <stp>42781</stp>
        <stp>0</stp>
        <stp>CLOSE</stp>
        <stp>0</stp>
        <tr r="D957" s="2"/>
      </tp>
      <tp t="e">
        <v>#N/A</v>
        <stp/>
        <stp>History</stp>
        <stp>@sas@a</stp>
        <stp>Daily</stp>
        <stp>1</stp>
        <stp>42741</stp>
        <stp>0</stp>
        <stp>CLOSE</stp>
        <stp>0</stp>
        <tr r="D984" s="2"/>
      </tp>
      <tp t="e">
        <v>#N/A</v>
        <stp/>
        <stp>History</stp>
        <stp>@sas@a</stp>
        <stp>Daily</stp>
        <stp>1</stp>
        <stp>42761</stp>
        <stp>0</stp>
        <stp>CLOSE</stp>
        <stp>0</stp>
        <tr r="D971" s="2"/>
      </tp>
      <tp t="e">
        <v>#N/A</v>
        <stp/>
        <stp>History</stp>
        <stp>@sas@a</stp>
        <stp>Daily</stp>
        <stp>1</stp>
        <stp>44091</stp>
        <stp>0</stp>
        <stp>CLOSE</stp>
        <stp>0</stp>
        <tr r="D53" s="2"/>
      </tp>
      <tp t="e">
        <v>#N/A</v>
        <stp/>
        <stp>History</stp>
        <stp>@sas@a</stp>
        <stp>Daily</stp>
        <stp>1</stp>
        <stp>44041</stp>
        <stp>0</stp>
        <stp>CLOSE</stp>
        <stp>0</stp>
        <tr r="D88" s="2"/>
      </tp>
      <tp t="e">
        <v>#N/A</v>
        <stp/>
        <stp>History</stp>
        <stp>@sas@a</stp>
        <stp>Daily</stp>
        <stp>1</stp>
        <stp>44061</stp>
        <stp>0</stp>
        <stp>CLOSE</stp>
        <stp>0</stp>
        <tr r="D74" s="2"/>
      </tp>
      <tp t="e">
        <v>#N/A</v>
        <stp/>
        <stp>History</stp>
        <stp>@sas@a</stp>
        <stp>Daily</stp>
        <stp>1</stp>
        <stp>44071</stp>
        <stp>0</stp>
        <stp>CLOSE</stp>
        <stp>0</stp>
        <tr r="D66" s="2"/>
      </tp>
      <tp t="e">
        <v>#N/A</v>
        <stp/>
        <stp>History</stp>
        <stp>@sas@a</stp>
        <stp>Daily</stp>
        <stp>1</stp>
        <stp>44001</stp>
        <stp>0</stp>
        <stp>CLOSE</stp>
        <stp>0</stp>
        <tr r="D115" s="2"/>
      </tp>
      <tp t="e">
        <v>#N/A</v>
        <stp/>
        <stp>History</stp>
        <stp>@sas@a</stp>
        <stp>Daily</stp>
        <stp>1</stp>
        <stp>44011</stp>
        <stp>0</stp>
        <stp>CLOSE</stp>
        <stp>0</stp>
        <tr r="D109" s="2"/>
      </tp>
      <tp t="e">
        <v>#N/A</v>
        <stp/>
        <stp>History</stp>
        <stp>@sas@a</stp>
        <stp>Daily</stp>
        <stp>1</stp>
        <stp>44021</stp>
        <stp>0</stp>
        <stp>CLOSE</stp>
        <stp>0</stp>
        <tr r="D102" s="2"/>
      </tp>
      <tp t="e">
        <v>#N/A</v>
        <stp/>
        <stp>History</stp>
        <stp>@sas@a</stp>
        <stp>Daily</stp>
        <stp>1</stp>
        <stp>44141</stp>
        <stp>0</stp>
        <stp>CLOSE</stp>
        <stp>0</stp>
        <tr r="D17" s="2"/>
      </tp>
      <tp t="e">
        <v>#N/A</v>
        <stp/>
        <stp>History</stp>
        <stp>@sas@a</stp>
        <stp>Daily</stp>
        <stp>1</stp>
        <stp>44151</stp>
        <stp>0</stp>
        <stp>CLOSE</stp>
        <stp>0</stp>
        <tr r="D11" s="2"/>
      </tp>
      <tp t="e">
        <v>#N/A</v>
        <stp/>
        <stp>History</stp>
        <stp>@sas@a</stp>
        <stp>Daily</stp>
        <stp>1</stp>
        <stp>44111</stp>
        <stp>0</stp>
        <stp>CLOSE</stp>
        <stp>0</stp>
        <tr r="D39" s="2"/>
      </tp>
      <tp t="e">
        <v>#N/A</v>
        <stp/>
        <stp>History</stp>
        <stp>@sas@a</stp>
        <stp>Daily</stp>
        <stp>1</stp>
        <stp>44131</stp>
        <stp>0</stp>
        <stp>CLOSE</stp>
        <stp>0</stp>
        <tr r="D25" s="2"/>
      </tp>
      <tp t="e">
        <v>#N/A</v>
        <stp/>
        <stp>History</stp>
        <stp>@sas@a</stp>
        <stp>Daily</stp>
        <stp>1</stp>
        <stp>43880</stp>
        <stp>0</stp>
        <stp>CLOSE</stp>
        <stp>0</stp>
        <tr r="D200" s="2"/>
      </tp>
      <tp t="e">
        <v>#N/A</v>
        <stp/>
        <stp>History</stp>
        <stp>@sas@a</stp>
        <stp>Daily</stp>
        <stp>1</stp>
        <stp>43840</stp>
        <stp>0</stp>
        <stp>CLOSE</stp>
        <stp>0</stp>
        <tr r="D226" s="2"/>
      </tp>
      <tp t="e">
        <v>#N/A</v>
        <stp/>
        <stp>History</stp>
        <stp>@sas@a</stp>
        <stp>Daily</stp>
        <stp>1</stp>
        <stp>43860</stp>
        <stp>0</stp>
        <stp>CLOSE</stp>
        <stp>0</stp>
        <tr r="D213" s="2"/>
      </tp>
      <tp t="e">
        <v>#N/A</v>
        <stp/>
        <stp>History</stp>
        <stp>@sas@a</stp>
        <stp>Daily</stp>
        <stp>1</stp>
        <stp>43810</stp>
        <stp>0</stp>
        <stp>CLOSE</stp>
        <stp>0</stp>
        <tr r="D246" s="2"/>
      </tp>
      <tp t="e">
        <v>#N/A</v>
        <stp/>
        <stp>History</stp>
        <stp>@sas@a</stp>
        <stp>Daily</stp>
        <stp>1</stp>
        <stp>43830</stp>
        <stp>0</stp>
        <stp>CLOSE</stp>
        <stp>0</stp>
        <tr r="D233" s="2"/>
      </tp>
      <tp t="e">
        <v>#N/A</v>
        <stp/>
        <stp>History</stp>
        <stp>@sas@a</stp>
        <stp>Daily</stp>
        <stp>1</stp>
        <stp>43980</stp>
        <stp>0</stp>
        <stp>CLOSE</stp>
        <stp>0</stp>
        <tr r="D130" s="2"/>
      </tp>
      <tp t="e">
        <v>#N/A</v>
        <stp/>
        <stp>History</stp>
        <stp>@sas@a</stp>
        <stp>Daily</stp>
        <stp>1</stp>
        <stp>43990</stp>
        <stp>0</stp>
        <stp>CLOSE</stp>
        <stp>0</stp>
        <tr r="D124" s="2"/>
      </tp>
      <tp t="e">
        <v>#N/A</v>
        <stp/>
        <stp>History</stp>
        <stp>@sas@a</stp>
        <stp>Daily</stp>
        <stp>1</stp>
        <stp>43950</stp>
        <stp>0</stp>
        <stp>CLOSE</stp>
        <stp>0</stp>
        <tr r="D151" s="2"/>
      </tp>
      <tp t="e">
        <v>#N/A</v>
        <stp/>
        <stp>History</stp>
        <stp>@sas@a</stp>
        <stp>Daily</stp>
        <stp>1</stp>
        <stp>43970</stp>
        <stp>0</stp>
        <stp>CLOSE</stp>
        <stp>0</stp>
        <tr r="D137" s="2"/>
      </tp>
      <tp t="e">
        <v>#N/A</v>
        <stp/>
        <stp>History</stp>
        <stp>@sas@a</stp>
        <stp>Daily</stp>
        <stp>1</stp>
        <stp>43900</stp>
        <stp>0</stp>
        <stp>CLOSE</stp>
        <stp>0</stp>
        <tr r="D186" s="2"/>
      </tp>
      <tp t="e">
        <v>#N/A</v>
        <stp/>
        <stp>History</stp>
        <stp>@sas@a</stp>
        <stp>Daily</stp>
        <stp>1</stp>
        <stp>43910</stp>
        <stp>0</stp>
        <stp>CLOSE</stp>
        <stp>0</stp>
        <tr r="D178" s="2"/>
      </tp>
      <tp t="e">
        <v>#N/A</v>
        <stp/>
        <stp>History</stp>
        <stp>@sas@a</stp>
        <stp>Daily</stp>
        <stp>1</stp>
        <stp>43920</stp>
        <stp>0</stp>
        <stp>CLOSE</stp>
        <stp>0</stp>
        <tr r="D172" s="2"/>
      </tp>
      <tp t="e">
        <v>#N/A</v>
        <stp/>
        <stp>History</stp>
        <stp>@sas@a</stp>
        <stp>Daily</stp>
        <stp>1</stp>
        <stp>43930</stp>
        <stp>0</stp>
        <stp>CLOSE</stp>
        <stp>0</stp>
        <tr r="D164" s="2"/>
      </tp>
      <tp t="e">
        <v>#N/A</v>
        <stp/>
        <stp>History</stp>
        <stp>@sas@a</stp>
        <stp>Daily</stp>
        <stp>1</stp>
        <stp>43480</stp>
        <stp>0</stp>
        <stp>CLOSE</stp>
        <stp>0</stp>
        <tr r="D475" s="2"/>
      </tp>
      <tp t="e">
        <v>#N/A</v>
        <stp/>
        <stp>History</stp>
        <stp>@sas@a</stp>
        <stp>Daily</stp>
        <stp>1</stp>
        <stp>43490</stp>
        <stp>0</stp>
        <stp>CLOSE</stp>
        <stp>0</stp>
        <tr r="D468" s="2"/>
      </tp>
      <tp t="e">
        <v>#N/A</v>
        <stp/>
        <stp>History</stp>
        <stp>@sas@a</stp>
        <stp>Daily</stp>
        <stp>1</stp>
        <stp>43440</stp>
        <stp>0</stp>
        <stp>CLOSE</stp>
        <stp>0</stp>
        <tr r="D501" s="2"/>
      </tp>
      <tp t="e">
        <v>#N/A</v>
        <stp/>
        <stp>History</stp>
        <stp>@sas@a</stp>
        <stp>Daily</stp>
        <stp>1</stp>
        <stp>43460</stp>
        <stp>0</stp>
        <stp>CLOSE</stp>
        <stp>0</stp>
        <tr r="D488" s="2"/>
      </tp>
      <tp t="e">
        <v>#N/A</v>
        <stp/>
        <stp>History</stp>
        <stp>@sas@a</stp>
        <stp>Daily</stp>
        <stp>1</stp>
        <stp>43410</stp>
        <stp>0</stp>
        <stp>CLOSE</stp>
        <stp>0</stp>
        <tr r="D522" s="2"/>
      </tp>
      <tp t="e">
        <v>#N/A</v>
        <stp/>
        <stp>History</stp>
        <stp>@sas@a</stp>
        <stp>Daily</stp>
        <stp>1</stp>
        <stp>43420</stp>
        <stp>0</stp>
        <stp>CLOSE</stp>
        <stp>0</stp>
        <tr r="D514" s="2"/>
      </tp>
      <tp t="e">
        <v>#N/A</v>
        <stp/>
        <stp>History</stp>
        <stp>@sas@a</stp>
        <stp>Daily</stp>
        <stp>1</stp>
        <stp>43430</stp>
        <stp>0</stp>
        <stp>CLOSE</stp>
        <stp>0</stp>
        <tr r="D509" s="2"/>
      </tp>
      <tp t="e">
        <v>#N/A</v>
        <stp/>
        <stp>History</stp>
        <stp>@sas@a</stp>
        <stp>Daily</stp>
        <stp>1</stp>
        <stp>43580</stp>
        <stp>0</stp>
        <stp>CLOSE</stp>
        <stp>0</stp>
        <tr r="D406" s="2"/>
      </tp>
      <tp t="e">
        <v>#N/A</v>
        <stp/>
        <stp>History</stp>
        <stp>@sas@a</stp>
        <stp>Daily</stp>
        <stp>1</stp>
        <stp>43550</stp>
        <stp>0</stp>
        <stp>CLOSE</stp>
        <stp>0</stp>
        <tr r="D427" s="2"/>
      </tp>
      <tp t="e">
        <v>#N/A</v>
        <stp/>
        <stp>History</stp>
        <stp>@sas@a</stp>
        <stp>Daily</stp>
        <stp>1</stp>
        <stp>43560</stp>
        <stp>0</stp>
        <stp>CLOSE</stp>
        <stp>0</stp>
        <tr r="D419" s="2"/>
      </tp>
      <tp t="e">
        <v>#N/A</v>
        <stp/>
        <stp>History</stp>
        <stp>@sas@a</stp>
        <stp>Daily</stp>
        <stp>1</stp>
        <stp>43570</stp>
        <stp>0</stp>
        <stp>CLOSE</stp>
        <stp>0</stp>
        <tr r="D413" s="2"/>
      </tp>
      <tp t="e">
        <v>#N/A</v>
        <stp/>
        <stp>History</stp>
        <stp>@sas@a</stp>
        <stp>Daily</stp>
        <stp>1</stp>
        <stp>43500</stp>
        <stp>0</stp>
        <stp>CLOSE</stp>
        <stp>0</stp>
        <tr r="D462" s="2"/>
      </tp>
      <tp t="e">
        <v>#N/A</v>
        <stp/>
        <stp>History</stp>
        <stp>@sas@a</stp>
        <stp>Daily</stp>
        <stp>1</stp>
        <stp>43510</stp>
        <stp>0</stp>
        <stp>CLOSE</stp>
        <stp>0</stp>
        <tr r="D454" s="2"/>
      </tp>
      <tp t="e">
        <v>#N/A</v>
        <stp/>
        <stp>History</stp>
        <stp>@sas@a</stp>
        <stp>Daily</stp>
        <stp>1</stp>
        <stp>43530</stp>
        <stp>0</stp>
        <stp>CLOSE</stp>
        <stp>0</stp>
        <tr r="D441" s="2"/>
      </tp>
      <tp t="e">
        <v>#N/A</v>
        <stp/>
        <stp>History</stp>
        <stp>@sas@a</stp>
        <stp>Daily</stp>
        <stp>1</stp>
        <stp>43690</stp>
        <stp>0</stp>
        <stp>CLOSE</stp>
        <stp>0</stp>
        <tr r="D330" s="2"/>
      </tp>
      <tp t="e">
        <v>#N/A</v>
        <stp/>
        <stp>History</stp>
        <stp>@sas@a</stp>
        <stp>Daily</stp>
        <stp>1</stp>
        <stp>43640</stp>
        <stp>0</stp>
        <stp>CLOSE</stp>
        <stp>0</stp>
        <tr r="D365" s="2"/>
      </tp>
      <tp t="e">
        <v>#N/A</v>
        <stp/>
        <stp>History</stp>
        <stp>@sas@a</stp>
        <stp>Daily</stp>
        <stp>1</stp>
        <stp>43670</stp>
        <stp>0</stp>
        <stp>CLOSE</stp>
        <stp>0</stp>
        <tr r="D344" s="2"/>
      </tp>
      <tp t="e">
        <v>#N/A</v>
        <stp/>
        <stp>History</stp>
        <stp>@sas@a</stp>
        <stp>Daily</stp>
        <stp>1</stp>
        <stp>43600</stp>
        <stp>0</stp>
        <stp>CLOSE</stp>
        <stp>0</stp>
        <tr r="D392" s="2"/>
      </tp>
      <tp t="e">
        <v>#N/A</v>
        <stp/>
        <stp>History</stp>
        <stp>@sas@a</stp>
        <stp>Daily</stp>
        <stp>1</stp>
        <stp>43620</stp>
        <stp>0</stp>
        <stp>CLOSE</stp>
        <stp>0</stp>
        <tr r="D379" s="2"/>
      </tp>
      <tp t="e">
        <v>#N/A</v>
        <stp/>
        <stp>History</stp>
        <stp>@sas@a</stp>
        <stp>Daily</stp>
        <stp>1</stp>
        <stp>43630</stp>
        <stp>0</stp>
        <stp>CLOSE</stp>
        <stp>0</stp>
        <tr r="D371" s="2"/>
      </tp>
      <tp t="e">
        <v>#N/A</v>
        <stp/>
        <stp>History</stp>
        <stp>@sas@a</stp>
        <stp>Daily</stp>
        <stp>1</stp>
        <stp>43780</stp>
        <stp>0</stp>
        <stp>CLOSE</stp>
        <stp>0</stp>
        <tr r="D267" s="2"/>
      </tp>
      <tp t="e">
        <v>#N/A</v>
        <stp/>
        <stp>History</stp>
        <stp>@sas@a</stp>
        <stp>Daily</stp>
        <stp>1</stp>
        <stp>43790</stp>
        <stp>0</stp>
        <stp>CLOSE</stp>
        <stp>0</stp>
        <tr r="D259" s="2"/>
      </tp>
      <tp t="e">
        <v>#N/A</v>
        <stp/>
        <stp>History</stp>
        <stp>@sas@a</stp>
        <stp>Daily</stp>
        <stp>1</stp>
        <stp>43740</stp>
        <stp>0</stp>
        <stp>CLOSE</stp>
        <stp>0</stp>
        <tr r="D295" s="2"/>
      </tp>
      <tp t="e">
        <v>#N/A</v>
        <stp/>
        <stp>History</stp>
        <stp>@sas@a</stp>
        <stp>Daily</stp>
        <stp>1</stp>
        <stp>43760</stp>
        <stp>0</stp>
        <stp>CLOSE</stp>
        <stp>0</stp>
        <tr r="D281" s="2"/>
      </tp>
      <tp t="e">
        <v>#N/A</v>
        <stp/>
        <stp>History</stp>
        <stp>@sas@a</stp>
        <stp>Daily</stp>
        <stp>1</stp>
        <stp>43770</stp>
        <stp>0</stp>
        <stp>CLOSE</stp>
        <stp>0</stp>
        <tr r="D273" s="2"/>
      </tp>
      <tp t="e">
        <v>#N/A</v>
        <stp/>
        <stp>History</stp>
        <stp>@sas@a</stp>
        <stp>Daily</stp>
        <stp>1</stp>
        <stp>43700</stp>
        <stp>0</stp>
        <stp>CLOSE</stp>
        <stp>0</stp>
        <tr r="D322" s="2"/>
      </tp>
      <tp t="e">
        <v>#N/A</v>
        <stp/>
        <stp>History</stp>
        <stp>@sas@a</stp>
        <stp>Daily</stp>
        <stp>1</stp>
        <stp>43720</stp>
        <stp>0</stp>
        <stp>CLOSE</stp>
        <stp>0</stp>
        <tr r="D309" s="2"/>
      </tp>
      <tp t="e">
        <v>#N/A</v>
        <stp/>
        <stp>History</stp>
        <stp>@sas@a</stp>
        <stp>Daily</stp>
        <stp>1</stp>
        <stp>43080</stp>
        <stp>0</stp>
        <stp>CLOSE</stp>
        <stp>0</stp>
        <tr r="D750" s="2"/>
      </tp>
      <tp t="e">
        <v>#N/A</v>
        <stp/>
        <stp>History</stp>
        <stp>@sas@a</stp>
        <stp>Daily</stp>
        <stp>1</stp>
        <stp>43090</stp>
        <stp>0</stp>
        <stp>CLOSE</stp>
        <stp>0</stp>
        <tr r="D742" s="2"/>
      </tp>
      <tp t="e">
        <v>#N/A</v>
        <stp/>
        <stp>History</stp>
        <stp>@sas@a</stp>
        <stp>Daily</stp>
        <stp>1</stp>
        <stp>43040</stp>
        <stp>0</stp>
        <stp>CLOSE</stp>
        <stp>0</stp>
        <tr r="D777" s="2"/>
      </tp>
      <tp t="e">
        <v>#N/A</v>
        <stp/>
        <stp>History</stp>
        <stp>@sas@a</stp>
        <stp>Daily</stp>
        <stp>1</stp>
        <stp>43060</stp>
        <stp>0</stp>
        <stp>CLOSE</stp>
        <stp>0</stp>
        <tr r="D763" s="2"/>
      </tp>
      <tp t="e">
        <v>#N/A</v>
        <stp/>
        <stp>History</stp>
        <stp>@sas@a</stp>
        <stp>Daily</stp>
        <stp>1</stp>
        <stp>43070</stp>
        <stp>0</stp>
        <stp>CLOSE</stp>
        <stp>0</stp>
        <tr r="D756" s="2"/>
      </tp>
      <tp t="e">
        <v>#N/A</v>
        <stp/>
        <stp>History</stp>
        <stp>@sas@a</stp>
        <stp>Daily</stp>
        <stp>1</stp>
        <stp>43000</stp>
        <stp>0</stp>
        <stp>CLOSE</stp>
        <stp>0</stp>
        <tr r="D805" s="2"/>
      </tp>
      <tp t="e">
        <v>#N/A</v>
        <stp/>
        <stp>History</stp>
        <stp>@sas@a</stp>
        <stp>Daily</stp>
        <stp>1</stp>
        <stp>43010</stp>
        <stp>0</stp>
        <stp>CLOSE</stp>
        <stp>0</stp>
        <tr r="D799" s="2"/>
      </tp>
      <tp t="e">
        <v>#N/A</v>
        <stp/>
        <stp>History</stp>
        <stp>@sas@a</stp>
        <stp>Daily</stp>
        <stp>1</stp>
        <stp>43020</stp>
        <stp>0</stp>
        <stp>CLOSE</stp>
        <stp>0</stp>
        <tr r="D791" s="2"/>
      </tp>
      <tp t="e">
        <v>#N/A</v>
        <stp/>
        <stp>History</stp>
        <stp>@sas@a</stp>
        <stp>Daily</stp>
        <stp>1</stp>
        <stp>43180</stp>
        <stp>0</stp>
        <stp>CLOSE</stp>
        <stp>0</stp>
        <tr r="D682" s="2"/>
      </tp>
      <tp t="e">
        <v>#N/A</v>
        <stp/>
        <stp>History</stp>
        <stp>@sas@a</stp>
        <stp>Daily</stp>
        <stp>1</stp>
        <stp>43140</stp>
        <stp>0</stp>
        <stp>CLOSE</stp>
        <stp>0</stp>
        <tr r="D709" s="2"/>
      </tp>
      <tp t="e">
        <v>#N/A</v>
        <stp/>
        <stp>History</stp>
        <stp>@sas@a</stp>
        <stp>Daily</stp>
        <stp>1</stp>
        <stp>43160</stp>
        <stp>0</stp>
        <stp>CLOSE</stp>
        <stp>0</stp>
        <tr r="D696" s="2"/>
      </tp>
      <tp t="e">
        <v>#N/A</v>
        <stp/>
        <stp>History</stp>
        <stp>@sas@a</stp>
        <stp>Daily</stp>
        <stp>1</stp>
        <stp>43110</stp>
        <stp>0</stp>
        <stp>CLOSE</stp>
        <stp>0</stp>
        <tr r="D730" s="2"/>
      </tp>
      <tp t="e">
        <v>#N/A</v>
        <stp/>
        <stp>History</stp>
        <stp>@sas@a</stp>
        <stp>Daily</stp>
        <stp>1</stp>
        <stp>43130</stp>
        <stp>0</stp>
        <stp>CLOSE</stp>
        <stp>0</stp>
        <tr r="D717" s="2"/>
      </tp>
      <tp t="e">
        <v>#N/A</v>
        <stp/>
        <stp>History</stp>
        <stp>@sas@a</stp>
        <stp>Daily</stp>
        <stp>1</stp>
        <stp>43280</stp>
        <stp>0</stp>
        <stp>CLOSE</stp>
        <stp>0</stp>
        <tr r="D612" s="2"/>
      </tp>
      <tp t="e">
        <v>#N/A</v>
        <stp/>
        <stp>History</stp>
        <stp>@sas@a</stp>
        <stp>Daily</stp>
        <stp>1</stp>
        <stp>43290</stp>
        <stp>0</stp>
        <stp>CLOSE</stp>
        <stp>0</stp>
        <tr r="D607" s="2"/>
      </tp>
      <tp t="e">
        <v>#N/A</v>
        <stp/>
        <stp>History</stp>
        <stp>@sas@a</stp>
        <stp>Daily</stp>
        <stp>1</stp>
        <stp>43250</stp>
        <stp>0</stp>
        <stp>CLOSE</stp>
        <stp>0</stp>
        <tr r="D634" s="2"/>
      </tp>
      <tp t="e">
        <v>#N/A</v>
        <stp/>
        <stp>History</stp>
        <stp>@sas@a</stp>
        <stp>Daily</stp>
        <stp>1</stp>
        <stp>43270</stp>
        <stp>0</stp>
        <stp>CLOSE</stp>
        <stp>0</stp>
        <tr r="D620" s="2"/>
      </tp>
      <tp t="e">
        <v>#N/A</v>
        <stp/>
        <stp>History</stp>
        <stp>@sas@a</stp>
        <stp>Daily</stp>
        <stp>1</stp>
        <stp>43200</stp>
        <stp>0</stp>
        <stp>CLOSE</stp>
        <stp>0</stp>
        <tr r="D669" s="2"/>
      </tp>
      <tp t="e">
        <v>#N/A</v>
        <stp/>
        <stp>History</stp>
        <stp>@sas@a</stp>
        <stp>Daily</stp>
        <stp>1</stp>
        <stp>43210</stp>
        <stp>0</stp>
        <stp>CLOSE</stp>
        <stp>0</stp>
        <tr r="D661" s="2"/>
      </tp>
      <tp t="e">
        <v>#N/A</v>
        <stp/>
        <stp>History</stp>
        <stp>@sas@a</stp>
        <stp>Daily</stp>
        <stp>1</stp>
        <stp>43220</stp>
        <stp>0</stp>
        <stp>CLOSE</stp>
        <stp>0</stp>
        <tr r="D655" s="2"/>
      </tp>
      <tp t="e">
        <v>#N/A</v>
        <stp/>
        <stp>History</stp>
        <stp>@sas@a</stp>
        <stp>Daily</stp>
        <stp>1</stp>
        <stp>43230</stp>
        <stp>0</stp>
        <stp>CLOSE</stp>
        <stp>0</stp>
        <tr r="D647" s="2"/>
      </tp>
      <tp t="e">
        <v>#N/A</v>
        <stp/>
        <stp>History</stp>
        <stp>@sas@a</stp>
        <stp>Daily</stp>
        <stp>1</stp>
        <stp>43390</stp>
        <stp>0</stp>
        <stp>CLOSE</stp>
        <stp>0</stp>
        <tr r="D536" s="2"/>
      </tp>
      <tp t="e">
        <v>#N/A</v>
        <stp/>
        <stp>History</stp>
        <stp>@sas@a</stp>
        <stp>Daily</stp>
        <stp>1</stp>
        <stp>43340</stp>
        <stp>0</stp>
        <stp>CLOSE</stp>
        <stp>0</stp>
        <tr r="D571" s="2"/>
      </tp>
      <tp t="e">
        <v>#N/A</v>
        <stp/>
        <stp>History</stp>
        <stp>@sas@a</stp>
        <stp>Daily</stp>
        <stp>1</stp>
        <stp>43350</stp>
        <stp>0</stp>
        <stp>CLOSE</stp>
        <stp>0</stp>
        <tr r="D564" s="2"/>
      </tp>
      <tp t="e">
        <v>#N/A</v>
        <stp/>
        <stp>History</stp>
        <stp>@sas@a</stp>
        <stp>Daily</stp>
        <stp>1</stp>
        <stp>43360</stp>
        <stp>0</stp>
        <stp>CLOSE</stp>
        <stp>0</stp>
        <tr r="D558" s="2"/>
      </tp>
      <tp t="e">
        <v>#N/A</v>
        <stp/>
        <stp>History</stp>
        <stp>@sas@a</stp>
        <stp>Daily</stp>
        <stp>1</stp>
        <stp>43370</stp>
        <stp>0</stp>
        <stp>CLOSE</stp>
        <stp>0</stp>
        <tr r="D550" s="2"/>
      </tp>
      <tp t="e">
        <v>#N/A</v>
        <stp/>
        <stp>History</stp>
        <stp>@sas@a</stp>
        <stp>Daily</stp>
        <stp>1</stp>
        <stp>43300</stp>
        <stp>0</stp>
        <stp>CLOSE</stp>
        <stp>0</stp>
        <tr r="D599" s="2"/>
      </tp>
      <tp t="e">
        <v>#N/A</v>
        <stp/>
        <stp>History</stp>
        <stp>@sas@a</stp>
        <stp>Daily</stp>
        <stp>1</stp>
        <stp>43320</stp>
        <stp>0</stp>
        <stp>CLOSE</stp>
        <stp>0</stp>
        <tr r="D585" s="2"/>
      </tp>
      <tp t="e">
        <v>#N/A</v>
        <stp/>
        <stp>History</stp>
        <stp>@sas@a</stp>
        <stp>Daily</stp>
        <stp>1</stp>
        <stp>42880</stp>
        <stp>0</stp>
        <stp>CLOSE</stp>
        <stp>0</stp>
        <tr r="D888" s="2"/>
      </tp>
      <tp t="e">
        <v>#N/A</v>
        <stp/>
        <stp>History</stp>
        <stp>@sas@a</stp>
        <stp>Daily</stp>
        <stp>1</stp>
        <stp>42850</stp>
        <stp>0</stp>
        <stp>CLOSE</stp>
        <stp>0</stp>
        <tr r="D910" s="2"/>
      </tp>
      <tp t="e">
        <v>#N/A</v>
        <stp/>
        <stp>History</stp>
        <stp>@sas@a</stp>
        <stp>Daily</stp>
        <stp>1</stp>
        <stp>42860</stp>
        <stp>0</stp>
        <stp>CLOSE</stp>
        <stp>0</stp>
        <tr r="D902" s="2"/>
      </tp>
      <tp t="e">
        <v>#N/A</v>
        <stp/>
        <stp>History</stp>
        <stp>@sas@a</stp>
        <stp>Daily</stp>
        <stp>1</stp>
        <stp>42870</stp>
        <stp>0</stp>
        <stp>CLOSE</stp>
        <stp>0</stp>
        <tr r="D896" s="2"/>
      </tp>
      <tp t="e">
        <v>#N/A</v>
        <stp/>
        <stp>History</stp>
        <stp>@sas@a</stp>
        <stp>Daily</stp>
        <stp>1</stp>
        <stp>42800</stp>
        <stp>0</stp>
        <stp>CLOSE</stp>
        <stp>0</stp>
        <tr r="D945" s="2"/>
      </tp>
      <tp t="e">
        <v>#N/A</v>
        <stp/>
        <stp>History</stp>
        <stp>@sas@a</stp>
        <stp>Daily</stp>
        <stp>1</stp>
        <stp>42810</stp>
        <stp>0</stp>
        <stp>CLOSE</stp>
        <stp>0</stp>
        <tr r="D937" s="2"/>
      </tp>
      <tp t="e">
        <v>#N/A</v>
        <stp/>
        <stp>History</stp>
        <stp>@sas@a</stp>
        <stp>Daily</stp>
        <stp>1</stp>
        <stp>42830</stp>
        <stp>0</stp>
        <stp>CLOSE</stp>
        <stp>0</stp>
        <tr r="D923" s="2"/>
      </tp>
      <tp t="e">
        <v>#N/A</v>
        <stp/>
        <stp>History</stp>
        <stp>@sas@a</stp>
        <stp>Daily</stp>
        <stp>1</stp>
        <stp>42990</stp>
        <stp>0</stp>
        <stp>CLOSE</stp>
        <stp>0</stp>
        <tr r="D813" s="2"/>
      </tp>
      <tp t="e">
        <v>#N/A</v>
        <stp/>
        <stp>History</stp>
        <stp>@sas@a</stp>
        <stp>Daily</stp>
        <stp>1</stp>
        <stp>42940</stp>
        <stp>0</stp>
        <stp>CLOSE</stp>
        <stp>0</stp>
        <tr r="D848" s="2"/>
      </tp>
      <tp t="e">
        <v>#N/A</v>
        <stp/>
        <stp>History</stp>
        <stp>@sas@a</stp>
        <stp>Daily</stp>
        <stp>1</stp>
        <stp>42950</stp>
        <stp>0</stp>
        <stp>CLOSE</stp>
        <stp>0</stp>
        <tr r="D840" s="2"/>
      </tp>
      <tp t="e">
        <v>#N/A</v>
        <stp/>
        <stp>History</stp>
        <stp>@sas@a</stp>
        <stp>Daily</stp>
        <stp>1</stp>
        <stp>42970</stp>
        <stp>0</stp>
        <stp>CLOSE</stp>
        <stp>0</stp>
        <tr r="D826" s="2"/>
      </tp>
      <tp t="e">
        <v>#N/A</v>
        <stp/>
        <stp>History</stp>
        <stp>@sas@a</stp>
        <stp>Daily</stp>
        <stp>1</stp>
        <stp>42900</stp>
        <stp>0</stp>
        <stp>CLOSE</stp>
        <stp>0</stp>
        <tr r="D875" s="2"/>
      </tp>
      <tp t="e">
        <v>#N/A</v>
        <stp/>
        <stp>History</stp>
        <stp>@sas@a</stp>
        <stp>Daily</stp>
        <stp>1</stp>
        <stp>42930</stp>
        <stp>0</stp>
        <stp>CLOSE</stp>
        <stp>0</stp>
        <tr r="D854" s="2"/>
      </tp>
      <tp t="e">
        <v>#N/A</v>
        <stp/>
        <stp>History</stp>
        <stp>@sas@a</stp>
        <stp>Daily</stp>
        <stp>1</stp>
        <stp>42780</stp>
        <stp>0</stp>
        <stp>CLOSE</stp>
        <stp>0</stp>
        <tr r="D958" s="2"/>
      </tp>
      <tp t="e">
        <v>#N/A</v>
        <stp/>
        <stp>History</stp>
        <stp>@sas@a</stp>
        <stp>Daily</stp>
        <stp>1</stp>
        <stp>42790</stp>
        <stp>0</stp>
        <stp>CLOSE</stp>
        <stp>0</stp>
        <tr r="D951" s="2"/>
      </tp>
      <tp t="e">
        <v>#N/A</v>
        <stp/>
        <stp>History</stp>
        <stp>@sas@a</stp>
        <stp>Daily</stp>
        <stp>1</stp>
        <stp>42740</stp>
        <stp>0</stp>
        <stp>CLOSE</stp>
        <stp>0</stp>
        <tr r="D985" s="2"/>
      </tp>
      <tp t="e">
        <v>#N/A</v>
        <stp/>
        <stp>History</stp>
        <stp>@sas@a</stp>
        <stp>Daily</stp>
        <stp>1</stp>
        <stp>42760</stp>
        <stp>0</stp>
        <stp>CLOSE</stp>
        <stp>0</stp>
        <tr r="D972" s="2"/>
      </tp>
      <tp t="e">
        <v>#N/A</v>
        <stp/>
        <stp>History</stp>
        <stp>@sas@a</stp>
        <stp>Daily</stp>
        <stp>1</stp>
        <stp>44090</stp>
        <stp>0</stp>
        <stp>CLOSE</stp>
        <stp>0</stp>
        <tr r="D54" s="2"/>
      </tp>
      <tp t="e">
        <v>#N/A</v>
        <stp/>
        <stp>History</stp>
        <stp>@sas@a</stp>
        <stp>Daily</stp>
        <stp>1</stp>
        <stp>44040</stp>
        <stp>0</stp>
        <stp>CLOSE</stp>
        <stp>0</stp>
        <tr r="D89" s="2"/>
      </tp>
      <tp t="e">
        <v>#N/A</v>
        <stp/>
        <stp>History</stp>
        <stp>@sas@a</stp>
        <stp>Daily</stp>
        <stp>1</stp>
        <stp>44050</stp>
        <stp>0</stp>
        <stp>CLOSE</stp>
        <stp>0</stp>
        <tr r="D81" s="2"/>
      </tp>
      <tp t="e">
        <v>#N/A</v>
        <stp/>
        <stp>History</stp>
        <stp>@sas@a</stp>
        <stp>Daily</stp>
        <stp>1</stp>
        <stp>44060</stp>
        <stp>0</stp>
        <stp>CLOSE</stp>
        <stp>0</stp>
        <tr r="D75" s="2"/>
      </tp>
      <tp t="e">
        <v>#N/A</v>
        <stp/>
        <stp>History</stp>
        <stp>@sas@a</stp>
        <stp>Daily</stp>
        <stp>1</stp>
        <stp>44070</stp>
        <stp>0</stp>
        <stp>CLOSE</stp>
        <stp>0</stp>
        <tr r="D67" s="2"/>
      </tp>
      <tp t="e">
        <v>#N/A</v>
        <stp/>
        <stp>History</stp>
        <stp>@sas@a</stp>
        <stp>Daily</stp>
        <stp>1</stp>
        <stp>44000</stp>
        <stp>0</stp>
        <stp>CLOSE</stp>
        <stp>0</stp>
        <tr r="D116" s="2"/>
      </tp>
      <tp t="e">
        <v>#N/A</v>
        <stp/>
        <stp>History</stp>
        <stp>@sas@a</stp>
        <stp>Daily</stp>
        <stp>1</stp>
        <stp>44020</stp>
        <stp>0</stp>
        <stp>CLOSE</stp>
        <stp>0</stp>
        <tr r="D103" s="2"/>
      </tp>
      <tp t="e">
        <v>#N/A</v>
        <stp/>
        <stp>History</stp>
        <stp>@sas@a</stp>
        <stp>Daily</stp>
        <stp>1</stp>
        <stp>44140</stp>
        <stp>0</stp>
        <stp>CLOSE</stp>
        <stp>0</stp>
        <tr r="D18" s="2"/>
      </tp>
      <tp t="e">
        <v>#N/A</v>
        <stp/>
        <stp>History</stp>
        <stp>@sas@a</stp>
        <stp>Daily</stp>
        <stp>1</stp>
        <stp>44160</stp>
        <stp>0</stp>
        <stp>CLOSE</stp>
        <stp>0</stp>
        <tr r="D4" s="2"/>
      </tp>
      <tp t="e">
        <v>#N/A</v>
        <stp/>
        <stp>History</stp>
        <stp>@sas@a</stp>
        <stp>Daily</stp>
        <stp>1</stp>
        <stp>44110</stp>
        <stp>0</stp>
        <stp>CLOSE</stp>
        <stp>0</stp>
        <tr r="D40" s="2"/>
      </tp>
      <tp t="e">
        <v>#N/A</v>
        <stp/>
        <stp>History</stp>
        <stp>@sas@a</stp>
        <stp>Daily</stp>
        <stp>1</stp>
        <stp>44120</stp>
        <stp>0</stp>
        <stp>CLOSE</stp>
        <stp>0</stp>
        <tr r="D32" s="2"/>
      </tp>
      <tp t="e">
        <v>#N/A</v>
        <stp/>
        <stp>History</stp>
        <stp>@sas@a</stp>
        <stp>Daily</stp>
        <stp>1</stp>
        <stp>44130</stp>
        <stp>0</stp>
        <stp>CLOSE</stp>
        <stp>0</stp>
        <tr r="D26" s="2"/>
      </tp>
      <tp t="e">
        <v>#N/A</v>
        <stp/>
        <stp>History</stp>
        <stp>@sas@a</stp>
        <stp>Daily</stp>
        <stp>1</stp>
        <stp>43893</stp>
        <stp>0</stp>
        <stp>CLOSE</stp>
        <stp>0</stp>
        <tr r="D191" s="2"/>
      </tp>
      <tp t="e">
        <v>#N/A</v>
        <stp/>
        <stp>History</stp>
        <stp>@sas@a</stp>
        <stp>Daily</stp>
        <stp>1</stp>
        <stp>43843</stp>
        <stp>0</stp>
        <stp>CLOSE</stp>
        <stp>0</stp>
        <tr r="D225" s="2"/>
      </tp>
      <tp t="e">
        <v>#N/A</v>
        <stp/>
        <stp>History</stp>
        <stp>@sas@a</stp>
        <stp>Daily</stp>
        <stp>1</stp>
        <stp>43853</stp>
        <stp>0</stp>
        <stp>CLOSE</stp>
        <stp>0</stp>
        <tr r="D218" s="2"/>
      </tp>
      <tp t="e">
        <v>#N/A</v>
        <stp/>
        <stp>History</stp>
        <stp>@sas@a</stp>
        <stp>Daily</stp>
        <stp>1</stp>
        <stp>43873</stp>
        <stp>0</stp>
        <stp>CLOSE</stp>
        <stp>0</stp>
        <tr r="D204" s="2"/>
      </tp>
      <tp t="e">
        <v>#N/A</v>
        <stp/>
        <stp>History</stp>
        <stp>@sas@a</stp>
        <stp>Daily</stp>
        <stp>1</stp>
        <stp>43803</stp>
        <stp>0</stp>
        <stp>CLOSE</stp>
        <stp>0</stp>
        <tr r="D251" s="2"/>
      </tp>
      <tp t="e">
        <v>#N/A</v>
        <stp/>
        <stp>History</stp>
        <stp>@sas@a</stp>
        <stp>Daily</stp>
        <stp>1</stp>
        <stp>43823</stp>
        <stp>0</stp>
        <stp>CLOSE</stp>
        <stp>0</stp>
        <tr r="D237" s="2"/>
      </tp>
      <tp t="e">
        <v>#N/A</v>
        <stp/>
        <stp>History</stp>
        <stp>@sas@a</stp>
        <stp>Daily</stp>
        <stp>1</stp>
        <stp>43833</stp>
        <stp>0</stp>
        <stp>CLOSE</stp>
        <stp>0</stp>
        <tr r="D231" s="2"/>
      </tp>
      <tp t="e">
        <v>#N/A</v>
        <stp/>
        <stp>History</stp>
        <stp>@sas@a</stp>
        <stp>Daily</stp>
        <stp>1</stp>
        <stp>43983</stp>
        <stp>0</stp>
        <stp>CLOSE</stp>
        <stp>0</stp>
        <tr r="D129" s="2"/>
      </tp>
      <tp t="e">
        <v>#N/A</v>
        <stp/>
        <stp>History</stp>
        <stp>@sas@a</stp>
        <stp>Daily</stp>
        <stp>1</stp>
        <stp>43993</stp>
        <stp>0</stp>
        <stp>CLOSE</stp>
        <stp>0</stp>
        <tr r="D121" s="2"/>
      </tp>
      <tp t="e">
        <v>#N/A</v>
        <stp/>
        <stp>History</stp>
        <stp>@sas@a</stp>
        <stp>Daily</stp>
        <stp>1</stp>
        <stp>43943</stp>
        <stp>0</stp>
        <stp>CLOSE</stp>
        <stp>0</stp>
        <tr r="D156" s="2"/>
      </tp>
      <tp t="e">
        <v>#N/A</v>
        <stp/>
        <stp>History</stp>
        <stp>@sas@a</stp>
        <stp>Daily</stp>
        <stp>1</stp>
        <stp>43963</stp>
        <stp>0</stp>
        <stp>CLOSE</stp>
        <stp>0</stp>
        <tr r="D142" s="2"/>
      </tp>
      <tp t="e">
        <v>#N/A</v>
        <stp/>
        <stp>History</stp>
        <stp>@sas@a</stp>
        <stp>Daily</stp>
        <stp>1</stp>
        <stp>43973</stp>
        <stp>0</stp>
        <stp>CLOSE</stp>
        <stp>0</stp>
        <tr r="D134" s="2"/>
      </tp>
      <tp t="e">
        <v>#N/A</v>
        <stp/>
        <stp>History</stp>
        <stp>@sas@a</stp>
        <stp>Daily</stp>
        <stp>1</stp>
        <stp>43903</stp>
        <stp>0</stp>
        <stp>CLOSE</stp>
        <stp>0</stp>
        <tr r="D183" s="2"/>
      </tp>
      <tp t="e">
        <v>#N/A</v>
        <stp/>
        <stp>History</stp>
        <stp>@sas@a</stp>
        <stp>Daily</stp>
        <stp>1</stp>
        <stp>43913</stp>
        <stp>0</stp>
        <stp>CLOSE</stp>
        <stp>0</stp>
        <tr r="D177" s="2"/>
      </tp>
      <tp t="e">
        <v>#N/A</v>
        <stp/>
        <stp>History</stp>
        <stp>@sas@a</stp>
        <stp>Daily</stp>
        <stp>1</stp>
        <stp>43923</stp>
        <stp>0</stp>
        <stp>CLOSE</stp>
        <stp>0</stp>
        <tr r="D169" s="2"/>
      </tp>
      <tp t="e">
        <v>#N/A</v>
        <stp/>
        <stp>History</stp>
        <stp>@sas@a</stp>
        <stp>Daily</stp>
        <stp>1</stp>
        <stp>43483</stp>
        <stp>0</stp>
        <stp>CLOSE</stp>
        <stp>0</stp>
        <tr r="D472" s="2"/>
      </tp>
      <tp t="e">
        <v>#N/A</v>
        <stp/>
        <stp>History</stp>
        <stp>@sas@a</stp>
        <stp>Daily</stp>
        <stp>1</stp>
        <stp>43493</stp>
        <stp>0</stp>
        <stp>CLOSE</stp>
        <stp>0</stp>
        <tr r="D467" s="2"/>
      </tp>
      <tp t="e">
        <v>#N/A</v>
        <stp/>
        <stp>History</stp>
        <stp>@sas@a</stp>
        <stp>Daily</stp>
        <stp>1</stp>
        <stp>43453</stp>
        <stp>0</stp>
        <stp>CLOSE</stp>
        <stp>0</stp>
        <tr r="D492" s="2"/>
      </tp>
      <tp t="e">
        <v>#N/A</v>
        <stp/>
        <stp>History</stp>
        <stp>@sas@a</stp>
        <stp>Daily</stp>
        <stp>1</stp>
        <stp>43473</stp>
        <stp>0</stp>
        <stp>CLOSE</stp>
        <stp>0</stp>
        <tr r="D480" s="2"/>
      </tp>
      <tp t="e">
        <v>#N/A</v>
        <stp/>
        <stp>History</stp>
        <stp>@sas@a</stp>
        <stp>Daily</stp>
        <stp>1</stp>
        <stp>43403</stp>
        <stp>0</stp>
        <stp>CLOSE</stp>
        <stp>0</stp>
        <tr r="D527" s="2"/>
      </tp>
      <tp t="e">
        <v>#N/A</v>
        <stp/>
        <stp>History</stp>
        <stp>@sas@a</stp>
        <stp>Daily</stp>
        <stp>1</stp>
        <stp>43413</stp>
        <stp>0</stp>
        <stp>CLOSE</stp>
        <stp>0</stp>
        <tr r="D519" s="2"/>
      </tp>
      <tp t="e">
        <v>#N/A</v>
        <stp/>
        <stp>History</stp>
        <stp>@sas@a</stp>
        <stp>Daily</stp>
        <stp>1</stp>
        <stp>43423</stp>
        <stp>0</stp>
        <stp>CLOSE</stp>
        <stp>0</stp>
        <tr r="D513" s="2"/>
      </tp>
      <tp t="e">
        <v>#N/A</v>
        <stp/>
        <stp>History</stp>
        <stp>@sas@a</stp>
        <stp>Daily</stp>
        <stp>1</stp>
        <stp>43433</stp>
        <stp>0</stp>
        <stp>CLOSE</stp>
        <stp>0</stp>
        <tr r="D506" s="2"/>
      </tp>
      <tp t="e">
        <v>#N/A</v>
        <stp/>
        <stp>History</stp>
        <stp>@sas@a</stp>
        <stp>Daily</stp>
        <stp>1</stp>
        <stp>43593</stp>
        <stp>0</stp>
        <stp>CLOSE</stp>
        <stp>0</stp>
        <tr r="D397" s="2"/>
      </tp>
      <tp t="e">
        <v>#N/A</v>
        <stp/>
        <stp>History</stp>
        <stp>@sas@a</stp>
        <stp>Daily</stp>
        <stp>1</stp>
        <stp>43543</stp>
        <stp>0</stp>
        <stp>CLOSE</stp>
        <stp>0</stp>
        <tr r="D432" s="2"/>
      </tp>
      <tp t="e">
        <v>#N/A</v>
        <stp/>
        <stp>History</stp>
        <stp>@sas@a</stp>
        <stp>Daily</stp>
        <stp>1</stp>
        <stp>43553</stp>
        <stp>0</stp>
        <stp>CLOSE</stp>
        <stp>0</stp>
        <tr r="D424" s="2"/>
      </tp>
      <tp t="e">
        <v>#N/A</v>
        <stp/>
        <stp>History</stp>
        <stp>@sas@a</stp>
        <stp>Daily</stp>
        <stp>1</stp>
        <stp>43563</stp>
        <stp>0</stp>
        <stp>CLOSE</stp>
        <stp>0</stp>
        <tr r="D418" s="2"/>
      </tp>
      <tp t="e">
        <v>#N/A</v>
        <stp/>
        <stp>History</stp>
        <stp>@sas@a</stp>
        <stp>Daily</stp>
        <stp>1</stp>
        <stp>43573</stp>
        <stp>0</stp>
        <stp>CLOSE</stp>
        <stp>0</stp>
        <tr r="D410" s="2"/>
      </tp>
      <tp t="e">
        <v>#N/A</v>
        <stp/>
        <stp>History</stp>
        <stp>@sas@a</stp>
        <stp>Daily</stp>
        <stp>1</stp>
        <stp>43503</stp>
        <stp>0</stp>
        <stp>CLOSE</stp>
        <stp>0</stp>
        <tr r="D459" s="2"/>
      </tp>
      <tp t="e">
        <v>#N/A</v>
        <stp/>
        <stp>History</stp>
        <stp>@sas@a</stp>
        <stp>Daily</stp>
        <stp>1</stp>
        <stp>43523</stp>
        <stp>0</stp>
        <stp>CLOSE</stp>
        <stp>0</stp>
        <tr r="D446" s="2"/>
      </tp>
      <tp t="e">
        <v>#N/A</v>
        <stp/>
        <stp>History</stp>
        <stp>@sas@a</stp>
        <stp>Daily</stp>
        <stp>1</stp>
        <stp>43683</stp>
        <stp>0</stp>
        <stp>CLOSE</stp>
        <stp>0</stp>
        <tr r="D335" s="2"/>
      </tp>
      <tp t="e">
        <v>#N/A</v>
        <stp/>
        <stp>History</stp>
        <stp>@sas@a</stp>
        <stp>Daily</stp>
        <stp>1</stp>
        <stp>43693</stp>
        <stp>0</stp>
        <stp>CLOSE</stp>
        <stp>0</stp>
        <tr r="D327" s="2"/>
      </tp>
      <tp t="e">
        <v>#N/A</v>
        <stp/>
        <stp>History</stp>
        <stp>@sas@a</stp>
        <stp>Daily</stp>
        <stp>1</stp>
        <stp>43643</stp>
        <stp>0</stp>
        <stp>CLOSE</stp>
        <stp>0</stp>
        <tr r="D362" s="2"/>
      </tp>
      <tp t="e">
        <v>#N/A</v>
        <stp/>
        <stp>History</stp>
        <stp>@sas@a</stp>
        <stp>Daily</stp>
        <stp>1</stp>
        <stp>43663</stp>
        <stp>0</stp>
        <stp>CLOSE</stp>
        <stp>0</stp>
        <tr r="D349" s="2"/>
      </tp>
      <tp t="e">
        <v>#N/A</v>
        <stp/>
        <stp>History</stp>
        <stp>@sas@a</stp>
        <stp>Daily</stp>
        <stp>1</stp>
        <stp>43613</stp>
        <stp>0</stp>
        <stp>CLOSE</stp>
        <stp>0</stp>
        <tr r="D384" s="2"/>
      </tp>
      <tp t="e">
        <v>#N/A</v>
        <stp/>
        <stp>History</stp>
        <stp>@sas@a</stp>
        <stp>Daily</stp>
        <stp>1</stp>
        <stp>43623</stp>
        <stp>0</stp>
        <stp>CLOSE</stp>
        <stp>0</stp>
        <tr r="D376" s="2"/>
      </tp>
      <tp t="e">
        <v>#N/A</v>
        <stp/>
        <stp>History</stp>
        <stp>@sas@a</stp>
        <stp>Daily</stp>
        <stp>1</stp>
        <stp>43633</stp>
        <stp>0</stp>
        <stp>CLOSE</stp>
        <stp>0</stp>
        <tr r="D370" s="2"/>
      </tp>
      <tp t="e">
        <v>#N/A</v>
        <stp/>
        <stp>History</stp>
        <stp>@sas@a</stp>
        <stp>Daily</stp>
        <stp>1</stp>
        <stp>43783</stp>
        <stp>0</stp>
        <stp>CLOSE</stp>
        <stp>0</stp>
        <tr r="D264" s="2"/>
      </tp>
      <tp t="e">
        <v>#N/A</v>
        <stp/>
        <stp>History</stp>
        <stp>@sas@a</stp>
        <stp>Daily</stp>
        <stp>1</stp>
        <stp>43753</stp>
        <stp>0</stp>
        <stp>CLOSE</stp>
        <stp>0</stp>
        <tr r="D286" s="2"/>
      </tp>
      <tp t="e">
        <v>#N/A</v>
        <stp/>
        <stp>History</stp>
        <stp>@sas@a</stp>
        <stp>Daily</stp>
        <stp>1</stp>
        <stp>43763</stp>
        <stp>0</stp>
        <stp>CLOSE</stp>
        <stp>0</stp>
        <tr r="D278" s="2"/>
      </tp>
      <tp t="e">
        <v>#N/A</v>
        <stp/>
        <stp>History</stp>
        <stp>@sas@a</stp>
        <stp>Daily</stp>
        <stp>1</stp>
        <stp>43773</stp>
        <stp>0</stp>
        <stp>CLOSE</stp>
        <stp>0</stp>
        <tr r="D272" s="2"/>
      </tp>
      <tp t="e">
        <v>#N/A</v>
        <stp/>
        <stp>History</stp>
        <stp>@sas@a</stp>
        <stp>Daily</stp>
        <stp>1</stp>
        <stp>43703</stp>
        <stp>0</stp>
        <stp>CLOSE</stp>
        <stp>0</stp>
        <tr r="D321" s="2"/>
      </tp>
      <tp t="e">
        <v>#N/A</v>
        <stp/>
        <stp>History</stp>
        <stp>@sas@a</stp>
        <stp>Daily</stp>
        <stp>1</stp>
        <stp>43713</stp>
        <stp>0</stp>
        <stp>CLOSE</stp>
        <stp>0</stp>
        <tr r="D314" s="2"/>
      </tp>
      <tp t="e">
        <v>#N/A</v>
        <stp/>
        <stp>History</stp>
        <stp>@sas@a</stp>
        <stp>Daily</stp>
        <stp>1</stp>
        <stp>43733</stp>
        <stp>0</stp>
        <stp>CLOSE</stp>
        <stp>0</stp>
        <tr r="D300" s="2"/>
      </tp>
      <tp t="e">
        <v>#N/A</v>
        <stp/>
        <stp>History</stp>
        <stp>@sas@a</stp>
        <stp>Daily</stp>
        <stp>1</stp>
        <stp>43083</stp>
        <stp>0</stp>
        <stp>CLOSE</stp>
        <stp>0</stp>
        <tr r="D747" s="2"/>
      </tp>
      <tp t="e">
        <v>#N/A</v>
        <stp/>
        <stp>History</stp>
        <stp>@sas@a</stp>
        <stp>Daily</stp>
        <stp>1</stp>
        <stp>43053</stp>
        <stp>0</stp>
        <stp>CLOSE</stp>
        <stp>0</stp>
        <tr r="D768" s="2"/>
      </tp>
      <tp t="e">
        <v>#N/A</v>
        <stp/>
        <stp>History</stp>
        <stp>@sas@a</stp>
        <stp>Daily</stp>
        <stp>1</stp>
        <stp>43063</stp>
        <stp>0</stp>
        <stp>CLOSE</stp>
        <stp>0</stp>
        <tr r="D761" s="2"/>
      </tp>
      <tp t="e">
        <v>#N/A</v>
        <stp/>
        <stp>History</stp>
        <stp>@sas@a</stp>
        <stp>Daily</stp>
        <stp>1</stp>
        <stp>43073</stp>
        <stp>0</stp>
        <stp>CLOSE</stp>
        <stp>0</stp>
        <tr r="D755" s="2"/>
      </tp>
      <tp t="e">
        <v>#N/A</v>
        <stp/>
        <stp>History</stp>
        <stp>@sas@a</stp>
        <stp>Daily</stp>
        <stp>1</stp>
        <stp>43003</stp>
        <stp>0</stp>
        <stp>CLOSE</stp>
        <stp>0</stp>
        <tr r="D804" s="2"/>
      </tp>
      <tp t="e">
        <v>#N/A</v>
        <stp/>
        <stp>History</stp>
        <stp>@sas@a</stp>
        <stp>Daily</stp>
        <stp>1</stp>
        <stp>43013</stp>
        <stp>0</stp>
        <stp>CLOSE</stp>
        <stp>0</stp>
        <tr r="D796" s="2"/>
      </tp>
      <tp t="e">
        <v>#N/A</v>
        <stp/>
        <stp>History</stp>
        <stp>@sas@a</stp>
        <stp>Daily</stp>
        <stp>1</stp>
        <stp>43033</stp>
        <stp>0</stp>
        <stp>CLOSE</stp>
        <stp>0</stp>
        <tr r="D782" s="2"/>
      </tp>
      <tp t="e">
        <v>#N/A</v>
        <stp/>
        <stp>History</stp>
        <stp>@sas@a</stp>
        <stp>Daily</stp>
        <stp>1</stp>
        <stp>43193</stp>
        <stp>0</stp>
        <stp>CLOSE</stp>
        <stp>0</stp>
        <tr r="D674" s="2"/>
      </tp>
      <tp t="e">
        <v>#N/A</v>
        <stp/>
        <stp>History</stp>
        <stp>@sas@a</stp>
        <stp>Daily</stp>
        <stp>1</stp>
        <stp>43143</stp>
        <stp>0</stp>
        <stp>CLOSE</stp>
        <stp>0</stp>
        <tr r="D708" s="2"/>
      </tp>
      <tp t="e">
        <v>#N/A</v>
        <stp/>
        <stp>History</stp>
        <stp>@sas@a</stp>
        <stp>Daily</stp>
        <stp>1</stp>
        <stp>43153</stp>
        <stp>0</stp>
        <stp>CLOSE</stp>
        <stp>0</stp>
        <tr r="D701" s="2"/>
      </tp>
      <tp t="e">
        <v>#N/A</v>
        <stp/>
        <stp>History</stp>
        <stp>@sas@a</stp>
        <stp>Daily</stp>
        <stp>1</stp>
        <stp>43173</stp>
        <stp>0</stp>
        <stp>CLOSE</stp>
        <stp>0</stp>
        <tr r="D687" s="2"/>
      </tp>
      <tp t="e">
        <v>#N/A</v>
        <stp/>
        <stp>History</stp>
        <stp>@sas@a</stp>
        <stp>Daily</stp>
        <stp>1</stp>
        <stp>43103</stp>
        <stp>0</stp>
        <stp>CLOSE</stp>
        <stp>0</stp>
        <tr r="D735" s="2"/>
      </tp>
      <tp t="e">
        <v>#N/A</v>
        <stp/>
        <stp>History</stp>
        <stp>@sas@a</stp>
        <stp>Daily</stp>
        <stp>1</stp>
        <stp>43123</stp>
        <stp>0</stp>
        <stp>CLOSE</stp>
        <stp>0</stp>
        <tr r="D722" s="2"/>
      </tp>
      <tp t="e">
        <v>#N/A</v>
        <stp/>
        <stp>History</stp>
        <stp>@sas@a</stp>
        <stp>Daily</stp>
        <stp>1</stp>
        <stp>43133</stp>
        <stp>0</stp>
        <stp>CLOSE</stp>
        <stp>0</stp>
        <tr r="D714" s="2"/>
      </tp>
      <tp t="e">
        <v>#N/A</v>
        <stp/>
        <stp>History</stp>
        <stp>@sas@a</stp>
        <stp>Daily</stp>
        <stp>1</stp>
        <stp>43283</stp>
        <stp>0</stp>
        <stp>CLOSE</stp>
        <stp>0</stp>
        <tr r="D611" s="2"/>
      </tp>
      <tp t="e">
        <v>#N/A</v>
        <stp/>
        <stp>History</stp>
        <stp>@sas@a</stp>
        <stp>Daily</stp>
        <stp>1</stp>
        <stp>43293</stp>
        <stp>0</stp>
        <stp>CLOSE</stp>
        <stp>0</stp>
        <tr r="D604" s="2"/>
      </tp>
      <tp t="e">
        <v>#N/A</v>
        <stp/>
        <stp>History</stp>
        <stp>@sas@a</stp>
        <stp>Daily</stp>
        <stp>1</stp>
        <stp>43243</stp>
        <stp>0</stp>
        <stp>CLOSE</stp>
        <stp>0</stp>
        <tr r="D638" s="2"/>
      </tp>
      <tp t="e">
        <v>#N/A</v>
        <stp/>
        <stp>History</stp>
        <stp>@sas@a</stp>
        <stp>Daily</stp>
        <stp>1</stp>
        <stp>43263</stp>
        <stp>0</stp>
        <stp>CLOSE</stp>
        <stp>0</stp>
        <tr r="D625" s="2"/>
      </tp>
      <tp t="e">
        <v>#N/A</v>
        <stp/>
        <stp>History</stp>
        <stp>@sas@a</stp>
        <stp>Daily</stp>
        <stp>1</stp>
        <stp>43273</stp>
        <stp>0</stp>
        <stp>CLOSE</stp>
        <stp>0</stp>
        <tr r="D617" s="2"/>
      </tp>
      <tp t="e">
        <v>#N/A</v>
        <stp/>
        <stp>History</stp>
        <stp>@sas@a</stp>
        <stp>Daily</stp>
        <stp>1</stp>
        <stp>43203</stp>
        <stp>0</stp>
        <stp>CLOSE</stp>
        <stp>0</stp>
        <tr r="D666" s="2"/>
      </tp>
      <tp t="e">
        <v>#N/A</v>
        <stp/>
        <stp>History</stp>
        <stp>@sas@a</stp>
        <stp>Daily</stp>
        <stp>1</stp>
        <stp>43213</stp>
        <stp>0</stp>
        <stp>CLOSE</stp>
        <stp>0</stp>
        <tr r="D660" s="2"/>
      </tp>
      <tp t="e">
        <v>#N/A</v>
        <stp/>
        <stp>History</stp>
        <stp>@sas@a</stp>
        <stp>Daily</stp>
        <stp>1</stp>
        <stp>43223</stp>
        <stp>0</stp>
        <stp>CLOSE</stp>
        <stp>0</stp>
        <tr r="D652" s="2"/>
      </tp>
      <tp t="e">
        <v>#N/A</v>
        <stp/>
        <stp>History</stp>
        <stp>@sas@a</stp>
        <stp>Daily</stp>
        <stp>1</stp>
        <stp>43383</stp>
        <stp>0</stp>
        <stp>CLOSE</stp>
        <stp>0</stp>
        <tr r="D541" s="2"/>
      </tp>
      <tp t="e">
        <v>#N/A</v>
        <stp/>
        <stp>History</stp>
        <stp>@sas@a</stp>
        <stp>Daily</stp>
        <stp>1</stp>
        <stp>43343</stp>
        <stp>0</stp>
        <stp>CLOSE</stp>
        <stp>0</stp>
        <tr r="D568" s="2"/>
      </tp>
      <tp t="e">
        <v>#N/A</v>
        <stp/>
        <stp>History</stp>
        <stp>@sas@a</stp>
        <stp>Daily</stp>
        <stp>1</stp>
        <stp>43353</stp>
        <stp>0</stp>
        <stp>CLOSE</stp>
        <stp>0</stp>
        <tr r="D563" s="2"/>
      </tp>
      <tp t="e">
        <v>#N/A</v>
        <stp/>
        <stp>History</stp>
        <stp>@sas@a</stp>
        <stp>Daily</stp>
        <stp>1</stp>
        <stp>43363</stp>
        <stp>0</stp>
        <stp>CLOSE</stp>
        <stp>0</stp>
        <tr r="D555" s="2"/>
      </tp>
      <tp t="e">
        <v>#N/A</v>
        <stp/>
        <stp>History</stp>
        <stp>@sas@a</stp>
        <stp>Daily</stp>
        <stp>1</stp>
        <stp>43313</stp>
        <stp>0</stp>
        <stp>CLOSE</stp>
        <stp>0</stp>
        <tr r="D590" s="2"/>
      </tp>
      <tp t="e">
        <v>#N/A</v>
        <stp/>
        <stp>History</stp>
        <stp>@sas@a</stp>
        <stp>Daily</stp>
        <stp>1</stp>
        <stp>43333</stp>
        <stp>0</stp>
        <stp>CLOSE</stp>
        <stp>0</stp>
        <tr r="D576" s="2"/>
      </tp>
      <tp t="e">
        <v>#N/A</v>
        <stp/>
        <stp>History</stp>
        <stp>@sas@a</stp>
        <stp>Daily</stp>
        <stp>1</stp>
        <stp>42893</stp>
        <stp>0</stp>
        <stp>CLOSE</stp>
        <stp>0</stp>
        <tr r="D880" s="2"/>
      </tp>
      <tp t="e">
        <v>#N/A</v>
        <stp/>
        <stp>History</stp>
        <stp>@sas@a</stp>
        <stp>Daily</stp>
        <stp>1</stp>
        <stp>42843</stp>
        <stp>0</stp>
        <stp>CLOSE</stp>
        <stp>0</stp>
        <tr r="D915" s="2"/>
      </tp>
      <tp t="e">
        <v>#N/A</v>
        <stp/>
        <stp>History</stp>
        <stp>@sas@a</stp>
        <stp>Daily</stp>
        <stp>1</stp>
        <stp>42853</stp>
        <stp>0</stp>
        <stp>CLOSE</stp>
        <stp>0</stp>
        <tr r="D907" s="2"/>
      </tp>
      <tp t="e">
        <v>#N/A</v>
        <stp/>
        <stp>History</stp>
        <stp>@sas@a</stp>
        <stp>Daily</stp>
        <stp>1</stp>
        <stp>42863</stp>
        <stp>0</stp>
        <stp>CLOSE</stp>
        <stp>0</stp>
        <tr r="D901" s="2"/>
      </tp>
      <tp t="e">
        <v>#N/A</v>
        <stp/>
        <stp>History</stp>
        <stp>@sas@a</stp>
        <stp>Daily</stp>
        <stp>1</stp>
        <stp>42873</stp>
        <stp>0</stp>
        <stp>CLOSE</stp>
        <stp>0</stp>
        <tr r="D893" s="2"/>
      </tp>
      <tp t="e">
        <v>#N/A</v>
        <stp/>
        <stp>History</stp>
        <stp>@sas@a</stp>
        <stp>Daily</stp>
        <stp>1</stp>
        <stp>42803</stp>
        <stp>0</stp>
        <stp>CLOSE</stp>
        <stp>0</stp>
        <tr r="D942" s="2"/>
      </tp>
      <tp t="e">
        <v>#N/A</v>
        <stp/>
        <stp>History</stp>
        <stp>@sas@a</stp>
        <stp>Daily</stp>
        <stp>1</stp>
        <stp>42823</stp>
        <stp>0</stp>
        <stp>CLOSE</stp>
        <stp>0</stp>
        <tr r="D928" s="2"/>
      </tp>
      <tp t="e">
        <v>#N/A</v>
        <stp/>
        <stp>History</stp>
        <stp>@sas@a</stp>
        <stp>Daily</stp>
        <stp>1</stp>
        <stp>42983</stp>
        <stp>0</stp>
        <stp>CLOSE</stp>
        <stp>0</stp>
        <tr r="D818" s="2"/>
      </tp>
      <tp t="e">
        <v>#N/A</v>
        <stp/>
        <stp>History</stp>
        <stp>@sas@a</stp>
        <stp>Daily</stp>
        <stp>1</stp>
        <stp>42993</stp>
        <stp>0</stp>
        <stp>CLOSE</stp>
        <stp>0</stp>
        <tr r="D810" s="2"/>
      </tp>
      <tp t="e">
        <v>#N/A</v>
        <stp/>
        <stp>History</stp>
        <stp>@sas@a</stp>
        <stp>Daily</stp>
        <stp>1</stp>
        <stp>42943</stp>
        <stp>0</stp>
        <stp>CLOSE</stp>
        <stp>0</stp>
        <tr r="D845" s="2"/>
      </tp>
      <tp t="e">
        <v>#N/A</v>
        <stp/>
        <stp>History</stp>
        <stp>@sas@a</stp>
        <stp>Daily</stp>
        <stp>1</stp>
        <stp>42963</stp>
        <stp>0</stp>
        <stp>CLOSE</stp>
        <stp>0</stp>
        <tr r="D831" s="2"/>
      </tp>
      <tp t="e">
        <v>#N/A</v>
        <stp/>
        <stp>History</stp>
        <stp>@sas@a</stp>
        <stp>Daily</stp>
        <stp>1</stp>
        <stp>42913</stp>
        <stp>0</stp>
        <stp>CLOSE</stp>
        <stp>0</stp>
        <tr r="D866" s="2"/>
      </tp>
      <tp t="e">
        <v>#N/A</v>
        <stp/>
        <stp>History</stp>
        <stp>@sas@a</stp>
        <stp>Daily</stp>
        <stp>1</stp>
        <stp>42923</stp>
        <stp>0</stp>
        <stp>CLOSE</stp>
        <stp>0</stp>
        <tr r="D859" s="2"/>
      </tp>
      <tp t="e">
        <v>#N/A</v>
        <stp/>
        <stp>History</stp>
        <stp>@sas@a</stp>
        <stp>Daily</stp>
        <stp>1</stp>
        <stp>42933</stp>
        <stp>0</stp>
        <stp>CLOSE</stp>
        <stp>0</stp>
        <tr r="D853" s="2"/>
      </tp>
      <tp t="e">
        <v>#N/A</v>
        <stp/>
        <stp>History</stp>
        <stp>@sas@a</stp>
        <stp>Daily</stp>
        <stp>1</stp>
        <stp>42783</stp>
        <stp>0</stp>
        <stp>CLOSE</stp>
        <stp>0</stp>
        <tr r="D955" s="2"/>
      </tp>
      <tp t="e">
        <v>#N/A</v>
        <stp/>
        <stp>History</stp>
        <stp>@sas@a</stp>
        <stp>Daily</stp>
        <stp>1</stp>
        <stp>42793</stp>
        <stp>0</stp>
        <stp>CLOSE</stp>
        <stp>0</stp>
        <tr r="D950" s="2"/>
      </tp>
      <tp t="e">
        <v>#N/A</v>
        <stp/>
        <stp>History</stp>
        <stp>@sas@a</stp>
        <stp>Daily</stp>
        <stp>1</stp>
        <stp>42753</stp>
        <stp>0</stp>
        <stp>CLOSE</stp>
        <stp>0</stp>
        <tr r="D977" s="2"/>
      </tp>
      <tp t="e">
        <v>#N/A</v>
        <stp/>
        <stp>History</stp>
        <stp>@sas@a</stp>
        <stp>Daily</stp>
        <stp>1</stp>
        <stp>42773</stp>
        <stp>0</stp>
        <stp>CLOSE</stp>
        <stp>0</stp>
        <tr r="D963" s="2"/>
      </tp>
      <tp t="e">
        <v>#N/A</v>
        <stp/>
        <stp>History</stp>
        <stp>@sas@a</stp>
        <stp>Daily</stp>
        <stp>1</stp>
        <stp>44083</stp>
        <stp>0</stp>
        <stp>CLOSE</stp>
        <stp>0</stp>
        <tr r="D59" s="2"/>
      </tp>
      <tp t="e">
        <v>#N/A</v>
        <stp/>
        <stp>History</stp>
        <stp>@sas@a</stp>
        <stp>Daily</stp>
        <stp>1</stp>
        <stp>44043</stp>
        <stp>0</stp>
        <stp>CLOSE</stp>
        <stp>0</stp>
        <tr r="D86" s="2"/>
      </tp>
      <tp t="e">
        <v>#N/A</v>
        <stp/>
        <stp>History</stp>
        <stp>@sas@a</stp>
        <stp>Daily</stp>
        <stp>1</stp>
        <stp>44053</stp>
        <stp>0</stp>
        <stp>CLOSE</stp>
        <stp>0</stp>
        <tr r="D80" s="2"/>
      </tp>
      <tp t="e">
        <v>#N/A</v>
        <stp/>
        <stp>History</stp>
        <stp>@sas@a</stp>
        <stp>Daily</stp>
        <stp>1</stp>
        <stp>44063</stp>
        <stp>0</stp>
        <stp>CLOSE</stp>
        <stp>0</stp>
        <tr r="D72" s="2"/>
      </tp>
      <tp t="e">
        <v>#N/A</v>
        <stp/>
        <stp>History</stp>
        <stp>@sas@a</stp>
        <stp>Daily</stp>
        <stp>1</stp>
        <stp>44013</stp>
        <stp>0</stp>
        <stp>CLOSE</stp>
        <stp>0</stp>
        <tr r="D107" s="2"/>
      </tp>
      <tp t="e">
        <v>#N/A</v>
        <stp/>
        <stp>History</stp>
        <stp>@sas@a</stp>
        <stp>Daily</stp>
        <stp>1</stp>
        <stp>44033</stp>
        <stp>0</stp>
        <stp>CLOSE</stp>
        <stp>0</stp>
        <tr r="D94" s="2"/>
      </tp>
      <tp t="e">
        <v>#N/A</v>
        <stp/>
        <stp>History</stp>
        <stp>@sas@a</stp>
        <stp>Daily</stp>
        <stp>1</stp>
        <stp>44153</stp>
        <stp>0</stp>
        <stp>CLOSE</stp>
        <stp>0</stp>
        <tr r="D9" s="2"/>
      </tp>
      <tp t="e">
        <v>#N/A</v>
        <stp/>
        <stp>History</stp>
        <stp>@sas@a</stp>
        <stp>Daily</stp>
        <stp>1</stp>
        <stp>44103</stp>
        <stp>0</stp>
        <stp>CLOSE</stp>
        <stp>0</stp>
        <tr r="D45" s="2"/>
      </tp>
      <tp t="e">
        <v>#N/A</v>
        <stp/>
        <stp>History</stp>
        <stp>@sas@a</stp>
        <stp>Daily</stp>
        <stp>1</stp>
        <stp>44113</stp>
        <stp>0</stp>
        <stp>CLOSE</stp>
        <stp>0</stp>
        <tr r="D37" s="2"/>
      </tp>
      <tp t="e">
        <v>#N/A</v>
        <stp/>
        <stp>History</stp>
        <stp>@sas@a</stp>
        <stp>Daily</stp>
        <stp>1</stp>
        <stp>44123</stp>
        <stp>0</stp>
        <stp>CLOSE</stp>
        <stp>0</stp>
        <tr r="D31" s="2"/>
      </tp>
      <tp t="e">
        <v>#N/A</v>
        <stp/>
        <stp>History</stp>
        <stp>@sas@a</stp>
        <stp>Daily</stp>
        <stp>1</stp>
        <stp>44133</stp>
        <stp>0</stp>
        <stp>CLOSE</stp>
        <stp>0</stp>
        <tr r="D23" s="2"/>
      </tp>
      <tp t="e">
        <v>#N/A</v>
        <stp/>
        <stp>History</stp>
        <stp>@sas@a</stp>
        <stp>Daily</stp>
        <stp>1</stp>
        <stp>43882</stp>
        <stp>0</stp>
        <stp>CLOSE</stp>
        <stp>0</stp>
        <tr r="D198" s="2"/>
      </tp>
      <tp t="e">
        <v>#N/A</v>
        <stp/>
        <stp>History</stp>
        <stp>@sas@a</stp>
        <stp>Daily</stp>
        <stp>1</stp>
        <stp>43892</stp>
        <stp>0</stp>
        <stp>CLOSE</stp>
        <stp>0</stp>
        <tr r="D192" s="2"/>
      </tp>
      <tp t="e">
        <v>#N/A</v>
        <stp/>
        <stp>History</stp>
        <stp>@sas@a</stp>
        <stp>Daily</stp>
        <stp>1</stp>
        <stp>43852</stp>
        <stp>0</stp>
        <stp>CLOSE</stp>
        <stp>0</stp>
        <tr r="D219" s="2"/>
      </tp>
      <tp t="e">
        <v>#N/A</v>
        <stp/>
        <stp>History</stp>
        <stp>@sas@a</stp>
        <stp>Daily</stp>
        <stp>1</stp>
        <stp>43872</stp>
        <stp>0</stp>
        <stp>CLOSE</stp>
        <stp>0</stp>
        <tr r="D205" s="2"/>
      </tp>
      <tp t="e">
        <v>#N/A</v>
        <stp/>
        <stp>History</stp>
        <stp>@sas@a</stp>
        <stp>Daily</stp>
        <stp>1</stp>
        <stp>43802</stp>
        <stp>0</stp>
        <stp>CLOSE</stp>
        <stp>0</stp>
        <tr r="D252" s="2"/>
      </tp>
      <tp t="e">
        <v>#N/A</v>
        <stp/>
        <stp>History</stp>
        <stp>@sas@a</stp>
        <stp>Daily</stp>
        <stp>1</stp>
        <stp>43812</stp>
        <stp>0</stp>
        <stp>CLOSE</stp>
        <stp>0</stp>
        <tr r="D244" s="2"/>
      </tp>
      <tp t="e">
        <v>#N/A</v>
        <stp/>
        <stp>History</stp>
        <stp>@sas@a</stp>
        <stp>Daily</stp>
        <stp>1</stp>
        <stp>43822</stp>
        <stp>0</stp>
        <stp>CLOSE</stp>
        <stp>0</stp>
        <tr r="D238" s="2"/>
      </tp>
      <tp t="e">
        <v>#N/A</v>
        <stp/>
        <stp>History</stp>
        <stp>@sas@a</stp>
        <stp>Daily</stp>
        <stp>1</stp>
        <stp>43832</stp>
        <stp>0</stp>
        <stp>CLOSE</stp>
        <stp>0</stp>
        <tr r="D232" s="2"/>
      </tp>
      <tp t="e">
        <v>#N/A</v>
        <stp/>
        <stp>History</stp>
        <stp>@sas@a</stp>
        <stp>Daily</stp>
        <stp>1</stp>
        <stp>43992</stp>
        <stp>0</stp>
        <stp>CLOSE</stp>
        <stp>0</stp>
        <tr r="D122" s="2"/>
      </tp>
      <tp t="e">
        <v>#N/A</v>
        <stp/>
        <stp>History</stp>
        <stp>@sas@a</stp>
        <stp>Daily</stp>
        <stp>1</stp>
        <stp>43942</stp>
        <stp>0</stp>
        <stp>CLOSE</stp>
        <stp>0</stp>
        <tr r="D157" s="2"/>
      </tp>
      <tp t="e">
        <v>#N/A</v>
        <stp/>
        <stp>History</stp>
        <stp>@sas@a</stp>
        <stp>Daily</stp>
        <stp>1</stp>
        <stp>43952</stp>
        <stp>0</stp>
        <stp>CLOSE</stp>
        <stp>0</stp>
        <tr r="D149" s="2"/>
      </tp>
      <tp t="e">
        <v>#N/A</v>
        <stp/>
        <stp>History</stp>
        <stp>@sas@a</stp>
        <stp>Daily</stp>
        <stp>1</stp>
        <stp>43962</stp>
        <stp>0</stp>
        <stp>CLOSE</stp>
        <stp>0</stp>
        <tr r="D143" s="2"/>
      </tp>
      <tp t="e">
        <v>#N/A</v>
        <stp/>
        <stp>History</stp>
        <stp>@sas@a</stp>
        <stp>Daily</stp>
        <stp>1</stp>
        <stp>43972</stp>
        <stp>0</stp>
        <stp>CLOSE</stp>
        <stp>0</stp>
        <tr r="D135" s="2"/>
      </tp>
      <tp t="e">
        <v>#N/A</v>
        <stp/>
        <stp>History</stp>
        <stp>@sas@a</stp>
        <stp>Daily</stp>
        <stp>1</stp>
        <stp>43902</stp>
        <stp>0</stp>
        <stp>CLOSE</stp>
        <stp>0</stp>
        <tr r="D184" s="2"/>
      </tp>
      <tp t="e">
        <v>#N/A</v>
        <stp/>
        <stp>History</stp>
        <stp>@sas@a</stp>
        <stp>Daily</stp>
        <stp>1</stp>
        <stp>43922</stp>
        <stp>0</stp>
        <stp>CLOSE</stp>
        <stp>0</stp>
        <tr r="D170" s="2"/>
      </tp>
      <tp t="e">
        <v>#N/A</v>
        <stp/>
        <stp>History</stp>
        <stp>@sas@a</stp>
        <stp>Daily</stp>
        <stp>1</stp>
        <stp>43482</stp>
        <stp>0</stp>
        <stp>CLOSE</stp>
        <stp>0</stp>
        <tr r="D473" s="2"/>
      </tp>
      <tp t="e">
        <v>#N/A</v>
        <stp/>
        <stp>History</stp>
        <stp>@sas@a</stp>
        <stp>Daily</stp>
        <stp>1</stp>
        <stp>43452</stp>
        <stp>0</stp>
        <stp>CLOSE</stp>
        <stp>0</stp>
        <tr r="D493" s="2"/>
      </tp>
      <tp t="e">
        <v>#N/A</v>
        <stp/>
        <stp>History</stp>
        <stp>@sas@a</stp>
        <stp>Daily</stp>
        <stp>1</stp>
        <stp>43462</stp>
        <stp>0</stp>
        <stp>CLOSE</stp>
        <stp>0</stp>
        <tr r="D486" s="2"/>
      </tp>
      <tp t="e">
        <v>#N/A</v>
        <stp/>
        <stp>History</stp>
        <stp>@sas@a</stp>
        <stp>Daily</stp>
        <stp>1</stp>
        <stp>43472</stp>
        <stp>0</stp>
        <stp>CLOSE</stp>
        <stp>0</stp>
        <tr r="D481" s="2"/>
      </tp>
      <tp t="e">
        <v>#N/A</v>
        <stp/>
        <stp>History</stp>
        <stp>@sas@a</stp>
        <stp>Daily</stp>
        <stp>1</stp>
        <stp>43402</stp>
        <stp>0</stp>
        <stp>CLOSE</stp>
        <stp>0</stp>
        <tr r="D528" s="2"/>
      </tp>
      <tp t="e">
        <v>#N/A</v>
        <stp/>
        <stp>History</stp>
        <stp>@sas@a</stp>
        <stp>Daily</stp>
        <stp>1</stp>
        <stp>43412</stp>
        <stp>0</stp>
        <stp>CLOSE</stp>
        <stp>0</stp>
        <tr r="D520" s="2"/>
      </tp>
      <tp t="e">
        <v>#N/A</v>
        <stp/>
        <stp>History</stp>
        <stp>@sas@a</stp>
        <stp>Daily</stp>
        <stp>1</stp>
        <stp>43432</stp>
        <stp>0</stp>
        <stp>CLOSE</stp>
        <stp>0</stp>
        <tr r="D507" s="2"/>
      </tp>
      <tp t="e">
        <v>#N/A</v>
        <stp/>
        <stp>History</stp>
        <stp>@sas@a</stp>
        <stp>Daily</stp>
        <stp>1</stp>
        <stp>43592</stp>
        <stp>0</stp>
        <stp>CLOSE</stp>
        <stp>0</stp>
        <tr r="D398" s="2"/>
      </tp>
      <tp t="e">
        <v>#N/A</v>
        <stp/>
        <stp>History</stp>
        <stp>@sas@a</stp>
        <stp>Daily</stp>
        <stp>1</stp>
        <stp>43542</stp>
        <stp>0</stp>
        <stp>CLOSE</stp>
        <stp>0</stp>
        <tr r="D433" s="2"/>
      </tp>
      <tp t="e">
        <v>#N/A</v>
        <stp/>
        <stp>History</stp>
        <stp>@sas@a</stp>
        <stp>Daily</stp>
        <stp>1</stp>
        <stp>43552</stp>
        <stp>0</stp>
        <stp>CLOSE</stp>
        <stp>0</stp>
        <tr r="D425" s="2"/>
      </tp>
      <tp t="e">
        <v>#N/A</v>
        <stp/>
        <stp>History</stp>
        <stp>@sas@a</stp>
        <stp>Daily</stp>
        <stp>1</stp>
        <stp>43572</stp>
        <stp>0</stp>
        <stp>CLOSE</stp>
        <stp>0</stp>
        <tr r="D411" s="2"/>
      </tp>
      <tp t="e">
        <v>#N/A</v>
        <stp/>
        <stp>History</stp>
        <stp>@sas@a</stp>
        <stp>Daily</stp>
        <stp>1</stp>
        <stp>43502</stp>
        <stp>0</stp>
        <stp>CLOSE</stp>
        <stp>0</stp>
        <tr r="D460" s="2"/>
      </tp>
      <tp t="e">
        <v>#N/A</v>
        <stp/>
        <stp>History</stp>
        <stp>@sas@a</stp>
        <stp>Daily</stp>
        <stp>1</stp>
        <stp>43522</stp>
        <stp>0</stp>
        <stp>CLOSE</stp>
        <stp>0</stp>
        <tr r="D447" s="2"/>
      </tp>
      <tp t="e">
        <v>#N/A</v>
        <stp/>
        <stp>History</stp>
        <stp>@sas@a</stp>
        <stp>Daily</stp>
        <stp>1</stp>
        <stp>43532</stp>
        <stp>0</stp>
        <stp>CLOSE</stp>
        <stp>0</stp>
        <tr r="D439" s="2"/>
      </tp>
      <tp t="e">
        <v>#N/A</v>
        <stp/>
        <stp>History</stp>
        <stp>@sas@a</stp>
        <stp>Daily</stp>
        <stp>1</stp>
        <stp>43682</stp>
        <stp>0</stp>
        <stp>CLOSE</stp>
        <stp>0</stp>
        <tr r="D336" s="2"/>
      </tp>
      <tp t="e">
        <v>#N/A</v>
        <stp/>
        <stp>History</stp>
        <stp>@sas@a</stp>
        <stp>Daily</stp>
        <stp>1</stp>
        <stp>43692</stp>
        <stp>0</stp>
        <stp>CLOSE</stp>
        <stp>0</stp>
        <tr r="D328" s="2"/>
      </tp>
      <tp t="e">
        <v>#N/A</v>
        <stp/>
        <stp>History</stp>
        <stp>@sas@a</stp>
        <stp>Daily</stp>
        <stp>1</stp>
        <stp>43642</stp>
        <stp>0</stp>
        <stp>CLOSE</stp>
        <stp>0</stp>
        <tr r="D363" s="2"/>
      </tp>
      <tp t="e">
        <v>#N/A</v>
        <stp/>
        <stp>History</stp>
        <stp>@sas@a</stp>
        <stp>Daily</stp>
        <stp>1</stp>
        <stp>43662</stp>
        <stp>0</stp>
        <stp>CLOSE</stp>
        <stp>0</stp>
        <tr r="D350" s="2"/>
      </tp>
      <tp t="e">
        <v>#N/A</v>
        <stp/>
        <stp>History</stp>
        <stp>@sas@a</stp>
        <stp>Daily</stp>
        <stp>1</stp>
        <stp>43672</stp>
        <stp>0</stp>
        <stp>CLOSE</stp>
        <stp>0</stp>
        <tr r="D342" s="2"/>
      </tp>
      <tp t="e">
        <v>#N/A</v>
        <stp/>
        <stp>History</stp>
        <stp>@sas@a</stp>
        <stp>Daily</stp>
        <stp>1</stp>
        <stp>43602</stp>
        <stp>0</stp>
        <stp>CLOSE</stp>
        <stp>0</stp>
        <tr r="D390" s="2"/>
      </tp>
      <tp t="e">
        <v>#N/A</v>
        <stp/>
        <stp>History</stp>
        <stp>@sas@a</stp>
        <stp>Daily</stp>
        <stp>1</stp>
        <stp>43622</stp>
        <stp>0</stp>
        <stp>CLOSE</stp>
        <stp>0</stp>
        <tr r="D377" s="2"/>
      </tp>
      <tp t="e">
        <v>#N/A</v>
        <stp/>
        <stp>History</stp>
        <stp>@sas@a</stp>
        <stp>Daily</stp>
        <stp>1</stp>
        <stp>43782</stp>
        <stp>0</stp>
        <stp>CLOSE</stp>
        <stp>0</stp>
        <tr r="D265" s="2"/>
      </tp>
      <tp t="e">
        <v>#N/A</v>
        <stp/>
        <stp>History</stp>
        <stp>@sas@a</stp>
        <stp>Daily</stp>
        <stp>1</stp>
        <stp>43742</stp>
        <stp>0</stp>
        <stp>CLOSE</stp>
        <stp>0</stp>
        <tr r="D293" s="2"/>
      </tp>
      <tp t="e">
        <v>#N/A</v>
        <stp/>
        <stp>History</stp>
        <stp>@sas@a</stp>
        <stp>Daily</stp>
        <stp>1</stp>
        <stp>43752</stp>
        <stp>0</stp>
        <stp>CLOSE</stp>
        <stp>0</stp>
        <tr r="D287" s="2"/>
      </tp>
      <tp t="e">
        <v>#N/A</v>
        <stp/>
        <stp>History</stp>
        <stp>@sas@a</stp>
        <stp>Daily</stp>
        <stp>1</stp>
        <stp>43762</stp>
        <stp>0</stp>
        <stp>CLOSE</stp>
        <stp>0</stp>
        <tr r="D279" s="2"/>
      </tp>
      <tp t="e">
        <v>#N/A</v>
        <stp/>
        <stp>History</stp>
        <stp>@sas@a</stp>
        <stp>Daily</stp>
        <stp>1</stp>
        <stp>43712</stp>
        <stp>0</stp>
        <stp>CLOSE</stp>
        <stp>0</stp>
        <tr r="D315" s="2"/>
      </tp>
      <tp t="e">
        <v>#N/A</v>
        <stp/>
        <stp>History</stp>
        <stp>@sas@a</stp>
        <stp>Daily</stp>
        <stp>1</stp>
        <stp>43732</stp>
        <stp>0</stp>
        <stp>CLOSE</stp>
        <stp>0</stp>
        <tr r="D301" s="2"/>
      </tp>
      <tp t="e">
        <v>#N/A</v>
        <stp/>
        <stp>History</stp>
        <stp>@sas@a</stp>
        <stp>Daily</stp>
        <stp>1</stp>
        <stp>43082</stp>
        <stp>0</stp>
        <stp>CLOSE</stp>
        <stp>0</stp>
        <tr r="D748" s="2"/>
      </tp>
      <tp t="e">
        <v>#N/A</v>
        <stp/>
        <stp>History</stp>
        <stp>@sas@a</stp>
        <stp>Daily</stp>
        <stp>1</stp>
        <stp>43042</stp>
        <stp>0</stp>
        <stp>CLOSE</stp>
        <stp>0</stp>
        <tr r="D775" s="2"/>
      </tp>
      <tp t="e">
        <v>#N/A</v>
        <stp/>
        <stp>History</stp>
        <stp>@sas@a</stp>
        <stp>Daily</stp>
        <stp>1</stp>
        <stp>43052</stp>
        <stp>0</stp>
        <stp>CLOSE</stp>
        <stp>0</stp>
        <tr r="D769" s="2"/>
      </tp>
      <tp t="e">
        <v>#N/A</v>
        <stp/>
        <stp>History</stp>
        <stp>@sas@a</stp>
        <stp>Daily</stp>
        <stp>1</stp>
        <stp>43012</stp>
        <stp>0</stp>
        <stp>CLOSE</stp>
        <stp>0</stp>
        <tr r="D797" s="2"/>
      </tp>
      <tp t="e">
        <v>#N/A</v>
        <stp/>
        <stp>History</stp>
        <stp>@sas@a</stp>
        <stp>Daily</stp>
        <stp>1</stp>
        <stp>43032</stp>
        <stp>0</stp>
        <stp>CLOSE</stp>
        <stp>0</stp>
        <tr r="D783" s="2"/>
      </tp>
      <tp t="e">
        <v>#N/A</v>
        <stp/>
        <stp>History</stp>
        <stp>@sas@a</stp>
        <stp>Daily</stp>
        <stp>1</stp>
        <stp>43182</stp>
        <stp>0</stp>
        <stp>CLOSE</stp>
        <stp>0</stp>
        <tr r="D680" s="2"/>
      </tp>
      <tp t="e">
        <v>#N/A</v>
        <stp/>
        <stp>History</stp>
        <stp>@sas@a</stp>
        <stp>Daily</stp>
        <stp>1</stp>
        <stp>43192</stp>
        <stp>0</stp>
        <stp>CLOSE</stp>
        <stp>0</stp>
        <tr r="D675" s="2"/>
      </tp>
      <tp t="e">
        <v>#N/A</v>
        <stp/>
        <stp>History</stp>
        <stp>@sas@a</stp>
        <stp>Daily</stp>
        <stp>1</stp>
        <stp>43152</stp>
        <stp>0</stp>
        <stp>CLOSE</stp>
        <stp>0</stp>
        <tr r="D702" s="2"/>
      </tp>
      <tp t="e">
        <v>#N/A</v>
        <stp/>
        <stp>History</stp>
        <stp>@sas@a</stp>
        <stp>Daily</stp>
        <stp>1</stp>
        <stp>43172</stp>
        <stp>0</stp>
        <stp>CLOSE</stp>
        <stp>0</stp>
        <tr r="D688" s="2"/>
      </tp>
      <tp t="e">
        <v>#N/A</v>
        <stp/>
        <stp>History</stp>
        <stp>@sas@a</stp>
        <stp>Daily</stp>
        <stp>1</stp>
        <stp>43102</stp>
        <stp>0</stp>
        <stp>CLOSE</stp>
        <stp>0</stp>
        <tr r="D736" s="2"/>
      </tp>
      <tp t="e">
        <v>#N/A</v>
        <stp/>
        <stp>History</stp>
        <stp>@sas@a</stp>
        <stp>Daily</stp>
        <stp>1</stp>
        <stp>43112</stp>
        <stp>0</stp>
        <stp>CLOSE</stp>
        <stp>0</stp>
        <tr r="D728" s="2"/>
      </tp>
      <tp t="e">
        <v>#N/A</v>
        <stp/>
        <stp>History</stp>
        <stp>@sas@a</stp>
        <stp>Daily</stp>
        <stp>1</stp>
        <stp>43122</stp>
        <stp>0</stp>
        <stp>CLOSE</stp>
        <stp>0</stp>
        <tr r="D723" s="2"/>
      </tp>
      <tp t="e">
        <v>#N/A</v>
        <stp/>
        <stp>History</stp>
        <stp>@sas@a</stp>
        <stp>Daily</stp>
        <stp>1</stp>
        <stp>43132</stp>
        <stp>0</stp>
        <stp>CLOSE</stp>
        <stp>0</stp>
        <tr r="D715" s="2"/>
      </tp>
      <tp t="e">
        <v>#N/A</v>
        <stp/>
        <stp>History</stp>
        <stp>@sas@a</stp>
        <stp>Daily</stp>
        <stp>1</stp>
        <stp>43292</stp>
        <stp>0</stp>
        <stp>CLOSE</stp>
        <stp>0</stp>
        <tr r="D605" s="2"/>
      </tp>
      <tp t="e">
        <v>#N/A</v>
        <stp/>
        <stp>History</stp>
        <stp>@sas@a</stp>
        <stp>Daily</stp>
        <stp>1</stp>
        <stp>43242</stp>
        <stp>0</stp>
        <stp>CLOSE</stp>
        <stp>0</stp>
        <tr r="D639" s="2"/>
      </tp>
      <tp t="e">
        <v>#N/A</v>
        <stp/>
        <stp>History</stp>
        <stp>@sas@a</stp>
        <stp>Daily</stp>
        <stp>1</stp>
        <stp>43252</stp>
        <stp>0</stp>
        <stp>CLOSE</stp>
        <stp>0</stp>
        <tr r="D632" s="2"/>
      </tp>
      <tp t="e">
        <v>#N/A</v>
        <stp/>
        <stp>History</stp>
        <stp>@sas@a</stp>
        <stp>Daily</stp>
        <stp>1</stp>
        <stp>43262</stp>
        <stp>0</stp>
        <stp>CLOSE</stp>
        <stp>0</stp>
        <tr r="D626" s="2"/>
      </tp>
      <tp t="e">
        <v>#N/A</v>
        <stp/>
        <stp>History</stp>
        <stp>@sas@a</stp>
        <stp>Daily</stp>
        <stp>1</stp>
        <stp>43272</stp>
        <stp>0</stp>
        <stp>CLOSE</stp>
        <stp>0</stp>
        <tr r="D618" s="2"/>
      </tp>
      <tp t="e">
        <v>#N/A</v>
        <stp/>
        <stp>History</stp>
        <stp>@sas@a</stp>
        <stp>Daily</stp>
        <stp>1</stp>
        <stp>43202</stp>
        <stp>0</stp>
        <stp>CLOSE</stp>
        <stp>0</stp>
        <tr r="D667" s="2"/>
      </tp>
      <tp t="e">
        <v>#N/A</v>
        <stp/>
        <stp>History</stp>
        <stp>@sas@a</stp>
        <stp>Daily</stp>
        <stp>1</stp>
        <stp>43222</stp>
        <stp>0</stp>
        <stp>CLOSE</stp>
        <stp>0</stp>
        <tr r="D653" s="2"/>
      </tp>
      <tp t="e">
        <v>#N/A</v>
        <stp/>
        <stp>History</stp>
        <stp>@sas@a</stp>
        <stp>Daily</stp>
        <stp>1</stp>
        <stp>43382</stp>
        <stp>0</stp>
        <stp>CLOSE</stp>
        <stp>0</stp>
        <tr r="D542" s="2"/>
      </tp>
      <tp t="e">
        <v>#N/A</v>
        <stp/>
        <stp>History</stp>
        <stp>@sas@a</stp>
        <stp>Daily</stp>
        <stp>1</stp>
        <stp>43392</stp>
        <stp>0</stp>
        <stp>CLOSE</stp>
        <stp>0</stp>
        <tr r="D534" s="2"/>
      </tp>
      <tp t="e">
        <v>#N/A</v>
        <stp/>
        <stp>History</stp>
        <stp>@sas@a</stp>
        <stp>Daily</stp>
        <stp>1</stp>
        <stp>43342</stp>
        <stp>0</stp>
        <stp>CLOSE</stp>
        <stp>0</stp>
        <tr r="D569" s="2"/>
      </tp>
      <tp t="e">
        <v>#N/A</v>
        <stp/>
        <stp>History</stp>
        <stp>@sas@a</stp>
        <stp>Daily</stp>
        <stp>1</stp>
        <stp>43362</stp>
        <stp>0</stp>
        <stp>CLOSE</stp>
        <stp>0</stp>
        <tr r="D556" s="2"/>
      </tp>
      <tp t="e">
        <v>#N/A</v>
        <stp/>
        <stp>History</stp>
        <stp>@sas@a</stp>
        <stp>Daily</stp>
        <stp>1</stp>
        <stp>43312</stp>
        <stp>0</stp>
        <stp>CLOSE</stp>
        <stp>0</stp>
        <tr r="D591" s="2"/>
      </tp>
      <tp t="e">
        <v>#N/A</v>
        <stp/>
        <stp>History</stp>
        <stp>@sas@a</stp>
        <stp>Daily</stp>
        <stp>1</stp>
        <stp>43322</stp>
        <stp>0</stp>
        <stp>CLOSE</stp>
        <stp>0</stp>
        <tr r="D583" s="2"/>
      </tp>
      <tp t="e">
        <v>#N/A</v>
        <stp/>
        <stp>History</stp>
        <stp>@sas@a</stp>
        <stp>Daily</stp>
        <stp>1</stp>
        <stp>43332</stp>
        <stp>0</stp>
        <stp>CLOSE</stp>
        <stp>0</stp>
        <tr r="D577" s="2"/>
      </tp>
      <tp t="e">
        <v>#N/A</v>
        <stp/>
        <stp>History</stp>
        <stp>@sas@a</stp>
        <stp>Daily</stp>
        <stp>1</stp>
        <stp>42892</stp>
        <stp>0</stp>
        <stp>CLOSE</stp>
        <stp>0</stp>
        <tr r="D881" s="2"/>
      </tp>
      <tp t="e">
        <v>#N/A</v>
        <stp/>
        <stp>History</stp>
        <stp>@sas@a</stp>
        <stp>Daily</stp>
        <stp>1</stp>
        <stp>42842</stp>
        <stp>0</stp>
        <stp>CLOSE</stp>
        <stp>0</stp>
        <tr r="D916" s="2"/>
      </tp>
      <tp t="e">
        <v>#N/A</v>
        <stp/>
        <stp>History</stp>
        <stp>@sas@a</stp>
        <stp>Daily</stp>
        <stp>1</stp>
        <stp>42852</stp>
        <stp>0</stp>
        <stp>CLOSE</stp>
        <stp>0</stp>
        <tr r="D908" s="2"/>
      </tp>
      <tp t="e">
        <v>#N/A</v>
        <stp/>
        <stp>History</stp>
        <stp>@sas@a</stp>
        <stp>Daily</stp>
        <stp>1</stp>
        <stp>42872</stp>
        <stp>0</stp>
        <stp>CLOSE</stp>
        <stp>0</stp>
        <tr r="D894" s="2"/>
      </tp>
      <tp t="e">
        <v>#N/A</v>
        <stp/>
        <stp>History</stp>
        <stp>@sas@a</stp>
        <stp>Daily</stp>
        <stp>1</stp>
        <stp>42802</stp>
        <stp>0</stp>
        <stp>CLOSE</stp>
        <stp>0</stp>
        <tr r="D943" s="2"/>
      </tp>
      <tp t="e">
        <v>#N/A</v>
        <stp/>
        <stp>History</stp>
        <stp>@sas@a</stp>
        <stp>Daily</stp>
        <stp>1</stp>
        <stp>42822</stp>
        <stp>0</stp>
        <stp>CLOSE</stp>
        <stp>0</stp>
        <tr r="D929" s="2"/>
      </tp>
      <tp t="e">
        <v>#N/A</v>
        <stp/>
        <stp>History</stp>
        <stp>@sas@a</stp>
        <stp>Daily</stp>
        <stp>1</stp>
        <stp>42832</stp>
        <stp>0</stp>
        <stp>CLOSE</stp>
        <stp>0</stp>
        <tr r="D921" s="2"/>
      </tp>
      <tp t="e">
        <v>#N/A</v>
        <stp/>
        <stp>History</stp>
        <stp>@sas@a</stp>
        <stp>Daily</stp>
        <stp>1</stp>
        <stp>42992</stp>
        <stp>0</stp>
        <stp>CLOSE</stp>
        <stp>0</stp>
        <tr r="D811" s="2"/>
      </tp>
      <tp t="e">
        <v>#N/A</v>
        <stp/>
        <stp>History</stp>
        <stp>@sas@a</stp>
        <stp>Daily</stp>
        <stp>1</stp>
        <stp>42942</stp>
        <stp>0</stp>
        <stp>CLOSE</stp>
        <stp>0</stp>
        <tr r="D846" s="2"/>
      </tp>
      <tp t="e">
        <v>#N/A</v>
        <stp/>
        <stp>History</stp>
        <stp>@sas@a</stp>
        <stp>Daily</stp>
        <stp>1</stp>
        <stp>42962</stp>
        <stp>0</stp>
        <stp>CLOSE</stp>
        <stp>0</stp>
        <tr r="D832" s="2"/>
      </tp>
      <tp t="e">
        <v>#N/A</v>
        <stp/>
        <stp>History</stp>
        <stp>@sas@a</stp>
        <stp>Daily</stp>
        <stp>1</stp>
        <stp>42972</stp>
        <stp>0</stp>
        <stp>CLOSE</stp>
        <stp>0</stp>
        <tr r="D824" s="2"/>
      </tp>
      <tp t="e">
        <v>#N/A</v>
        <stp/>
        <stp>History</stp>
        <stp>@sas@a</stp>
        <stp>Daily</stp>
        <stp>1</stp>
        <stp>42902</stp>
        <stp>0</stp>
        <stp>CLOSE</stp>
        <stp>0</stp>
        <tr r="D873" s="2"/>
      </tp>
      <tp t="e">
        <v>#N/A</v>
        <stp/>
        <stp>History</stp>
        <stp>@sas@a</stp>
        <stp>Daily</stp>
        <stp>1</stp>
        <stp>42912</stp>
        <stp>0</stp>
        <stp>CLOSE</stp>
        <stp>0</stp>
        <tr r="D867" s="2"/>
      </tp>
      <tp t="e">
        <v>#N/A</v>
        <stp/>
        <stp>History</stp>
        <stp>@sas@a</stp>
        <stp>Daily</stp>
        <stp>1</stp>
        <stp>42922</stp>
        <stp>0</stp>
        <stp>CLOSE</stp>
        <stp>0</stp>
        <tr r="D860" s="2"/>
      </tp>
      <tp t="e">
        <v>#N/A</v>
        <stp/>
        <stp>History</stp>
        <stp>@sas@a</stp>
        <stp>Daily</stp>
        <stp>1</stp>
        <stp>42782</stp>
        <stp>0</stp>
        <stp>CLOSE</stp>
        <stp>0</stp>
        <tr r="D956" s="2"/>
      </tp>
      <tp t="e">
        <v>#N/A</v>
        <stp/>
        <stp>History</stp>
        <stp>@sas@a</stp>
        <stp>Daily</stp>
        <stp>1</stp>
        <stp>42752</stp>
        <stp>0</stp>
        <stp>CLOSE</stp>
        <stp>0</stp>
        <tr r="D978" s="2"/>
      </tp>
      <tp t="e">
        <v>#N/A</v>
        <stp/>
        <stp>History</stp>
        <stp>@sas@a</stp>
        <stp>Daily</stp>
        <stp>1</stp>
        <stp>42762</stp>
        <stp>0</stp>
        <stp>CLOSE</stp>
        <stp>0</stp>
        <tr r="D970" s="2"/>
      </tp>
      <tp t="e">
        <v>#N/A</v>
        <stp/>
        <stp>History</stp>
        <stp>@sas@a</stp>
        <stp>Daily</stp>
        <stp>1</stp>
        <stp>42772</stp>
        <stp>0</stp>
        <stp>CLOSE</stp>
        <stp>0</stp>
        <tr r="D964" s="2"/>
      </tp>
      <tp t="e">
        <v>#N/A</v>
        <stp/>
        <stp>History</stp>
        <stp>@sas@a</stp>
        <stp>Daily</stp>
        <stp>1</stp>
        <stp>44082</stp>
        <stp>0</stp>
        <stp>CLOSE</stp>
        <stp>0</stp>
        <tr r="D60" s="2"/>
      </tp>
      <tp t="e">
        <v>#N/A</v>
        <stp/>
        <stp>History</stp>
        <stp>@sas@a</stp>
        <stp>Daily</stp>
        <stp>1</stp>
        <stp>44092</stp>
        <stp>0</stp>
        <stp>CLOSE</stp>
        <stp>0</stp>
        <tr r="D52" s="2"/>
      </tp>
      <tp t="e">
        <v>#N/A</v>
        <stp/>
        <stp>History</stp>
        <stp>@sas@a</stp>
        <stp>Daily</stp>
        <stp>1</stp>
        <stp>44042</stp>
        <stp>0</stp>
        <stp>CLOSE</stp>
        <stp>0</stp>
        <tr r="D87" s="2"/>
      </tp>
      <tp t="e">
        <v>#N/A</v>
        <stp/>
        <stp>History</stp>
        <stp>@sas@a</stp>
        <stp>Daily</stp>
        <stp>1</stp>
        <stp>44062</stp>
        <stp>0</stp>
        <stp>CLOSE</stp>
        <stp>0</stp>
        <tr r="D73" s="2"/>
      </tp>
      <tp t="e">
        <v>#N/A</v>
        <stp/>
        <stp>History</stp>
        <stp>@sas@a</stp>
        <stp>Daily</stp>
        <stp>1</stp>
        <stp>44012</stp>
        <stp>0</stp>
        <stp>CLOSE</stp>
        <stp>0</stp>
        <tr r="D108" s="2"/>
      </tp>
      <tp t="e">
        <v>#N/A</v>
        <stp/>
        <stp>History</stp>
        <stp>@sas@a</stp>
        <stp>Daily</stp>
        <stp>1</stp>
        <stp>44022</stp>
        <stp>0</stp>
        <stp>CLOSE</stp>
        <stp>0</stp>
        <tr r="D101" s="2"/>
      </tp>
      <tp t="e">
        <v>#N/A</v>
        <stp/>
        <stp>History</stp>
        <stp>@sas@a</stp>
        <stp>Daily</stp>
        <stp>1</stp>
        <stp>44032</stp>
        <stp>0</stp>
        <stp>CLOSE</stp>
        <stp>0</stp>
        <tr r="D95" s="2"/>
      </tp>
      <tp t="e">
        <v>#N/A</v>
        <stp/>
        <stp>History</stp>
        <stp>@sas@a</stp>
        <stp>Daily</stp>
        <stp>1</stp>
        <stp>44152</stp>
        <stp>0</stp>
        <stp>CLOSE</stp>
        <stp>0</stp>
        <tr r="D10" s="2"/>
      </tp>
      <tp t="e">
        <v>#N/A</v>
        <stp/>
        <stp>History</stp>
        <stp>@sas@a</stp>
        <stp>Daily</stp>
        <stp>1</stp>
        <stp>44162</stp>
        <stp>0</stp>
        <stp>CLOSE</stp>
        <stp>0</stp>
        <tr r="D3" s="2"/>
      </tp>
      <tp t="e">
        <v>#N/A</v>
        <stp/>
        <stp>History</stp>
        <stp>@sas@a</stp>
        <stp>Daily</stp>
        <stp>1</stp>
        <stp>44102</stp>
        <stp>0</stp>
        <stp>CLOSE</stp>
        <stp>0</stp>
        <tr r="D46" s="2"/>
      </tp>
      <tp t="e">
        <v>#N/A</v>
        <stp/>
        <stp>History</stp>
        <stp>@sas@a</stp>
        <stp>Daily</stp>
        <stp>1</stp>
        <stp>44112</stp>
        <stp>0</stp>
        <stp>CLOSE</stp>
        <stp>0</stp>
        <tr r="D38" s="2"/>
      </tp>
      <tp t="e">
        <v>#N/A</v>
        <stp/>
        <stp>History</stp>
        <stp>@sas@a</stp>
        <stp>Daily</stp>
        <stp>1</stp>
        <stp>44132</stp>
        <stp>0</stp>
        <stp>CLOSE</stp>
        <stp>0</stp>
        <tr r="D24" s="2"/>
      </tp>
      <tp t="e">
        <v>#N/A</v>
        <stp/>
        <stp>History</stp>
        <stp>@sas@a</stp>
        <stp>Daily</stp>
        <stp>1</stp>
        <stp>43885</stp>
        <stp>0</stp>
        <stp>CLOSE</stp>
        <stp>0</stp>
        <tr r="D197" s="2"/>
      </tp>
      <tp t="e">
        <v>#N/A</v>
        <stp/>
        <stp>History</stp>
        <stp>@sas@a</stp>
        <stp>Daily</stp>
        <stp>1</stp>
        <stp>43895</stp>
        <stp>0</stp>
        <stp>CLOSE</stp>
        <stp>0</stp>
        <tr r="D189" s="2"/>
      </tp>
      <tp t="e">
        <v>#N/A</v>
        <stp/>
        <stp>History</stp>
        <stp>@sas@a</stp>
        <stp>Daily</stp>
        <stp>1</stp>
        <stp>43845</stp>
        <stp>0</stp>
        <stp>CLOSE</stp>
        <stp>0</stp>
        <tr r="D223" s="2"/>
      </tp>
      <tp t="e">
        <v>#N/A</v>
        <stp/>
        <stp>History</stp>
        <stp>@sas@a</stp>
        <stp>Daily</stp>
        <stp>1</stp>
        <stp>43865</stp>
        <stp>0</stp>
        <stp>CLOSE</stp>
        <stp>0</stp>
        <tr r="D210" s="2"/>
      </tp>
      <tp t="e">
        <v>#N/A</v>
        <stp/>
        <stp>History</stp>
        <stp>@sas@a</stp>
        <stp>Daily</stp>
        <stp>1</stp>
        <stp>43875</stp>
        <stp>0</stp>
        <stp>CLOSE</stp>
        <stp>0</stp>
        <tr r="D202" s="2"/>
      </tp>
      <tp t="e">
        <v>#N/A</v>
        <stp/>
        <stp>History</stp>
        <stp>@sas@a</stp>
        <stp>Daily</stp>
        <stp>1</stp>
        <stp>43805</stp>
        <stp>0</stp>
        <stp>CLOSE</stp>
        <stp>0</stp>
        <tr r="D249" s="2"/>
      </tp>
      <tp t="e">
        <v>#N/A</v>
        <stp/>
        <stp>History</stp>
        <stp>@sas@a</stp>
        <stp>Daily</stp>
        <stp>1</stp>
        <stp>43815</stp>
        <stp>0</stp>
        <stp>CLOSE</stp>
        <stp>0</stp>
        <tr r="D243" s="2"/>
      </tp>
      <tp t="e">
        <v>#N/A</v>
        <stp/>
        <stp>History</stp>
        <stp>@sas@a</stp>
        <stp>Daily</stp>
        <stp>1</stp>
        <stp>43825</stp>
        <stp>0</stp>
        <stp>CLOSE</stp>
        <stp>0</stp>
        <tr r="D236" s="2"/>
      </tp>
      <tp t="e">
        <v>#N/A</v>
        <stp/>
        <stp>History</stp>
        <stp>@sas@a</stp>
        <stp>Daily</stp>
        <stp>1</stp>
        <stp>43985</stp>
        <stp>0</stp>
        <stp>CLOSE</stp>
        <stp>0</stp>
        <tr r="D127" s="2"/>
      </tp>
      <tp t="e">
        <v>#N/A</v>
        <stp/>
        <stp>History</stp>
        <stp>@sas@a</stp>
        <stp>Daily</stp>
        <stp>1</stp>
        <stp>43945</stp>
        <stp>0</stp>
        <stp>CLOSE</stp>
        <stp>0</stp>
        <tr r="D154" s="2"/>
      </tp>
      <tp t="e">
        <v>#N/A</v>
        <stp/>
        <stp>History</stp>
        <stp>@sas@a</stp>
        <stp>Daily</stp>
        <stp>1</stp>
        <stp>43955</stp>
        <stp>0</stp>
        <stp>CLOSE</stp>
        <stp>0</stp>
        <tr r="D148" s="2"/>
      </tp>
      <tp t="e">
        <v>#N/A</v>
        <stp/>
        <stp>History</stp>
        <stp>@sas@a</stp>
        <stp>Daily</stp>
        <stp>1</stp>
        <stp>43965</stp>
        <stp>0</stp>
        <stp>CLOSE</stp>
        <stp>0</stp>
        <tr r="D140" s="2"/>
      </tp>
      <tp t="e">
        <v>#N/A</v>
        <stp/>
        <stp>History</stp>
        <stp>@sas@a</stp>
        <stp>Daily</stp>
        <stp>1</stp>
        <stp>43915</stp>
        <stp>0</stp>
        <stp>CLOSE</stp>
        <stp>0</stp>
        <tr r="D175" s="2"/>
      </tp>
      <tp t="e">
        <v>#N/A</v>
        <stp/>
        <stp>History</stp>
        <stp>@sas@a</stp>
        <stp>Daily</stp>
        <stp>1</stp>
        <stp>43935</stp>
        <stp>0</stp>
        <stp>CLOSE</stp>
        <stp>0</stp>
        <tr r="D162" s="2"/>
      </tp>
      <tp t="e">
        <v>#N/A</v>
        <stp/>
        <stp>History</stp>
        <stp>@sas@a</stp>
        <stp>Daily</stp>
        <stp>1</stp>
        <stp>43495</stp>
        <stp>0</stp>
        <stp>CLOSE</stp>
        <stp>0</stp>
        <tr r="D465" s="2"/>
      </tp>
      <tp t="e">
        <v>#N/A</v>
        <stp/>
        <stp>History</stp>
        <stp>@sas@a</stp>
        <stp>Daily</stp>
        <stp>1</stp>
        <stp>43445</stp>
        <stp>0</stp>
        <stp>CLOSE</stp>
        <stp>0</stp>
        <tr r="D498" s="2"/>
      </tp>
      <tp t="e">
        <v>#N/A</v>
        <stp/>
        <stp>History</stp>
        <stp>@sas@a</stp>
        <stp>Daily</stp>
        <stp>1</stp>
        <stp>43455</stp>
        <stp>0</stp>
        <stp>CLOSE</stp>
        <stp>0</stp>
        <tr r="D490" s="2"/>
      </tp>
      <tp t="e">
        <v>#N/A</v>
        <stp/>
        <stp>History</stp>
        <stp>@sas@a</stp>
        <stp>Daily</stp>
        <stp>1</stp>
        <stp>43465</stp>
        <stp>0</stp>
        <stp>CLOSE</stp>
        <stp>0</stp>
        <tr r="D485" s="2"/>
      </tp>
      <tp t="e">
        <v>#N/A</v>
        <stp/>
        <stp>History</stp>
        <stp>@sas@a</stp>
        <stp>Daily</stp>
        <stp>1</stp>
        <stp>43475</stp>
        <stp>0</stp>
        <stp>CLOSE</stp>
        <stp>0</stp>
        <tr r="D478" s="2"/>
      </tp>
      <tp t="e">
        <v>#N/A</v>
        <stp/>
        <stp>History</stp>
        <stp>@sas@a</stp>
        <stp>Daily</stp>
        <stp>1</stp>
        <stp>43405</stp>
        <stp>0</stp>
        <stp>CLOSE</stp>
        <stp>0</stp>
        <tr r="D525" s="2"/>
      </tp>
      <tp t="e">
        <v>#N/A</v>
        <stp/>
        <stp>History</stp>
        <stp>@sas@a</stp>
        <stp>Daily</stp>
        <stp>1</stp>
        <stp>43425</stp>
        <stp>0</stp>
        <stp>CLOSE</stp>
        <stp>0</stp>
        <tr r="D511" s="2"/>
      </tp>
      <tp t="e">
        <v>#N/A</v>
        <stp/>
        <stp>History</stp>
        <stp>@sas@a</stp>
        <stp>Daily</stp>
        <stp>1</stp>
        <stp>43585</stp>
        <stp>0</stp>
        <stp>CLOSE</stp>
        <stp>0</stp>
        <tr r="D403" s="2"/>
      </tp>
      <tp t="e">
        <v>#N/A</v>
        <stp/>
        <stp>History</stp>
        <stp>@sas@a</stp>
        <stp>Daily</stp>
        <stp>1</stp>
        <stp>43595</stp>
        <stp>0</stp>
        <stp>CLOSE</stp>
        <stp>0</stp>
        <tr r="D395" s="2"/>
      </tp>
      <tp t="e">
        <v>#N/A</v>
        <stp/>
        <stp>History</stp>
        <stp>@sas@a</stp>
        <stp>Daily</stp>
        <stp>1</stp>
        <stp>43545</stp>
        <stp>0</stp>
        <stp>CLOSE</stp>
        <stp>0</stp>
        <tr r="D430" s="2"/>
      </tp>
      <tp t="e">
        <v>#N/A</v>
        <stp/>
        <stp>History</stp>
        <stp>@sas@a</stp>
        <stp>Daily</stp>
        <stp>1</stp>
        <stp>43565</stp>
        <stp>0</stp>
        <stp>CLOSE</stp>
        <stp>0</stp>
        <tr r="D416" s="2"/>
      </tp>
      <tp t="e">
        <v>#N/A</v>
        <stp/>
        <stp>History</stp>
        <stp>@sas@a</stp>
        <stp>Daily</stp>
        <stp>1</stp>
        <stp>43515</stp>
        <stp>0</stp>
        <stp>CLOSE</stp>
        <stp>0</stp>
        <tr r="D452" s="2"/>
      </tp>
      <tp t="e">
        <v>#N/A</v>
        <stp/>
        <stp>History</stp>
        <stp>@sas@a</stp>
        <stp>Daily</stp>
        <stp>1</stp>
        <stp>43525</stp>
        <stp>0</stp>
        <stp>CLOSE</stp>
        <stp>0</stp>
        <tr r="D444" s="2"/>
      </tp>
      <tp t="e">
        <v>#N/A</v>
        <stp/>
        <stp>History</stp>
        <stp>@sas@a</stp>
        <stp>Daily</stp>
        <stp>1</stp>
        <stp>43535</stp>
        <stp>0</stp>
        <stp>CLOSE</stp>
        <stp>0</stp>
        <tr r="D438" s="2"/>
      </tp>
      <tp t="e">
        <v>#N/A</v>
        <stp/>
        <stp>History</stp>
        <stp>@sas@a</stp>
        <stp>Daily</stp>
        <stp>1</stp>
        <stp>43685</stp>
        <stp>0</stp>
        <stp>CLOSE</stp>
        <stp>0</stp>
        <tr r="D333" s="2"/>
      </tp>
      <tp t="e">
        <v>#N/A</v>
        <stp/>
        <stp>History</stp>
        <stp>@sas@a</stp>
        <stp>Daily</stp>
        <stp>1</stp>
        <stp>43655</stp>
        <stp>0</stp>
        <stp>CLOSE</stp>
        <stp>0</stp>
        <tr r="D355" s="2"/>
      </tp>
      <tp t="e">
        <v>#N/A</v>
        <stp/>
        <stp>History</stp>
        <stp>@sas@a</stp>
        <stp>Daily</stp>
        <stp>1</stp>
        <stp>43665</stp>
        <stp>0</stp>
        <stp>CLOSE</stp>
        <stp>0</stp>
        <tr r="D347" s="2"/>
      </tp>
      <tp t="e">
        <v>#N/A</v>
        <stp/>
        <stp>History</stp>
        <stp>@sas@a</stp>
        <stp>Daily</stp>
        <stp>1</stp>
        <stp>43675</stp>
        <stp>0</stp>
        <stp>CLOSE</stp>
        <stp>0</stp>
        <tr r="D341" s="2"/>
      </tp>
      <tp t="e">
        <v>#N/A</v>
        <stp/>
        <stp>History</stp>
        <stp>@sas@a</stp>
        <stp>Daily</stp>
        <stp>1</stp>
        <stp>43605</stp>
        <stp>0</stp>
        <stp>CLOSE</stp>
        <stp>0</stp>
        <tr r="D389" s="2"/>
      </tp>
      <tp t="e">
        <v>#N/A</v>
        <stp/>
        <stp>History</stp>
        <stp>@sas@a</stp>
        <stp>Daily</stp>
        <stp>1</stp>
        <stp>43615</stp>
        <stp>0</stp>
        <stp>CLOSE</stp>
        <stp>0</stp>
        <tr r="D382" s="2"/>
      </tp>
      <tp t="e">
        <v>#N/A</v>
        <stp/>
        <stp>History</stp>
        <stp>@sas@a</stp>
        <stp>Daily</stp>
        <stp>1</stp>
        <stp>43635</stp>
        <stp>0</stp>
        <stp>CLOSE</stp>
        <stp>0</stp>
        <tr r="D368" s="2"/>
      </tp>
      <tp t="e">
        <v>#N/A</v>
        <stp/>
        <stp>History</stp>
        <stp>@sas@a</stp>
        <stp>Daily</stp>
        <stp>1</stp>
        <stp>43795</stp>
        <stp>0</stp>
        <stp>CLOSE</stp>
        <stp>0</stp>
        <tr r="D256" s="2"/>
      </tp>
      <tp t="e">
        <v>#N/A</v>
        <stp/>
        <stp>History</stp>
        <stp>@sas@a</stp>
        <stp>Daily</stp>
        <stp>1</stp>
        <stp>43745</stp>
        <stp>0</stp>
        <stp>CLOSE</stp>
        <stp>0</stp>
        <tr r="D292" s="2"/>
      </tp>
      <tp t="e">
        <v>#N/A</v>
        <stp/>
        <stp>History</stp>
        <stp>@sas@a</stp>
        <stp>Daily</stp>
        <stp>1</stp>
        <stp>43755</stp>
        <stp>0</stp>
        <stp>CLOSE</stp>
        <stp>0</stp>
        <tr r="D284" s="2"/>
      </tp>
      <tp t="e">
        <v>#N/A</v>
        <stp/>
        <stp>History</stp>
        <stp>@sas@a</stp>
        <stp>Daily</stp>
        <stp>1</stp>
        <stp>43775</stp>
        <stp>0</stp>
        <stp>CLOSE</stp>
        <stp>0</stp>
        <tr r="D270" s="2"/>
      </tp>
      <tp t="e">
        <v>#N/A</v>
        <stp/>
        <stp>History</stp>
        <stp>@sas@a</stp>
        <stp>Daily</stp>
        <stp>1</stp>
        <stp>43705</stp>
        <stp>0</stp>
        <stp>CLOSE</stp>
        <stp>0</stp>
        <tr r="D319" s="2"/>
      </tp>
      <tp t="e">
        <v>#N/A</v>
        <stp/>
        <stp>History</stp>
        <stp>@sas@a</stp>
        <stp>Daily</stp>
        <stp>1</stp>
        <stp>43725</stp>
        <stp>0</stp>
        <stp>CLOSE</stp>
        <stp>0</stp>
        <tr r="D306" s="2"/>
      </tp>
      <tp t="e">
        <v>#N/A</v>
        <stp/>
        <stp>History</stp>
        <stp>@sas@a</stp>
        <stp>Daily</stp>
        <stp>1</stp>
        <stp>43735</stp>
        <stp>0</stp>
        <stp>CLOSE</stp>
        <stp>0</stp>
        <tr r="D298" s="2"/>
      </tp>
      <tp t="e">
        <v>#N/A</v>
        <stp/>
        <stp>History</stp>
        <stp>@sas@a</stp>
        <stp>Daily</stp>
        <stp>1</stp>
        <stp>43095</stp>
        <stp>0</stp>
        <stp>CLOSE</stp>
        <stp>0</stp>
        <tr r="D740" s="2"/>
      </tp>
      <tp t="e">
        <v>#N/A</v>
        <stp/>
        <stp>History</stp>
        <stp>@sas@a</stp>
        <stp>Daily</stp>
        <stp>1</stp>
        <stp>43045</stp>
        <stp>0</stp>
        <stp>CLOSE</stp>
        <stp>0</stp>
        <tr r="D774" s="2"/>
      </tp>
      <tp t="e">
        <v>#N/A</v>
        <stp/>
        <stp>History</stp>
        <stp>@sas@a</stp>
        <stp>Daily</stp>
        <stp>1</stp>
        <stp>43055</stp>
        <stp>0</stp>
        <stp>CLOSE</stp>
        <stp>0</stp>
        <tr r="D766" s="2"/>
      </tp>
      <tp t="e">
        <v>#N/A</v>
        <stp/>
        <stp>History</stp>
        <stp>@sas@a</stp>
        <stp>Daily</stp>
        <stp>1</stp>
        <stp>43075</stp>
        <stp>0</stp>
        <stp>CLOSE</stp>
        <stp>0</stp>
        <tr r="D753" s="2"/>
      </tp>
      <tp t="e">
        <v>#N/A</v>
        <stp/>
        <stp>History</stp>
        <stp>@sas@a</stp>
        <stp>Daily</stp>
        <stp>1</stp>
        <stp>43005</stp>
        <stp>0</stp>
        <stp>CLOSE</stp>
        <stp>0</stp>
        <tr r="D802" s="2"/>
      </tp>
      <tp t="e">
        <v>#N/A</v>
        <stp/>
        <stp>History</stp>
        <stp>@sas@a</stp>
        <stp>Daily</stp>
        <stp>1</stp>
        <stp>43025</stp>
        <stp>0</stp>
        <stp>CLOSE</stp>
        <stp>0</stp>
        <tr r="D788" s="2"/>
      </tp>
      <tp t="e">
        <v>#N/A</v>
        <stp/>
        <stp>History</stp>
        <stp>@sas@a</stp>
        <stp>Daily</stp>
        <stp>1</stp>
        <stp>43035</stp>
        <stp>0</stp>
        <stp>CLOSE</stp>
        <stp>0</stp>
        <tr r="D780" s="2"/>
      </tp>
      <tp t="e">
        <v>#N/A</v>
        <stp/>
        <stp>History</stp>
        <stp>@sas@a</stp>
        <stp>Daily</stp>
        <stp>1</stp>
        <stp>43185</stp>
        <stp>0</stp>
        <stp>CLOSE</stp>
        <stp>0</stp>
        <tr r="D679" s="2"/>
      </tp>
      <tp t="e">
        <v>#N/A</v>
        <stp/>
        <stp>History</stp>
        <stp>@sas@a</stp>
        <stp>Daily</stp>
        <stp>1</stp>
        <stp>43195</stp>
        <stp>0</stp>
        <stp>CLOSE</stp>
        <stp>0</stp>
        <tr r="D672" s="2"/>
      </tp>
      <tp t="e">
        <v>#N/A</v>
        <stp/>
        <stp>History</stp>
        <stp>@sas@a</stp>
        <stp>Daily</stp>
        <stp>1</stp>
        <stp>43145</stp>
        <stp>0</stp>
        <stp>CLOSE</stp>
        <stp>0</stp>
        <tr r="D706" s="2"/>
      </tp>
      <tp t="e">
        <v>#N/A</v>
        <stp/>
        <stp>History</stp>
        <stp>@sas@a</stp>
        <stp>Daily</stp>
        <stp>1</stp>
        <stp>43165</stp>
        <stp>0</stp>
        <stp>CLOSE</stp>
        <stp>0</stp>
        <tr r="D693" s="2"/>
      </tp>
      <tp t="e">
        <v>#N/A</v>
        <stp/>
        <stp>History</stp>
        <stp>@sas@a</stp>
        <stp>Daily</stp>
        <stp>1</stp>
        <stp>43175</stp>
        <stp>0</stp>
        <stp>CLOSE</stp>
        <stp>0</stp>
        <tr r="D685" s="2"/>
      </tp>
      <tp t="e">
        <v>#N/A</v>
        <stp/>
        <stp>History</stp>
        <stp>@sas@a</stp>
        <stp>Daily</stp>
        <stp>1</stp>
        <stp>43105</stp>
        <stp>0</stp>
        <stp>CLOSE</stp>
        <stp>0</stp>
        <tr r="D733" s="2"/>
      </tp>
      <tp t="e">
        <v>#N/A</v>
        <stp/>
        <stp>History</stp>
        <stp>@sas@a</stp>
        <stp>Daily</stp>
        <stp>1</stp>
        <stp>43125</stp>
        <stp>0</stp>
        <stp>CLOSE</stp>
        <stp>0</stp>
        <tr r="D720" s="2"/>
      </tp>
      <tp t="e">
        <v>#N/A</v>
        <stp/>
        <stp>History</stp>
        <stp>@sas@a</stp>
        <stp>Daily</stp>
        <stp>1</stp>
        <stp>43245</stp>
        <stp>0</stp>
        <stp>CLOSE</stp>
        <stp>0</stp>
        <tr r="D636" s="2"/>
      </tp>
      <tp t="e">
        <v>#N/A</v>
        <stp/>
        <stp>History</stp>
        <stp>@sas@a</stp>
        <stp>Daily</stp>
        <stp>1</stp>
        <stp>43255</stp>
        <stp>0</stp>
        <stp>CLOSE</stp>
        <stp>0</stp>
        <tr r="D631" s="2"/>
      </tp>
      <tp t="e">
        <v>#N/A</v>
        <stp/>
        <stp>History</stp>
        <stp>@sas@a</stp>
        <stp>Daily</stp>
        <stp>1</stp>
        <stp>43265</stp>
        <stp>0</stp>
        <stp>CLOSE</stp>
        <stp>0</stp>
        <tr r="D623" s="2"/>
      </tp>
      <tp t="e">
        <v>#N/A</v>
        <stp/>
        <stp>History</stp>
        <stp>@sas@a</stp>
        <stp>Daily</stp>
        <stp>1</stp>
        <stp>43215</stp>
        <stp>0</stp>
        <stp>CLOSE</stp>
        <stp>0</stp>
        <tr r="D658" s="2"/>
      </tp>
      <tp t="e">
        <v>#N/A</v>
        <stp/>
        <stp>History</stp>
        <stp>@sas@a</stp>
        <stp>Daily</stp>
        <stp>1</stp>
        <stp>43235</stp>
        <stp>0</stp>
        <stp>CLOSE</stp>
        <stp>0</stp>
        <tr r="D644" s="2"/>
      </tp>
      <tp t="e">
        <v>#N/A</v>
        <stp/>
        <stp>History</stp>
        <stp>@sas@a</stp>
        <stp>Daily</stp>
        <stp>1</stp>
        <stp>43385</stp>
        <stp>0</stp>
        <stp>CLOSE</stp>
        <stp>0</stp>
        <tr r="D539" s="2"/>
      </tp>
      <tp t="e">
        <v>#N/A</v>
        <stp/>
        <stp>History</stp>
        <stp>@sas@a</stp>
        <stp>Daily</stp>
        <stp>1</stp>
        <stp>43395</stp>
        <stp>0</stp>
        <stp>CLOSE</stp>
        <stp>0</stp>
        <tr r="D533" s="2"/>
      </tp>
      <tp t="e">
        <v>#N/A</v>
        <stp/>
        <stp>History</stp>
        <stp>@sas@a</stp>
        <stp>Daily</stp>
        <stp>1</stp>
        <stp>43355</stp>
        <stp>0</stp>
        <stp>CLOSE</stp>
        <stp>0</stp>
        <tr r="D561" s="2"/>
      </tp>
      <tp t="e">
        <v>#N/A</v>
        <stp/>
        <stp>History</stp>
        <stp>@sas@a</stp>
        <stp>Daily</stp>
        <stp>1</stp>
        <stp>43375</stp>
        <stp>0</stp>
        <stp>CLOSE</stp>
        <stp>0</stp>
        <tr r="D547" s="2"/>
      </tp>
      <tp t="e">
        <v>#N/A</v>
        <stp/>
        <stp>History</stp>
        <stp>@sas@a</stp>
        <stp>Daily</stp>
        <stp>1</stp>
        <stp>43305</stp>
        <stp>0</stp>
        <stp>CLOSE</stp>
        <stp>0</stp>
        <tr r="D596" s="2"/>
      </tp>
      <tp t="e">
        <v>#N/A</v>
        <stp/>
        <stp>History</stp>
        <stp>@sas@a</stp>
        <stp>Daily</stp>
        <stp>1</stp>
        <stp>43315</stp>
        <stp>0</stp>
        <stp>CLOSE</stp>
        <stp>0</stp>
        <tr r="D588" s="2"/>
      </tp>
      <tp t="e">
        <v>#N/A</v>
        <stp/>
        <stp>History</stp>
        <stp>@sas@a</stp>
        <stp>Daily</stp>
        <stp>1</stp>
        <stp>43325</stp>
        <stp>0</stp>
        <stp>CLOSE</stp>
        <stp>0</stp>
        <tr r="D582" s="2"/>
      </tp>
      <tp t="e">
        <v>#N/A</v>
        <stp/>
        <stp>History</stp>
        <stp>@sas@a</stp>
        <stp>Daily</stp>
        <stp>1</stp>
        <stp>43335</stp>
        <stp>0</stp>
        <stp>CLOSE</stp>
        <stp>0</stp>
        <tr r="D574" s="2"/>
      </tp>
      <tp t="e">
        <v>#N/A</v>
        <stp/>
        <stp>History</stp>
        <stp>@sas@a</stp>
        <stp>Daily</stp>
        <stp>1</stp>
        <stp>42885</stp>
        <stp>0</stp>
        <stp>CLOSE</stp>
        <stp>0</stp>
        <tr r="D886" s="2"/>
      </tp>
      <tp t="e">
        <v>#N/A</v>
        <stp/>
        <stp>History</stp>
        <stp>@sas@a</stp>
        <stp>Daily</stp>
        <stp>1</stp>
        <stp>42895</stp>
        <stp>0</stp>
        <stp>CLOSE</stp>
        <stp>0</stp>
        <tr r="D878" s="2"/>
      </tp>
      <tp t="e">
        <v>#N/A</v>
        <stp/>
        <stp>History</stp>
        <stp>@sas@a</stp>
        <stp>Daily</stp>
        <stp>1</stp>
        <stp>42845</stp>
        <stp>0</stp>
        <stp>CLOSE</stp>
        <stp>0</stp>
        <tr r="D913" s="2"/>
      </tp>
      <tp t="e">
        <v>#N/A</v>
        <stp/>
        <stp>History</stp>
        <stp>@sas@a</stp>
        <stp>Daily</stp>
        <stp>1</stp>
        <stp>42865</stp>
        <stp>0</stp>
        <stp>CLOSE</stp>
        <stp>0</stp>
        <tr r="D899" s="2"/>
      </tp>
      <tp t="e">
        <v>#N/A</v>
        <stp/>
        <stp>History</stp>
        <stp>@sas@a</stp>
        <stp>Daily</stp>
        <stp>1</stp>
        <stp>42815</stp>
        <stp>0</stp>
        <stp>CLOSE</stp>
        <stp>0</stp>
        <tr r="D934" s="2"/>
      </tp>
      <tp t="e">
        <v>#N/A</v>
        <stp/>
        <stp>History</stp>
        <stp>@sas@a</stp>
        <stp>Daily</stp>
        <stp>1</stp>
        <stp>42825</stp>
        <stp>0</stp>
        <stp>CLOSE</stp>
        <stp>0</stp>
        <tr r="D926" s="2"/>
      </tp>
      <tp t="e">
        <v>#N/A</v>
        <stp/>
        <stp>History</stp>
        <stp>@sas@a</stp>
        <stp>Daily</stp>
        <stp>1</stp>
        <stp>42835</stp>
        <stp>0</stp>
        <stp>CLOSE</stp>
        <stp>0</stp>
        <tr r="D920" s="2"/>
      </tp>
      <tp t="e">
        <v>#N/A</v>
        <stp/>
        <stp>History</stp>
        <stp>@sas@a</stp>
        <stp>Daily</stp>
        <stp>1</stp>
        <stp>42985</stp>
        <stp>0</stp>
        <stp>CLOSE</stp>
        <stp>0</stp>
        <tr r="D816" s="2"/>
      </tp>
      <tp t="e">
        <v>#N/A</v>
        <stp/>
        <stp>History</stp>
        <stp>@sas@a</stp>
        <stp>Daily</stp>
        <stp>1</stp>
        <stp>42955</stp>
        <stp>0</stp>
        <stp>CLOSE</stp>
        <stp>0</stp>
        <tr r="D837" s="2"/>
      </tp>
      <tp t="e">
        <v>#N/A</v>
        <stp/>
        <stp>History</stp>
        <stp>@sas@a</stp>
        <stp>Daily</stp>
        <stp>1</stp>
        <stp>42965</stp>
        <stp>0</stp>
        <stp>CLOSE</stp>
        <stp>0</stp>
        <tr r="D829" s="2"/>
      </tp>
      <tp t="e">
        <v>#N/A</v>
        <stp/>
        <stp>History</stp>
        <stp>@sas@a</stp>
        <stp>Daily</stp>
        <stp>1</stp>
        <stp>42975</stp>
        <stp>0</stp>
        <stp>CLOSE</stp>
        <stp>0</stp>
        <tr r="D823" s="2"/>
      </tp>
      <tp t="e">
        <v>#N/A</v>
        <stp/>
        <stp>History</stp>
        <stp>@sas@a</stp>
        <stp>Daily</stp>
        <stp>1</stp>
        <stp>42905</stp>
        <stp>0</stp>
        <stp>CLOSE</stp>
        <stp>0</stp>
        <tr r="D872" s="2"/>
      </tp>
      <tp t="e">
        <v>#N/A</v>
        <stp/>
        <stp>History</stp>
        <stp>@sas@a</stp>
        <stp>Daily</stp>
        <stp>1</stp>
        <stp>42915</stp>
        <stp>0</stp>
        <stp>CLOSE</stp>
        <stp>0</stp>
        <tr r="D864" s="2"/>
      </tp>
      <tp t="e">
        <v>#N/A</v>
        <stp/>
        <stp>History</stp>
        <stp>@sas@a</stp>
        <stp>Daily</stp>
        <stp>1</stp>
        <stp>42935</stp>
        <stp>0</stp>
        <stp>CLOSE</stp>
        <stp>0</stp>
        <tr r="D851" s="2"/>
      </tp>
      <tp t="e">
        <v>#N/A</v>
        <stp/>
        <stp>History</stp>
        <stp>@sas@a</stp>
        <stp>Daily</stp>
        <stp>1</stp>
        <stp>42795</stp>
        <stp>0</stp>
        <stp>CLOSE</stp>
        <stp>0</stp>
        <tr r="D948" s="2"/>
      </tp>
      <tp t="e">
        <v>#N/A</v>
        <stp/>
        <stp>History</stp>
        <stp>@sas@a</stp>
        <stp>Daily</stp>
        <stp>1</stp>
        <stp>42745</stp>
        <stp>0</stp>
        <stp>CLOSE</stp>
        <stp>0</stp>
        <tr r="D982" s="2"/>
      </tp>
      <tp t="e">
        <v>#N/A</v>
        <stp/>
        <stp>History</stp>
        <stp>@sas@a</stp>
        <stp>Daily</stp>
        <stp>1</stp>
        <stp>42755</stp>
        <stp>0</stp>
        <stp>CLOSE</stp>
        <stp>0</stp>
        <tr r="D975" s="2"/>
      </tp>
      <tp t="e">
        <v>#N/A</v>
        <stp/>
        <stp>History</stp>
        <stp>@sas@a</stp>
        <stp>Daily</stp>
        <stp>1</stp>
        <stp>42765</stp>
        <stp>0</stp>
        <stp>CLOSE</stp>
        <stp>0</stp>
        <tr r="D969" s="2"/>
      </tp>
      <tp t="e">
        <v>#N/A</v>
        <stp/>
        <stp>History</stp>
        <stp>@sas@a</stp>
        <stp>Daily</stp>
        <stp>1</stp>
        <stp>42775</stp>
        <stp>0</stp>
        <stp>CLOSE</stp>
        <stp>0</stp>
        <tr r="D961" s="2"/>
      </tp>
      <tp t="e">
        <v>#N/A</v>
        <stp/>
        <stp>History</stp>
        <stp>@sas@a</stp>
        <stp>Daily</stp>
        <stp>1</stp>
        <stp>44085</stp>
        <stp>0</stp>
        <stp>CLOSE</stp>
        <stp>0</stp>
        <tr r="D57" s="2"/>
      </tp>
      <tp t="e">
        <v>#N/A</v>
        <stp/>
        <stp>History</stp>
        <stp>@sas@a</stp>
        <stp>Daily</stp>
        <stp>1</stp>
        <stp>44095</stp>
        <stp>0</stp>
        <stp>CLOSE</stp>
        <stp>0</stp>
        <tr r="D51" s="2"/>
      </tp>
      <tp t="e">
        <v>#N/A</v>
        <stp/>
        <stp>History</stp>
        <stp>@sas@a</stp>
        <stp>Daily</stp>
        <stp>1</stp>
        <stp>44055</stp>
        <stp>0</stp>
        <stp>CLOSE</stp>
        <stp>0</stp>
        <tr r="D78" s="2"/>
      </tp>
      <tp t="e">
        <v>#N/A</v>
        <stp/>
        <stp>History</stp>
        <stp>@sas@a</stp>
        <stp>Daily</stp>
        <stp>1</stp>
        <stp>44075</stp>
        <stp>0</stp>
        <stp>CLOSE</stp>
        <stp>0</stp>
        <tr r="D64" s="2"/>
      </tp>
      <tp t="e">
        <v>#N/A</v>
        <stp/>
        <stp>History</stp>
        <stp>@sas@a</stp>
        <stp>Daily</stp>
        <stp>1</stp>
        <stp>44005</stp>
        <stp>0</stp>
        <stp>CLOSE</stp>
        <stp>0</stp>
        <tr r="D113" s="2"/>
      </tp>
      <tp t="e">
        <v>#N/A</v>
        <stp/>
        <stp>History</stp>
        <stp>@sas@a</stp>
        <stp>Daily</stp>
        <stp>1</stp>
        <stp>44025</stp>
        <stp>0</stp>
        <stp>CLOSE</stp>
        <stp>0</stp>
        <tr r="D100" s="2"/>
      </tp>
      <tp t="e">
        <v>#N/A</v>
        <stp/>
        <stp>History</stp>
        <stp>@sas@a</stp>
        <stp>Daily</stp>
        <stp>1</stp>
        <stp>44035</stp>
        <stp>0</stp>
        <stp>CLOSE</stp>
        <stp>0</stp>
        <tr r="D92" s="2"/>
      </tp>
      <tp t="e">
        <v>#N/A</v>
        <stp/>
        <stp>History</stp>
        <stp>@sas@a</stp>
        <stp>Daily</stp>
        <stp>1</stp>
        <stp>44145</stp>
        <stp>0</stp>
        <stp>CLOSE</stp>
        <stp>0</stp>
        <tr r="D15" s="2"/>
      </tp>
      <tp t="e">
        <v>#N/A</v>
        <stp/>
        <stp>History</stp>
        <stp>@sas@a</stp>
        <stp>Daily</stp>
        <stp>1</stp>
        <stp>44155</stp>
        <stp>0</stp>
        <stp>CLOSE</stp>
        <stp>0</stp>
        <tr r="D7" s="2"/>
      </tp>
      <tp t="e">
        <v>#N/A</v>
        <stp/>
        <stp>History</stp>
        <stp>@sas@a</stp>
        <stp>Daily</stp>
        <stp>1</stp>
        <stp>44105</stp>
        <stp>0</stp>
        <stp>CLOSE</stp>
        <stp>0</stp>
        <tr r="D43" s="2"/>
      </tp>
      <tp t="e">
        <v>#N/A</v>
        <stp/>
        <stp>History</stp>
        <stp>@sas@a</stp>
        <stp>Daily</stp>
        <stp>1</stp>
        <stp>44125</stp>
        <stp>0</stp>
        <stp>CLOSE</stp>
        <stp>0</stp>
        <tr r="D29" s="2"/>
      </tp>
      <tp t="e">
        <v>#N/A</v>
        <stp/>
        <stp>History</stp>
        <stp>@sas@a</stp>
        <stp>Daily</stp>
        <stp>1</stp>
        <stp>43894</stp>
        <stp>0</stp>
        <stp>CLOSE</stp>
        <stp>0</stp>
        <tr r="D190" s="2"/>
      </tp>
      <tp t="e">
        <v>#N/A</v>
        <stp/>
        <stp>History</stp>
        <stp>@sas@a</stp>
        <stp>Daily</stp>
        <stp>1</stp>
        <stp>43844</stp>
        <stp>0</stp>
        <stp>CLOSE</stp>
        <stp>0</stp>
        <tr r="D224" s="2"/>
      </tp>
      <tp t="e">
        <v>#N/A</v>
        <stp/>
        <stp>History</stp>
        <stp>@sas@a</stp>
        <stp>Daily</stp>
        <stp>1</stp>
        <stp>43854</stp>
        <stp>0</stp>
        <stp>CLOSE</stp>
        <stp>0</stp>
        <tr r="D217" s="2"/>
      </tp>
      <tp t="e">
        <v>#N/A</v>
        <stp/>
        <stp>History</stp>
        <stp>@sas@a</stp>
        <stp>Daily</stp>
        <stp>1</stp>
        <stp>43864</stp>
        <stp>0</stp>
        <stp>CLOSE</stp>
        <stp>0</stp>
        <tr r="D211" s="2"/>
      </tp>
      <tp t="e">
        <v>#N/A</v>
        <stp/>
        <stp>History</stp>
        <stp>@sas@a</stp>
        <stp>Daily</stp>
        <stp>1</stp>
        <stp>43874</stp>
        <stp>0</stp>
        <stp>CLOSE</stp>
        <stp>0</stp>
        <tr r="D203" s="2"/>
      </tp>
      <tp t="e">
        <v>#N/A</v>
        <stp/>
        <stp>History</stp>
        <stp>@sas@a</stp>
        <stp>Daily</stp>
        <stp>1</stp>
        <stp>43804</stp>
        <stp>0</stp>
        <stp>CLOSE</stp>
        <stp>0</stp>
        <tr r="D250" s="2"/>
      </tp>
      <tp t="e">
        <v>#N/A</v>
        <stp/>
        <stp>History</stp>
        <stp>@sas@a</stp>
        <stp>Daily</stp>
        <stp>1</stp>
        <stp>43984</stp>
        <stp>0</stp>
        <stp>CLOSE</stp>
        <stp>0</stp>
        <tr r="D128" s="2"/>
      </tp>
      <tp t="e">
        <v>#N/A</v>
        <stp/>
        <stp>History</stp>
        <stp>@sas@a</stp>
        <stp>Daily</stp>
        <stp>1</stp>
        <stp>43994</stp>
        <stp>0</stp>
        <stp>CLOSE</stp>
        <stp>0</stp>
        <tr r="D120" s="2"/>
      </tp>
      <tp t="e">
        <v>#N/A</v>
        <stp/>
        <stp>History</stp>
        <stp>@sas@a</stp>
        <stp>Daily</stp>
        <stp>1</stp>
        <stp>43944</stp>
        <stp>0</stp>
        <stp>CLOSE</stp>
        <stp>0</stp>
        <tr r="D155" s="2"/>
      </tp>
      <tp t="e">
        <v>#N/A</v>
        <stp/>
        <stp>History</stp>
        <stp>@sas@a</stp>
        <stp>Daily</stp>
        <stp>1</stp>
        <stp>43964</stp>
        <stp>0</stp>
        <stp>CLOSE</stp>
        <stp>0</stp>
        <tr r="D141" s="2"/>
      </tp>
      <tp t="e">
        <v>#N/A</v>
        <stp/>
        <stp>History</stp>
        <stp>@sas@a</stp>
        <stp>Daily</stp>
        <stp>1</stp>
        <stp>43914</stp>
        <stp>0</stp>
        <stp>CLOSE</stp>
        <stp>0</stp>
        <tr r="D176" s="2"/>
      </tp>
      <tp t="e">
        <v>#N/A</v>
        <stp/>
        <stp>History</stp>
        <stp>@sas@a</stp>
        <stp>Daily</stp>
        <stp>1</stp>
        <stp>43924</stp>
        <stp>0</stp>
        <stp>CLOSE</stp>
        <stp>0</stp>
        <tr r="D168" s="2"/>
      </tp>
      <tp t="e">
        <v>#N/A</v>
        <stp/>
        <stp>History</stp>
        <stp>@sas@a</stp>
        <stp>Daily</stp>
        <stp>1</stp>
        <stp>43934</stp>
        <stp>0</stp>
        <stp>CLOSE</stp>
        <stp>0</stp>
        <tr r="D163" s="2"/>
      </tp>
      <tp t="e">
        <v>#N/A</v>
        <stp/>
        <stp>History</stp>
        <stp>@sas@a</stp>
        <stp>Daily</stp>
        <stp>1</stp>
        <stp>43494</stp>
        <stp>0</stp>
        <stp>CLOSE</stp>
        <stp>0</stp>
        <tr r="D466" s="2"/>
      </tp>
      <tp t="e">
        <v>#N/A</v>
        <stp/>
        <stp>History</stp>
        <stp>@sas@a</stp>
        <stp>Daily</stp>
        <stp>1</stp>
        <stp>43444</stp>
        <stp>0</stp>
        <stp>CLOSE</stp>
        <stp>0</stp>
        <tr r="D499" s="2"/>
      </tp>
      <tp t="e">
        <v>#N/A</v>
        <stp/>
        <stp>History</stp>
        <stp>@sas@a</stp>
        <stp>Daily</stp>
        <stp>1</stp>
        <stp>43454</stp>
        <stp>0</stp>
        <stp>CLOSE</stp>
        <stp>0</stp>
        <tr r="D491" s="2"/>
      </tp>
      <tp t="e">
        <v>#N/A</v>
        <stp/>
        <stp>History</stp>
        <stp>@sas@a</stp>
        <stp>Daily</stp>
        <stp>1</stp>
        <stp>43474</stp>
        <stp>0</stp>
        <stp>CLOSE</stp>
        <stp>0</stp>
        <tr r="D479" s="2"/>
      </tp>
      <tp t="e">
        <v>#N/A</v>
        <stp/>
        <stp>History</stp>
        <stp>@sas@a</stp>
        <stp>Daily</stp>
        <stp>1</stp>
        <stp>43404</stp>
        <stp>0</stp>
        <stp>CLOSE</stp>
        <stp>0</stp>
        <tr r="D526" s="2"/>
      </tp>
      <tp t="e">
        <v>#N/A</v>
        <stp/>
        <stp>History</stp>
        <stp>@sas@a</stp>
        <stp>Daily</stp>
        <stp>1</stp>
        <stp>43424</stp>
        <stp>0</stp>
        <stp>CLOSE</stp>
        <stp>0</stp>
        <tr r="D512" s="2"/>
      </tp>
      <tp t="e">
        <v>#N/A</v>
        <stp/>
        <stp>History</stp>
        <stp>@sas@a</stp>
        <stp>Daily</stp>
        <stp>1</stp>
        <stp>43434</stp>
        <stp>0</stp>
        <stp>CLOSE</stp>
        <stp>0</stp>
        <tr r="D505" s="2"/>
      </tp>
      <tp t="e">
        <v>#N/A</v>
        <stp/>
        <stp>History</stp>
        <stp>@sas@a</stp>
        <stp>Daily</stp>
        <stp>1</stp>
        <stp>43584</stp>
        <stp>0</stp>
        <stp>CLOSE</stp>
        <stp>0</stp>
        <tr r="D404" s="2"/>
      </tp>
      <tp t="e">
        <v>#N/A</v>
        <stp/>
        <stp>History</stp>
        <stp>@sas@a</stp>
        <stp>Daily</stp>
        <stp>1</stp>
        <stp>43594</stp>
        <stp>0</stp>
        <stp>CLOSE</stp>
        <stp>0</stp>
        <tr r="D396" s="2"/>
      </tp>
      <tp t="e">
        <v>#N/A</v>
        <stp/>
        <stp>History</stp>
        <stp>@sas@a</stp>
        <stp>Daily</stp>
        <stp>1</stp>
        <stp>43544</stp>
        <stp>0</stp>
        <stp>CLOSE</stp>
        <stp>0</stp>
        <tr r="D431" s="2"/>
      </tp>
      <tp t="e">
        <v>#N/A</v>
        <stp/>
        <stp>History</stp>
        <stp>@sas@a</stp>
        <stp>Daily</stp>
        <stp>1</stp>
        <stp>43564</stp>
        <stp>0</stp>
        <stp>CLOSE</stp>
        <stp>0</stp>
        <tr r="D417" s="2"/>
      </tp>
      <tp t="e">
        <v>#N/A</v>
        <stp/>
        <stp>History</stp>
        <stp>@sas@a</stp>
        <stp>Daily</stp>
        <stp>1</stp>
        <stp>43504</stp>
        <stp>0</stp>
        <stp>CLOSE</stp>
        <stp>0</stp>
        <tr r="D458" s="2"/>
      </tp>
      <tp t="e">
        <v>#N/A</v>
        <stp/>
        <stp>History</stp>
        <stp>@sas@a</stp>
        <stp>Daily</stp>
        <stp>1</stp>
        <stp>43524</stp>
        <stp>0</stp>
        <stp>CLOSE</stp>
        <stp>0</stp>
        <tr r="D445" s="2"/>
      </tp>
      <tp t="e">
        <v>#N/A</v>
        <stp/>
        <stp>History</stp>
        <stp>@sas@a</stp>
        <stp>Daily</stp>
        <stp>1</stp>
        <stp>43684</stp>
        <stp>0</stp>
        <stp>CLOSE</stp>
        <stp>0</stp>
        <tr r="D334" s="2"/>
      </tp>
      <tp t="e">
        <v>#N/A</v>
        <stp/>
        <stp>History</stp>
        <stp>@sas@a</stp>
        <stp>Daily</stp>
        <stp>1</stp>
        <stp>43644</stp>
        <stp>0</stp>
        <stp>CLOSE</stp>
        <stp>0</stp>
        <tr r="D361" s="2"/>
      </tp>
      <tp t="e">
        <v>#N/A</v>
        <stp/>
        <stp>History</stp>
        <stp>@sas@a</stp>
        <stp>Daily</stp>
        <stp>1</stp>
        <stp>43654</stp>
        <stp>0</stp>
        <stp>CLOSE</stp>
        <stp>0</stp>
        <tr r="D356" s="2"/>
      </tp>
      <tp t="e">
        <v>#N/A</v>
        <stp/>
        <stp>History</stp>
        <stp>@sas@a</stp>
        <stp>Daily</stp>
        <stp>1</stp>
        <stp>43664</stp>
        <stp>0</stp>
        <stp>CLOSE</stp>
        <stp>0</stp>
        <tr r="D348" s="2"/>
      </tp>
      <tp t="e">
        <v>#N/A</v>
        <stp/>
        <stp>History</stp>
        <stp>@sas@a</stp>
        <stp>Daily</stp>
        <stp>1</stp>
        <stp>43614</stp>
        <stp>0</stp>
        <stp>CLOSE</stp>
        <stp>0</stp>
        <tr r="D383" s="2"/>
      </tp>
      <tp t="e">
        <v>#N/A</v>
        <stp/>
        <stp>History</stp>
        <stp>@sas@a</stp>
        <stp>Daily</stp>
        <stp>1</stp>
        <stp>43634</stp>
        <stp>0</stp>
        <stp>CLOSE</stp>
        <stp>0</stp>
        <tr r="D369" s="2"/>
      </tp>
      <tp t="e">
        <v>#N/A</v>
        <stp/>
        <stp>History</stp>
        <stp>@sas@a</stp>
        <stp>Daily</stp>
        <stp>1</stp>
        <stp>43784</stp>
        <stp>0</stp>
        <stp>CLOSE</stp>
        <stp>0</stp>
        <tr r="D263" s="2"/>
      </tp>
      <tp t="e">
        <v>#N/A</v>
        <stp/>
        <stp>History</stp>
        <stp>@sas@a</stp>
        <stp>Daily</stp>
        <stp>1</stp>
        <stp>43794</stp>
        <stp>0</stp>
        <stp>CLOSE</stp>
        <stp>0</stp>
        <tr r="D257" s="2"/>
      </tp>
      <tp t="e">
        <v>#N/A</v>
        <stp/>
        <stp>History</stp>
        <stp>@sas@a</stp>
        <stp>Daily</stp>
        <stp>1</stp>
        <stp>43754</stp>
        <stp>0</stp>
        <stp>CLOSE</stp>
        <stp>0</stp>
        <tr r="D285" s="2"/>
      </tp>
      <tp t="e">
        <v>#N/A</v>
        <stp/>
        <stp>History</stp>
        <stp>@sas@a</stp>
        <stp>Daily</stp>
        <stp>1</stp>
        <stp>43774</stp>
        <stp>0</stp>
        <stp>CLOSE</stp>
        <stp>0</stp>
        <tr r="D271" s="2"/>
      </tp>
      <tp t="e">
        <v>#N/A</v>
        <stp/>
        <stp>History</stp>
        <stp>@sas@a</stp>
        <stp>Daily</stp>
        <stp>1</stp>
        <stp>43704</stp>
        <stp>0</stp>
        <stp>CLOSE</stp>
        <stp>0</stp>
        <tr r="D320" s="2"/>
      </tp>
      <tp t="e">
        <v>#N/A</v>
        <stp/>
        <stp>History</stp>
        <stp>@sas@a</stp>
        <stp>Daily</stp>
        <stp>1</stp>
        <stp>43714</stp>
        <stp>0</stp>
        <stp>CLOSE</stp>
        <stp>0</stp>
        <tr r="D313" s="2"/>
      </tp>
      <tp t="e">
        <v>#N/A</v>
        <stp/>
        <stp>History</stp>
        <stp>@sas@a</stp>
        <stp>Daily</stp>
        <stp>1</stp>
        <stp>43724</stp>
        <stp>0</stp>
        <stp>CLOSE</stp>
        <stp>0</stp>
        <tr r="D307" s="2"/>
      </tp>
      <tp t="e">
        <v>#N/A</v>
        <stp/>
        <stp>History</stp>
        <stp>@sas@a</stp>
        <stp>Daily</stp>
        <stp>1</stp>
        <stp>43734</stp>
        <stp>0</stp>
        <stp>CLOSE</stp>
        <stp>0</stp>
        <tr r="D299" s="2"/>
      </tp>
      <tp t="e">
        <v>#N/A</v>
        <stp/>
        <stp>History</stp>
        <stp>@sas@a</stp>
        <stp>Daily</stp>
        <stp>1</stp>
        <stp>43084</stp>
        <stp>0</stp>
        <stp>CLOSE</stp>
        <stp>0</stp>
        <tr r="D746" s="2"/>
      </tp>
      <tp t="e">
        <v>#N/A</v>
        <stp/>
        <stp>History</stp>
        <stp>@sas@a</stp>
        <stp>Daily</stp>
        <stp>1</stp>
        <stp>43054</stp>
        <stp>0</stp>
        <stp>CLOSE</stp>
        <stp>0</stp>
        <tr r="D767" s="2"/>
      </tp>
      <tp t="e">
        <v>#N/A</v>
        <stp/>
        <stp>History</stp>
        <stp>@sas@a</stp>
        <stp>Daily</stp>
        <stp>1</stp>
        <stp>43074</stp>
        <stp>0</stp>
        <stp>CLOSE</stp>
        <stp>0</stp>
        <tr r="D754" s="2"/>
      </tp>
      <tp t="e">
        <v>#N/A</v>
        <stp/>
        <stp>History</stp>
        <stp>@sas@a</stp>
        <stp>Daily</stp>
        <stp>1</stp>
        <stp>43004</stp>
        <stp>0</stp>
        <stp>CLOSE</stp>
        <stp>0</stp>
        <tr r="D803" s="2"/>
      </tp>
      <tp t="e">
        <v>#N/A</v>
        <stp/>
        <stp>History</stp>
        <stp>@sas@a</stp>
        <stp>Daily</stp>
        <stp>1</stp>
        <stp>43014</stp>
        <stp>0</stp>
        <stp>CLOSE</stp>
        <stp>0</stp>
        <tr r="D795" s="2"/>
      </tp>
      <tp t="e">
        <v>#N/A</v>
        <stp/>
        <stp>History</stp>
        <stp>@sas@a</stp>
        <stp>Daily</stp>
        <stp>1</stp>
        <stp>43024</stp>
        <stp>0</stp>
        <stp>CLOSE</stp>
        <stp>0</stp>
        <tr r="D789" s="2"/>
      </tp>
      <tp t="e">
        <v>#N/A</v>
        <stp/>
        <stp>History</stp>
        <stp>@sas@a</stp>
        <stp>Daily</stp>
        <stp>1</stp>
        <stp>43034</stp>
        <stp>0</stp>
        <stp>CLOSE</stp>
        <stp>0</stp>
        <tr r="D781" s="2"/>
      </tp>
      <tp t="e">
        <v>#N/A</v>
        <stp/>
        <stp>History</stp>
        <stp>@sas@a</stp>
        <stp>Daily</stp>
        <stp>1</stp>
        <stp>43194</stp>
        <stp>0</stp>
        <stp>CLOSE</stp>
        <stp>0</stp>
        <tr r="D673" s="2"/>
      </tp>
      <tp t="e">
        <v>#N/A</v>
        <stp/>
        <stp>History</stp>
        <stp>@sas@a</stp>
        <stp>Daily</stp>
        <stp>1</stp>
        <stp>43144</stp>
        <stp>0</stp>
        <stp>CLOSE</stp>
        <stp>0</stp>
        <tr r="D707" s="2"/>
      </tp>
      <tp t="e">
        <v>#N/A</v>
        <stp/>
        <stp>History</stp>
        <stp>@sas@a</stp>
        <stp>Daily</stp>
        <stp>1</stp>
        <stp>43154</stp>
        <stp>0</stp>
        <stp>CLOSE</stp>
        <stp>0</stp>
        <tr r="D700" s="2"/>
      </tp>
      <tp t="e">
        <v>#N/A</v>
        <stp/>
        <stp>History</stp>
        <stp>@sas@a</stp>
        <stp>Daily</stp>
        <stp>1</stp>
        <stp>43164</stp>
        <stp>0</stp>
        <stp>CLOSE</stp>
        <stp>0</stp>
        <tr r="D694" s="2"/>
      </tp>
      <tp t="e">
        <v>#N/A</v>
        <stp/>
        <stp>History</stp>
        <stp>@sas@a</stp>
        <stp>Daily</stp>
        <stp>1</stp>
        <stp>43174</stp>
        <stp>0</stp>
        <stp>CLOSE</stp>
        <stp>0</stp>
        <tr r="D686" s="2"/>
      </tp>
      <tp t="e">
        <v>#N/A</v>
        <stp/>
        <stp>History</stp>
        <stp>@sas@a</stp>
        <stp>Daily</stp>
        <stp>1</stp>
        <stp>43104</stp>
        <stp>0</stp>
        <stp>CLOSE</stp>
        <stp>0</stp>
        <tr r="D734" s="2"/>
      </tp>
      <tp t="e">
        <v>#N/A</v>
        <stp/>
        <stp>History</stp>
        <stp>@sas@a</stp>
        <stp>Daily</stp>
        <stp>1</stp>
        <stp>43124</stp>
        <stp>0</stp>
        <stp>CLOSE</stp>
        <stp>0</stp>
        <tr r="D721" s="2"/>
      </tp>
      <tp t="e">
        <v>#N/A</v>
        <stp/>
        <stp>History</stp>
        <stp>@sas@a</stp>
        <stp>Daily</stp>
        <stp>1</stp>
        <stp>43284</stp>
        <stp>0</stp>
        <stp>CLOSE</stp>
        <stp>0</stp>
        <tr r="D610" s="2"/>
      </tp>
      <tp t="e">
        <v>#N/A</v>
        <stp/>
        <stp>History</stp>
        <stp>@sas@a</stp>
        <stp>Daily</stp>
        <stp>1</stp>
        <stp>43294</stp>
        <stp>0</stp>
        <stp>CLOSE</stp>
        <stp>0</stp>
        <tr r="D603" s="2"/>
      </tp>
      <tp t="e">
        <v>#N/A</v>
        <stp/>
        <stp>History</stp>
        <stp>@sas@a</stp>
        <stp>Daily</stp>
        <stp>1</stp>
        <stp>43244</stp>
        <stp>0</stp>
        <stp>CLOSE</stp>
        <stp>0</stp>
        <tr r="D637" s="2"/>
      </tp>
      <tp t="e">
        <v>#N/A</v>
        <stp/>
        <stp>History</stp>
        <stp>@sas@a</stp>
        <stp>Daily</stp>
        <stp>1</stp>
        <stp>43264</stp>
        <stp>0</stp>
        <stp>CLOSE</stp>
        <stp>0</stp>
        <tr r="D624" s="2"/>
      </tp>
      <tp t="e">
        <v>#N/A</v>
        <stp/>
        <stp>History</stp>
        <stp>@sas@a</stp>
        <stp>Daily</stp>
        <stp>1</stp>
        <stp>43214</stp>
        <stp>0</stp>
        <stp>CLOSE</stp>
        <stp>0</stp>
        <tr r="D659" s="2"/>
      </tp>
      <tp t="e">
        <v>#N/A</v>
        <stp/>
        <stp>History</stp>
        <stp>@sas@a</stp>
        <stp>Daily</stp>
        <stp>1</stp>
        <stp>43224</stp>
        <stp>0</stp>
        <stp>CLOSE</stp>
        <stp>0</stp>
        <tr r="D651" s="2"/>
      </tp>
      <tp t="e">
        <v>#N/A</v>
        <stp/>
        <stp>History</stp>
        <stp>@sas@a</stp>
        <stp>Daily</stp>
        <stp>1</stp>
        <stp>43234</stp>
        <stp>0</stp>
        <stp>CLOSE</stp>
        <stp>0</stp>
        <tr r="D645" s="2"/>
      </tp>
      <tp t="e">
        <v>#N/A</v>
        <stp/>
        <stp>History</stp>
        <stp>@sas@a</stp>
        <stp>Daily</stp>
        <stp>1</stp>
        <stp>43384</stp>
        <stp>0</stp>
        <stp>CLOSE</stp>
        <stp>0</stp>
        <tr r="D540" s="2"/>
      </tp>
      <tp t="e">
        <v>#N/A</v>
        <stp/>
        <stp>History</stp>
        <stp>@sas@a</stp>
        <stp>Daily</stp>
        <stp>1</stp>
        <stp>43354</stp>
        <stp>0</stp>
        <stp>CLOSE</stp>
        <stp>0</stp>
        <tr r="D562" s="2"/>
      </tp>
      <tp t="e">
        <v>#N/A</v>
        <stp/>
        <stp>History</stp>
        <stp>@sas@a</stp>
        <stp>Daily</stp>
        <stp>1</stp>
        <stp>43364</stp>
        <stp>0</stp>
        <stp>CLOSE</stp>
        <stp>0</stp>
        <tr r="D554" s="2"/>
      </tp>
      <tp t="e">
        <v>#N/A</v>
        <stp/>
        <stp>History</stp>
        <stp>@sas@a</stp>
        <stp>Daily</stp>
        <stp>1</stp>
        <stp>43374</stp>
        <stp>0</stp>
        <stp>CLOSE</stp>
        <stp>0</stp>
        <tr r="D548" s="2"/>
      </tp>
      <tp t="e">
        <v>#N/A</v>
        <stp/>
        <stp>History</stp>
        <stp>@sas@a</stp>
        <stp>Daily</stp>
        <stp>1</stp>
        <stp>43304</stp>
        <stp>0</stp>
        <stp>CLOSE</stp>
        <stp>0</stp>
        <tr r="D597" s="2"/>
      </tp>
      <tp t="e">
        <v>#N/A</v>
        <stp/>
        <stp>History</stp>
        <stp>@sas@a</stp>
        <stp>Daily</stp>
        <stp>1</stp>
        <stp>43314</stp>
        <stp>0</stp>
        <stp>CLOSE</stp>
        <stp>0</stp>
        <tr r="D589" s="2"/>
      </tp>
      <tp t="e">
        <v>#N/A</v>
        <stp/>
        <stp>History</stp>
        <stp>@sas@a</stp>
        <stp>Daily</stp>
        <stp>1</stp>
        <stp>43334</stp>
        <stp>0</stp>
        <stp>CLOSE</stp>
        <stp>0</stp>
        <tr r="D575" s="2"/>
      </tp>
      <tp t="e">
        <v>#N/A</v>
        <stp/>
        <stp>History</stp>
        <stp>@sas@a</stp>
        <stp>Daily</stp>
        <stp>1</stp>
        <stp>42894</stp>
        <stp>0</stp>
        <stp>CLOSE</stp>
        <stp>0</stp>
        <tr r="D879" s="2"/>
      </tp>
      <tp t="e">
        <v>#N/A</v>
        <stp/>
        <stp>History</stp>
        <stp>@sas@a</stp>
        <stp>Daily</stp>
        <stp>1</stp>
        <stp>42844</stp>
        <stp>0</stp>
        <stp>CLOSE</stp>
        <stp>0</stp>
        <tr r="D914" s="2"/>
      </tp>
      <tp t="e">
        <v>#N/A</v>
        <stp/>
        <stp>History</stp>
        <stp>@sas@a</stp>
        <stp>Daily</stp>
        <stp>1</stp>
        <stp>42864</stp>
        <stp>0</stp>
        <stp>CLOSE</stp>
        <stp>0</stp>
        <tr r="D900" s="2"/>
      </tp>
      <tp t="e">
        <v>#N/A</v>
        <stp/>
        <stp>History</stp>
        <stp>@sas@a</stp>
        <stp>Daily</stp>
        <stp>1</stp>
        <stp>42874</stp>
        <stp>0</stp>
        <stp>CLOSE</stp>
        <stp>0</stp>
        <tr r="D892" s="2"/>
      </tp>
      <tp t="e">
        <v>#N/A</v>
        <stp/>
        <stp>History</stp>
        <stp>@sas@a</stp>
        <stp>Daily</stp>
        <stp>1</stp>
        <stp>42804</stp>
        <stp>0</stp>
        <stp>CLOSE</stp>
        <stp>0</stp>
        <tr r="D941" s="2"/>
      </tp>
      <tp t="e">
        <v>#N/A</v>
        <stp/>
        <stp>History</stp>
        <stp>@sas@a</stp>
        <stp>Daily</stp>
        <stp>1</stp>
        <stp>42814</stp>
        <stp>0</stp>
        <stp>CLOSE</stp>
        <stp>0</stp>
        <tr r="D935" s="2"/>
      </tp>
      <tp t="e">
        <v>#N/A</v>
        <stp/>
        <stp>History</stp>
        <stp>@sas@a</stp>
        <stp>Daily</stp>
        <stp>1</stp>
        <stp>42824</stp>
        <stp>0</stp>
        <stp>CLOSE</stp>
        <stp>0</stp>
        <tr r="D927" s="2"/>
      </tp>
      <tp t="e">
        <v>#N/A</v>
        <stp/>
        <stp>History</stp>
        <stp>@sas@a</stp>
        <stp>Daily</stp>
        <stp>1</stp>
        <stp>42984</stp>
        <stp>0</stp>
        <stp>CLOSE</stp>
        <stp>0</stp>
        <tr r="D817" s="2"/>
      </tp>
      <tp t="e">
        <v>#N/A</v>
        <stp/>
        <stp>History</stp>
        <stp>@sas@a</stp>
        <stp>Daily</stp>
        <stp>1</stp>
        <stp>42944</stp>
        <stp>0</stp>
        <stp>CLOSE</stp>
        <stp>0</stp>
        <tr r="D844" s="2"/>
      </tp>
      <tp t="e">
        <v>#N/A</v>
        <stp/>
        <stp>History</stp>
        <stp>@sas@a</stp>
        <stp>Daily</stp>
        <stp>1</stp>
        <stp>42954</stp>
        <stp>0</stp>
        <stp>CLOSE</stp>
        <stp>0</stp>
        <tr r="D838" s="2"/>
      </tp>
      <tp t="e">
        <v>#N/A</v>
        <stp/>
        <stp>History</stp>
        <stp>@sas@a</stp>
        <stp>Daily</stp>
        <stp>1</stp>
        <stp>42964</stp>
        <stp>0</stp>
        <stp>CLOSE</stp>
        <stp>0</stp>
        <tr r="D830" s="2"/>
      </tp>
      <tp t="e">
        <v>#N/A</v>
        <stp/>
        <stp>History</stp>
        <stp>@sas@a</stp>
        <stp>Daily</stp>
        <stp>1</stp>
        <stp>42914</stp>
        <stp>0</stp>
        <stp>CLOSE</stp>
        <stp>0</stp>
        <tr r="D865" s="2"/>
      </tp>
      <tp t="e">
        <v>#N/A</v>
        <stp/>
        <stp>History</stp>
        <stp>@sas@a</stp>
        <stp>Daily</stp>
        <stp>1</stp>
        <stp>42934</stp>
        <stp>0</stp>
        <stp>CLOSE</stp>
        <stp>0</stp>
        <tr r="D852" s="2"/>
      </tp>
      <tp t="e">
        <v>#N/A</v>
        <stp/>
        <stp>History</stp>
        <stp>@sas@a</stp>
        <stp>Daily</stp>
        <stp>1</stp>
        <stp>42794</stp>
        <stp>0</stp>
        <stp>CLOSE</stp>
        <stp>0</stp>
        <tr r="D949" s="2"/>
      </tp>
      <tp t="e">
        <v>#N/A</v>
        <stp/>
        <stp>History</stp>
        <stp>@sas@a</stp>
        <stp>Daily</stp>
        <stp>1</stp>
        <stp>42744</stp>
        <stp>0</stp>
        <stp>CLOSE</stp>
        <stp>0</stp>
        <tr r="D983" s="2"/>
      </tp>
      <tp t="e">
        <v>#N/A</v>
        <stp/>
        <stp>History</stp>
        <stp>@sas@a</stp>
        <stp>Daily</stp>
        <stp>1</stp>
        <stp>42754</stp>
        <stp>0</stp>
        <stp>CLOSE</stp>
        <stp>0</stp>
        <tr r="D976" s="2"/>
      </tp>
      <tp t="e">
        <v>#N/A</v>
        <stp/>
        <stp>History</stp>
        <stp>@sas@a</stp>
        <stp>Daily</stp>
        <stp>1</stp>
        <stp>42774</stp>
        <stp>0</stp>
        <stp>CLOSE</stp>
        <stp>0</stp>
        <tr r="D962" s="2"/>
      </tp>
      <tp t="e">
        <v>#N/A</v>
        <stp/>
        <stp>History</stp>
        <stp>@sas@a</stp>
        <stp>Daily</stp>
        <stp>1</stp>
        <stp>44084</stp>
        <stp>0</stp>
        <stp>CLOSE</stp>
        <stp>0</stp>
        <tr r="D58" s="2"/>
      </tp>
      <tp t="e">
        <v>#N/A</v>
        <stp/>
        <stp>History</stp>
        <stp>@sas@a</stp>
        <stp>Daily</stp>
        <stp>1</stp>
        <stp>44054</stp>
        <stp>0</stp>
        <stp>CLOSE</stp>
        <stp>0</stp>
        <tr r="D79" s="2"/>
      </tp>
      <tp t="e">
        <v>#N/A</v>
        <stp/>
        <stp>History</stp>
        <stp>@sas@a</stp>
        <stp>Daily</stp>
        <stp>1</stp>
        <stp>44064</stp>
        <stp>0</stp>
        <stp>CLOSE</stp>
        <stp>0</stp>
        <tr r="D71" s="2"/>
      </tp>
      <tp t="e">
        <v>#N/A</v>
        <stp/>
        <stp>History</stp>
        <stp>@sas@a</stp>
        <stp>Daily</stp>
        <stp>1</stp>
        <stp>44074</stp>
        <stp>0</stp>
        <stp>CLOSE</stp>
        <stp>0</stp>
        <tr r="D65" s="2"/>
      </tp>
      <tp t="e">
        <v>#N/A</v>
        <stp/>
        <stp>History</stp>
        <stp>@sas@a</stp>
        <stp>Daily</stp>
        <stp>1</stp>
        <stp>44004</stp>
        <stp>0</stp>
        <stp>CLOSE</stp>
        <stp>0</stp>
        <tr r="D114" s="2"/>
      </tp>
      <tp t="e">
        <v>#N/A</v>
        <stp/>
        <stp>History</stp>
        <stp>@sas@a</stp>
        <stp>Daily</stp>
        <stp>1</stp>
        <stp>44014</stp>
        <stp>0</stp>
        <stp>CLOSE</stp>
        <stp>0</stp>
        <tr r="D106" s="2"/>
      </tp>
      <tp t="e">
        <v>#N/A</v>
        <stp/>
        <stp>History</stp>
        <stp>@sas@a</stp>
        <stp>Daily</stp>
        <stp>1</stp>
        <stp>44034</stp>
        <stp>0</stp>
        <stp>CLOSE</stp>
        <stp>0</stp>
        <tr r="D93" s="2"/>
      </tp>
      <tp t="e">
        <v>#N/A</v>
        <stp/>
        <stp>History</stp>
        <stp>@sas@a</stp>
        <stp>Daily</stp>
        <stp>1</stp>
        <stp>44144</stp>
        <stp>0</stp>
        <stp>CLOSE</stp>
        <stp>0</stp>
        <tr r="D16" s="2"/>
      </tp>
      <tp t="e">
        <v>#N/A</v>
        <stp/>
        <stp>History</stp>
        <stp>@sas@a</stp>
        <stp>Daily</stp>
        <stp>1</stp>
        <stp>44154</stp>
        <stp>0</stp>
        <stp>CLOSE</stp>
        <stp>0</stp>
        <tr r="D8" s="2"/>
      </tp>
      <tp t="e">
        <v>#N/A</v>
        <stp/>
        <stp>History</stp>
        <stp>@sas@a</stp>
        <stp>Daily</stp>
        <stp>1</stp>
        <stp>44104</stp>
        <stp>0</stp>
        <stp>CLOSE</stp>
        <stp>0</stp>
        <tr r="D44" s="2"/>
      </tp>
      <tp t="e">
        <v>#N/A</v>
        <stp/>
        <stp>History</stp>
        <stp>@sas@a</stp>
        <stp>Daily</stp>
        <stp>1</stp>
        <stp>44124</stp>
        <stp>0</stp>
        <stp>CLOSE</stp>
        <stp>0</stp>
        <tr r="D30" s="2"/>
      </tp>
      <tp t="e">
        <v>#N/A</v>
        <stp/>
        <stp>History</stp>
        <stp>@sas@a</stp>
        <stp>Daily</stp>
        <stp>1</stp>
        <stp>44134</stp>
        <stp>0</stp>
        <stp>CLOSE</stp>
        <stp>0</stp>
        <tr r="D22" s="2"/>
      </tp>
      <tp t="e">
        <v>#N/A</v>
        <stp/>
        <stp>History</stp>
        <stp>@sas@a</stp>
        <stp>Daily</stp>
        <stp>1</stp>
        <stp>43887</stp>
        <stp>0</stp>
        <stp>CLOSE</stp>
        <stp>0</stp>
        <tr r="D195" s="2"/>
      </tp>
      <tp t="e">
        <v>#N/A</v>
        <stp/>
        <stp>History</stp>
        <stp>@sas@a</stp>
        <stp>Daily</stp>
        <stp>1</stp>
        <stp>43847</stp>
        <stp>0</stp>
        <stp>CLOSE</stp>
        <stp>0</stp>
        <tr r="D221" s="2"/>
      </tp>
      <tp t="e">
        <v>#N/A</v>
        <stp/>
        <stp>History</stp>
        <stp>@sas@a</stp>
        <stp>Daily</stp>
        <stp>1</stp>
        <stp>43857</stp>
        <stp>0</stp>
        <stp>CLOSE</stp>
        <stp>0</stp>
        <tr r="D216" s="2"/>
      </tp>
      <tp t="e">
        <v>#N/A</v>
        <stp/>
        <stp>History</stp>
        <stp>@sas@a</stp>
        <stp>Daily</stp>
        <stp>1</stp>
        <stp>43867</stp>
        <stp>0</stp>
        <stp>CLOSE</stp>
        <stp>0</stp>
        <tr r="D208" s="2"/>
      </tp>
      <tp t="e">
        <v>#N/A</v>
        <stp/>
        <stp>History</stp>
        <stp>@sas@a</stp>
        <stp>Daily</stp>
        <stp>1</stp>
        <stp>43817</stp>
        <stp>0</stp>
        <stp>CLOSE</stp>
        <stp>0</stp>
        <tr r="D241" s="2"/>
      </tp>
      <tp t="e">
        <v>#N/A</v>
        <stp/>
        <stp>History</stp>
        <stp>@sas@a</stp>
        <stp>Daily</stp>
        <stp>1</stp>
        <stp>43837</stp>
        <stp>0</stp>
        <stp>CLOSE</stp>
        <stp>0</stp>
        <tr r="D229" s="2"/>
      </tp>
      <tp t="e">
        <v>#N/A</v>
        <stp/>
        <stp>History</stp>
        <stp>@sas@a</stp>
        <stp>Daily</stp>
        <stp>1</stp>
        <stp>43987</stp>
        <stp>0</stp>
        <stp>CLOSE</stp>
        <stp>0</stp>
        <tr r="D125" s="2"/>
      </tp>
      <tp t="e">
        <v>#N/A</v>
        <stp/>
        <stp>History</stp>
        <stp>@sas@a</stp>
        <stp>Daily</stp>
        <stp>1</stp>
        <stp>43997</stp>
        <stp>0</stp>
        <stp>CLOSE</stp>
        <stp>0</stp>
        <tr r="D119" s="2"/>
      </tp>
      <tp t="e">
        <v>#N/A</v>
        <stp/>
        <stp>History</stp>
        <stp>@sas@a</stp>
        <stp>Daily</stp>
        <stp>1</stp>
        <stp>43957</stp>
        <stp>0</stp>
        <stp>CLOSE</stp>
        <stp>0</stp>
        <tr r="D146" s="2"/>
      </tp>
      <tp t="e">
        <v>#N/A</v>
        <stp/>
        <stp>History</stp>
        <stp>@sas@a</stp>
        <stp>Daily</stp>
        <stp>1</stp>
        <stp>43977</stp>
        <stp>0</stp>
        <stp>CLOSE</stp>
        <stp>0</stp>
        <tr r="D133" s="2"/>
      </tp>
      <tp t="e">
        <v>#N/A</v>
        <stp/>
        <stp>History</stp>
        <stp>@sas@a</stp>
        <stp>Daily</stp>
        <stp>1</stp>
        <stp>43907</stp>
        <stp>0</stp>
        <stp>CLOSE</stp>
        <stp>0</stp>
        <tr r="D181" s="2"/>
      </tp>
      <tp t="e">
        <v>#N/A</v>
        <stp/>
        <stp>History</stp>
        <stp>@sas@a</stp>
        <stp>Daily</stp>
        <stp>1</stp>
        <stp>43917</stp>
        <stp>0</stp>
        <stp>CLOSE</stp>
        <stp>0</stp>
        <tr r="D173" s="2"/>
      </tp>
      <tp t="e">
        <v>#N/A</v>
        <stp/>
        <stp>History</stp>
        <stp>@sas@a</stp>
        <stp>Daily</stp>
        <stp>1</stp>
        <stp>43927</stp>
        <stp>0</stp>
        <stp>CLOSE</stp>
        <stp>0</stp>
        <tr r="D167" s="2"/>
      </tp>
      <tp t="e">
        <v>#N/A</v>
        <stp/>
        <stp>History</stp>
        <stp>@sas@a</stp>
        <stp>Daily</stp>
        <stp>1</stp>
        <stp>43937</stp>
        <stp>0</stp>
        <stp>CLOSE</stp>
        <stp>0</stp>
        <tr r="D160" s="2"/>
      </tp>
      <tp t="e">
        <v>#N/A</v>
        <stp/>
        <stp>History</stp>
        <stp>@sas@a</stp>
        <stp>Daily</stp>
        <stp>1</stp>
        <stp>43487</stp>
        <stp>0</stp>
        <stp>CLOSE</stp>
        <stp>0</stp>
        <tr r="D471" s="2"/>
      </tp>
      <tp t="e">
        <v>#N/A</v>
        <stp/>
        <stp>History</stp>
        <stp>@sas@a</stp>
        <stp>Daily</stp>
        <stp>1</stp>
        <stp>43497</stp>
        <stp>0</stp>
        <stp>CLOSE</stp>
        <stp>0</stp>
        <tr r="D463" s="2"/>
      </tp>
      <tp t="e">
        <v>#N/A</v>
        <stp/>
        <stp>History</stp>
        <stp>@sas@a</stp>
        <stp>Daily</stp>
        <stp>1</stp>
        <stp>43447</stp>
        <stp>0</stp>
        <stp>CLOSE</stp>
        <stp>0</stp>
        <tr r="D496" s="2"/>
      </tp>
      <tp t="e">
        <v>#N/A</v>
        <stp/>
        <stp>History</stp>
        <stp>@sas@a</stp>
        <stp>Daily</stp>
        <stp>1</stp>
        <stp>43467</stp>
        <stp>0</stp>
        <stp>CLOSE</stp>
        <stp>0</stp>
        <tr r="D484" s="2"/>
      </tp>
      <tp t="e">
        <v>#N/A</v>
        <stp/>
        <stp>History</stp>
        <stp>@sas@a</stp>
        <stp>Daily</stp>
        <stp>1</stp>
        <stp>43417</stp>
        <stp>0</stp>
        <stp>CLOSE</stp>
        <stp>0</stp>
        <tr r="D517" s="2"/>
      </tp>
      <tp t="e">
        <v>#N/A</v>
        <stp/>
        <stp>History</stp>
        <stp>@sas@a</stp>
        <stp>Daily</stp>
        <stp>1</stp>
        <stp>43427</stp>
        <stp>0</stp>
        <stp>CLOSE</stp>
        <stp>0</stp>
        <tr r="D510" s="2"/>
      </tp>
      <tp t="e">
        <v>#N/A</v>
        <stp/>
        <stp>History</stp>
        <stp>@sas@a</stp>
        <stp>Daily</stp>
        <stp>1</stp>
        <stp>43437</stp>
        <stp>0</stp>
        <stp>CLOSE</stp>
        <stp>0</stp>
        <tr r="D504" s="2"/>
      </tp>
      <tp t="e">
        <v>#N/A</v>
        <stp/>
        <stp>History</stp>
        <stp>@sas@a</stp>
        <stp>Daily</stp>
        <stp>1</stp>
        <stp>43587</stp>
        <stp>0</stp>
        <stp>CLOSE</stp>
        <stp>0</stp>
        <tr r="D401" s="2"/>
      </tp>
      <tp t="e">
        <v>#N/A</v>
        <stp/>
        <stp>History</stp>
        <stp>@sas@a</stp>
        <stp>Daily</stp>
        <stp>1</stp>
        <stp>43557</stp>
        <stp>0</stp>
        <stp>CLOSE</stp>
        <stp>0</stp>
        <tr r="D422" s="2"/>
      </tp>
      <tp t="e">
        <v>#N/A</v>
        <stp/>
        <stp>History</stp>
        <stp>@sas@a</stp>
        <stp>Daily</stp>
        <stp>1</stp>
        <stp>43567</stp>
        <stp>0</stp>
        <stp>CLOSE</stp>
        <stp>0</stp>
        <tr r="D414" s="2"/>
      </tp>
      <tp t="e">
        <v>#N/A</v>
        <stp/>
        <stp>History</stp>
        <stp>@sas@a</stp>
        <stp>Daily</stp>
        <stp>1</stp>
        <stp>43577</stp>
        <stp>0</stp>
        <stp>CLOSE</stp>
        <stp>0</stp>
        <tr r="D409" s="2"/>
      </tp>
      <tp t="e">
        <v>#N/A</v>
        <stp/>
        <stp>History</stp>
        <stp>@sas@a</stp>
        <stp>Daily</stp>
        <stp>1</stp>
        <stp>43507</stp>
        <stp>0</stp>
        <stp>CLOSE</stp>
        <stp>0</stp>
        <tr r="D457" s="2"/>
      </tp>
      <tp t="e">
        <v>#N/A</v>
        <stp/>
        <stp>History</stp>
        <stp>@sas@a</stp>
        <stp>Daily</stp>
        <stp>1</stp>
        <stp>43517</stp>
        <stp>0</stp>
        <stp>CLOSE</stp>
        <stp>0</stp>
        <tr r="D450" s="2"/>
      </tp>
      <tp t="e">
        <v>#N/A</v>
        <stp/>
        <stp>History</stp>
        <stp>@sas@a</stp>
        <stp>Daily</stp>
        <stp>1</stp>
        <stp>43537</stp>
        <stp>0</stp>
        <stp>CLOSE</stp>
        <stp>0</stp>
        <tr r="D436" s="2"/>
      </tp>
      <tp t="e">
        <v>#N/A</v>
        <stp/>
        <stp>History</stp>
        <stp>@sas@a</stp>
        <stp>Daily</stp>
        <stp>1</stp>
        <stp>43697</stp>
        <stp>0</stp>
        <stp>CLOSE</stp>
        <stp>0</stp>
        <tr r="D325" s="2"/>
      </tp>
      <tp t="e">
        <v>#N/A</v>
        <stp/>
        <stp>History</stp>
        <stp>@sas@a</stp>
        <stp>Daily</stp>
        <stp>1</stp>
        <stp>43647</stp>
        <stp>0</stp>
        <stp>CLOSE</stp>
        <stp>0</stp>
        <tr r="D360" s="2"/>
      </tp>
      <tp t="e">
        <v>#N/A</v>
        <stp/>
        <stp>History</stp>
        <stp>@sas@a</stp>
        <stp>Daily</stp>
        <stp>1</stp>
        <stp>43657</stp>
        <stp>0</stp>
        <stp>CLOSE</stp>
        <stp>0</stp>
        <tr r="D353" s="2"/>
      </tp>
      <tp t="e">
        <v>#N/A</v>
        <stp/>
        <stp>History</stp>
        <stp>@sas@a</stp>
        <stp>Daily</stp>
        <stp>1</stp>
        <stp>43677</stp>
        <stp>0</stp>
        <stp>CLOSE</stp>
        <stp>0</stp>
        <tr r="D339" s="2"/>
      </tp>
      <tp t="e">
        <v>#N/A</v>
        <stp/>
        <stp>History</stp>
        <stp>@sas@a</stp>
        <stp>Daily</stp>
        <stp>1</stp>
        <stp>43607</stp>
        <stp>0</stp>
        <stp>CLOSE</stp>
        <stp>0</stp>
        <tr r="D387" s="2"/>
      </tp>
      <tp t="e">
        <v>#N/A</v>
        <stp/>
        <stp>History</stp>
        <stp>@sas@a</stp>
        <stp>Daily</stp>
        <stp>1</stp>
        <stp>43627</stp>
        <stp>0</stp>
        <stp>CLOSE</stp>
        <stp>0</stp>
        <tr r="D374" s="2"/>
      </tp>
      <tp t="e">
        <v>#N/A</v>
        <stp/>
        <stp>History</stp>
        <stp>@sas@a</stp>
        <stp>Daily</stp>
        <stp>1</stp>
        <stp>43637</stp>
        <stp>0</stp>
        <stp>CLOSE</stp>
        <stp>0</stp>
        <tr r="D366" s="2"/>
      </tp>
      <tp t="e">
        <v>#N/A</v>
        <stp/>
        <stp>History</stp>
        <stp>@sas@a</stp>
        <stp>Daily</stp>
        <stp>1</stp>
        <stp>43787</stp>
        <stp>0</stp>
        <stp>CLOSE</stp>
        <stp>0</stp>
        <tr r="D262" s="2"/>
      </tp>
      <tp t="e">
        <v>#N/A</v>
        <stp/>
        <stp>History</stp>
        <stp>@sas@a</stp>
        <stp>Daily</stp>
        <stp>1</stp>
        <stp>43747</stp>
        <stp>0</stp>
        <stp>CLOSE</stp>
        <stp>0</stp>
        <tr r="D290" s="2"/>
      </tp>
      <tp t="e">
        <v>#N/A</v>
        <stp/>
        <stp>History</stp>
        <stp>@sas@a</stp>
        <stp>Daily</stp>
        <stp>1</stp>
        <stp>43767</stp>
        <stp>0</stp>
        <stp>CLOSE</stp>
        <stp>0</stp>
        <tr r="D276" s="2"/>
      </tp>
      <tp t="e">
        <v>#N/A</v>
        <stp/>
        <stp>History</stp>
        <stp>@sas@a</stp>
        <stp>Daily</stp>
        <stp>1</stp>
        <stp>43777</stp>
        <stp>0</stp>
        <stp>CLOSE</stp>
        <stp>0</stp>
        <tr r="D268" s="2"/>
      </tp>
      <tp t="e">
        <v>#N/A</v>
        <stp/>
        <stp>History</stp>
        <stp>@sas@a</stp>
        <stp>Daily</stp>
        <stp>1</stp>
        <stp>43707</stp>
        <stp>0</stp>
        <stp>CLOSE</stp>
        <stp>0</stp>
        <tr r="D317" s="2"/>
      </tp>
      <tp t="e">
        <v>#N/A</v>
        <stp/>
        <stp>History</stp>
        <stp>@sas@a</stp>
        <stp>Daily</stp>
        <stp>1</stp>
        <stp>43717</stp>
        <stp>0</stp>
        <stp>CLOSE</stp>
        <stp>0</stp>
        <tr r="D312" s="2"/>
      </tp>
      <tp t="e">
        <v>#N/A</v>
        <stp/>
        <stp>History</stp>
        <stp>@sas@a</stp>
        <stp>Daily</stp>
        <stp>1</stp>
        <stp>43727</stp>
        <stp>0</stp>
        <stp>CLOSE</stp>
        <stp>0</stp>
        <tr r="D304" s="2"/>
      </tp>
      <tp t="e">
        <v>#N/A</v>
        <stp/>
        <stp>History</stp>
        <stp>@sas@a</stp>
        <stp>Daily</stp>
        <stp>1</stp>
        <stp>43087</stp>
        <stp>0</stp>
        <stp>CLOSE</stp>
        <stp>0</stp>
        <tr r="D745" s="2"/>
      </tp>
      <tp t="e">
        <v>#N/A</v>
        <stp/>
        <stp>History</stp>
        <stp>@sas@a</stp>
        <stp>Daily</stp>
        <stp>1</stp>
        <stp>43097</stp>
        <stp>0</stp>
        <stp>CLOSE</stp>
        <stp>0</stp>
        <tr r="D738" s="2"/>
      </tp>
      <tp t="e">
        <v>#N/A</v>
        <stp/>
        <stp>History</stp>
        <stp>@sas@a</stp>
        <stp>Daily</stp>
        <stp>1</stp>
        <stp>43047</stp>
        <stp>0</stp>
        <stp>CLOSE</stp>
        <stp>0</stp>
        <tr r="D772" s="2"/>
      </tp>
      <tp t="e">
        <v>#N/A</v>
        <stp/>
        <stp>History</stp>
        <stp>@sas@a</stp>
        <stp>Daily</stp>
        <stp>1</stp>
        <stp>43067</stp>
        <stp>0</stp>
        <stp>CLOSE</stp>
        <stp>0</stp>
        <tr r="D759" s="2"/>
      </tp>
      <tp t="e">
        <v>#N/A</v>
        <stp/>
        <stp>History</stp>
        <stp>@sas@a</stp>
        <stp>Daily</stp>
        <stp>1</stp>
        <stp>43077</stp>
        <stp>0</stp>
        <stp>CLOSE</stp>
        <stp>0</stp>
        <tr r="D751" s="2"/>
      </tp>
      <tp t="e">
        <v>#N/A</v>
        <stp/>
        <stp>History</stp>
        <stp>@sas@a</stp>
        <stp>Daily</stp>
        <stp>1</stp>
        <stp>43007</stp>
        <stp>0</stp>
        <stp>CLOSE</stp>
        <stp>0</stp>
        <tr r="D800" s="2"/>
      </tp>
      <tp t="e">
        <v>#N/A</v>
        <stp/>
        <stp>History</stp>
        <stp>@sas@a</stp>
        <stp>Daily</stp>
        <stp>1</stp>
        <stp>43017</stp>
        <stp>0</stp>
        <stp>CLOSE</stp>
        <stp>0</stp>
        <tr r="D794" s="2"/>
      </tp>
      <tp t="e">
        <v>#N/A</v>
        <stp/>
        <stp>History</stp>
        <stp>@sas@a</stp>
        <stp>Daily</stp>
        <stp>1</stp>
        <stp>43027</stp>
        <stp>0</stp>
        <stp>CLOSE</stp>
        <stp>0</stp>
        <tr r="D786" s="2"/>
      </tp>
      <tp t="e">
        <v>#N/A</v>
        <stp/>
        <stp>History</stp>
        <stp>@sas@a</stp>
        <stp>Daily</stp>
        <stp>1</stp>
        <stp>43187</stp>
        <stp>0</stp>
        <stp>CLOSE</stp>
        <stp>0</stp>
        <tr r="D677" s="2"/>
      </tp>
      <tp t="e">
        <v>#N/A</v>
        <stp/>
        <stp>History</stp>
        <stp>@sas@a</stp>
        <stp>Daily</stp>
        <stp>1</stp>
        <stp>43147</stp>
        <stp>0</stp>
        <stp>CLOSE</stp>
        <stp>0</stp>
        <tr r="D704" s="2"/>
      </tp>
      <tp t="e">
        <v>#N/A</v>
        <stp/>
        <stp>History</stp>
        <stp>@sas@a</stp>
        <stp>Daily</stp>
        <stp>1</stp>
        <stp>43157</stp>
        <stp>0</stp>
        <stp>CLOSE</stp>
        <stp>0</stp>
        <tr r="D699" s="2"/>
      </tp>
      <tp t="e">
        <v>#N/A</v>
        <stp/>
        <stp>History</stp>
        <stp>@sas@a</stp>
        <stp>Daily</stp>
        <stp>1</stp>
        <stp>43167</stp>
        <stp>0</stp>
        <stp>CLOSE</stp>
        <stp>0</stp>
        <tr r="D691" s="2"/>
      </tp>
      <tp t="e">
        <v>#N/A</v>
        <stp/>
        <stp>History</stp>
        <stp>@sas@a</stp>
        <stp>Daily</stp>
        <stp>1</stp>
        <stp>43117</stp>
        <stp>0</stp>
        <stp>CLOSE</stp>
        <stp>0</stp>
        <tr r="D726" s="2"/>
      </tp>
      <tp t="e">
        <v>#N/A</v>
        <stp/>
        <stp>History</stp>
        <stp>@sas@a</stp>
        <stp>Daily</stp>
        <stp>1</stp>
        <stp>43137</stp>
        <stp>0</stp>
        <stp>CLOSE</stp>
        <stp>0</stp>
        <tr r="D712" s="2"/>
      </tp>
      <tp t="e">
        <v>#N/A</v>
        <stp/>
        <stp>History</stp>
        <stp>@sas@a</stp>
        <stp>Daily</stp>
        <stp>1</stp>
        <stp>43287</stp>
        <stp>0</stp>
        <stp>CLOSE</stp>
        <stp>0</stp>
        <tr r="D608" s="2"/>
      </tp>
      <tp t="e">
        <v>#N/A</v>
        <stp/>
        <stp>History</stp>
        <stp>@sas@a</stp>
        <stp>Daily</stp>
        <stp>1</stp>
        <stp>43297</stp>
        <stp>0</stp>
        <stp>CLOSE</stp>
        <stp>0</stp>
        <tr r="D602" s="2"/>
      </tp>
      <tp t="e">
        <v>#N/A</v>
        <stp/>
        <stp>History</stp>
        <stp>@sas@a</stp>
        <stp>Daily</stp>
        <stp>1</stp>
        <stp>43257</stp>
        <stp>0</stp>
        <stp>CLOSE</stp>
        <stp>0</stp>
        <tr r="D629" s="2"/>
      </tp>
      <tp t="e">
        <v>#N/A</v>
        <stp/>
        <stp>History</stp>
        <stp>@sas@a</stp>
        <stp>Daily</stp>
        <stp>1</stp>
        <stp>43277</stp>
        <stp>0</stp>
        <stp>CLOSE</stp>
        <stp>0</stp>
        <tr r="D615" s="2"/>
      </tp>
      <tp t="e">
        <v>#N/A</v>
        <stp/>
        <stp>History</stp>
        <stp>@sas@a</stp>
        <stp>Daily</stp>
        <stp>1</stp>
        <stp>43207</stp>
        <stp>0</stp>
        <stp>CLOSE</stp>
        <stp>0</stp>
        <tr r="D664" s="2"/>
      </tp>
      <tp t="e">
        <v>#N/A</v>
        <stp/>
        <stp>History</stp>
        <stp>@sas@a</stp>
        <stp>Daily</stp>
        <stp>1</stp>
        <stp>43217</stp>
        <stp>0</stp>
        <stp>CLOSE</stp>
        <stp>0</stp>
        <tr r="D656" s="2"/>
      </tp>
      <tp t="e">
        <v>#N/A</v>
        <stp/>
        <stp>History</stp>
        <stp>@sas@a</stp>
        <stp>Daily</stp>
        <stp>1</stp>
        <stp>43227</stp>
        <stp>0</stp>
        <stp>CLOSE</stp>
        <stp>0</stp>
        <tr r="D650" s="2"/>
      </tp>
      <tp t="e">
        <v>#N/A</v>
        <stp/>
        <stp>History</stp>
        <stp>@sas@a</stp>
        <stp>Daily</stp>
        <stp>1</stp>
        <stp>43237</stp>
        <stp>0</stp>
        <stp>CLOSE</stp>
        <stp>0</stp>
        <tr r="D642" s="2"/>
      </tp>
      <tp t="e">
        <v>#N/A</v>
        <stp/>
        <stp>History</stp>
        <stp>@sas@a</stp>
        <stp>Daily</stp>
        <stp>1</stp>
        <stp>43397</stp>
        <stp>0</stp>
        <stp>CLOSE</stp>
        <stp>0</stp>
        <tr r="D531" s="2"/>
      </tp>
      <tp t="e">
        <v>#N/A</v>
        <stp/>
        <stp>History</stp>
        <stp>@sas@a</stp>
        <stp>Daily</stp>
        <stp>1</stp>
        <stp>43347</stp>
        <stp>0</stp>
        <stp>CLOSE</stp>
        <stp>0</stp>
        <tr r="D567" s="2"/>
      </tp>
      <tp t="e">
        <v>#N/A</v>
        <stp/>
        <stp>History</stp>
        <stp>@sas@a</stp>
        <stp>Daily</stp>
        <stp>1</stp>
        <stp>43357</stp>
        <stp>0</stp>
        <stp>CLOSE</stp>
        <stp>0</stp>
        <tr r="D559" s="2"/>
      </tp>
      <tp t="e">
        <v>#N/A</v>
        <stp/>
        <stp>History</stp>
        <stp>@sas@a</stp>
        <stp>Daily</stp>
        <stp>1</stp>
        <stp>43367</stp>
        <stp>0</stp>
        <stp>CLOSE</stp>
        <stp>0</stp>
        <tr r="D553" s="2"/>
      </tp>
      <tp t="e">
        <v>#N/A</v>
        <stp/>
        <stp>History</stp>
        <stp>@sas@a</stp>
        <stp>Daily</stp>
        <stp>1</stp>
        <stp>43377</stp>
        <stp>0</stp>
        <stp>CLOSE</stp>
        <stp>0</stp>
        <tr r="D545" s="2"/>
      </tp>
      <tp t="e">
        <v>#N/A</v>
        <stp/>
        <stp>History</stp>
        <stp>@sas@a</stp>
        <stp>Daily</stp>
        <stp>1</stp>
        <stp>43307</stp>
        <stp>0</stp>
        <stp>CLOSE</stp>
        <stp>0</stp>
        <tr r="D594" s="2"/>
      </tp>
      <tp t="e">
        <v>#N/A</v>
        <stp/>
        <stp>History</stp>
        <stp>@sas@a</stp>
        <stp>Daily</stp>
        <stp>1</stp>
        <stp>43327</stp>
        <stp>0</stp>
        <stp>CLOSE</stp>
        <stp>0</stp>
        <tr r="D580" s="2"/>
      </tp>
      <tp t="e">
        <v>#N/A</v>
        <stp/>
        <stp>History</stp>
        <stp>@sas@a</stp>
        <stp>Daily</stp>
        <stp>1</stp>
        <stp>42887</stp>
        <stp>0</stp>
        <stp>CLOSE</stp>
        <stp>0</stp>
        <tr r="D884" s="2"/>
      </tp>
      <tp t="e">
        <v>#N/A</v>
        <stp/>
        <stp>History</stp>
        <stp>@sas@a</stp>
        <stp>Daily</stp>
        <stp>1</stp>
        <stp>42857</stp>
        <stp>0</stp>
        <stp>CLOSE</stp>
        <stp>0</stp>
        <tr r="D905" s="2"/>
      </tp>
      <tp t="e">
        <v>#N/A</v>
        <stp/>
        <stp>History</stp>
        <stp>@sas@a</stp>
        <stp>Daily</stp>
        <stp>1</stp>
        <stp>42867</stp>
        <stp>0</stp>
        <stp>CLOSE</stp>
        <stp>0</stp>
        <tr r="D897" s="2"/>
      </tp>
      <tp t="e">
        <v>#N/A</v>
        <stp/>
        <stp>History</stp>
        <stp>@sas@a</stp>
        <stp>Daily</stp>
        <stp>1</stp>
        <stp>42877</stp>
        <stp>0</stp>
        <stp>CLOSE</stp>
        <stp>0</stp>
        <tr r="D891" s="2"/>
      </tp>
      <tp t="e">
        <v>#N/A</v>
        <stp/>
        <stp>History</stp>
        <stp>@sas@a</stp>
        <stp>Daily</stp>
        <stp>1</stp>
        <stp>42807</stp>
        <stp>0</stp>
        <stp>CLOSE</stp>
        <stp>0</stp>
        <tr r="D940" s="2"/>
      </tp>
      <tp t="e">
        <v>#N/A</v>
        <stp/>
        <stp>History</stp>
        <stp>@sas@a</stp>
        <stp>Daily</stp>
        <stp>1</stp>
        <stp>42817</stp>
        <stp>0</stp>
        <stp>CLOSE</stp>
        <stp>0</stp>
        <tr r="D932" s="2"/>
      </tp>
      <tp t="e">
        <v>#N/A</v>
        <stp/>
        <stp>History</stp>
        <stp>@sas@a</stp>
        <stp>Daily</stp>
        <stp>1</stp>
        <stp>42837</stp>
        <stp>0</stp>
        <stp>CLOSE</stp>
        <stp>0</stp>
        <tr r="D918" s="2"/>
      </tp>
      <tp t="e">
        <v>#N/A</v>
        <stp/>
        <stp>History</stp>
        <stp>@sas@a</stp>
        <stp>Daily</stp>
        <stp>1</stp>
        <stp>42997</stp>
        <stp>0</stp>
        <stp>CLOSE</stp>
        <stp>0</stp>
        <tr r="D808" s="2"/>
      </tp>
      <tp t="e">
        <v>#N/A</v>
        <stp/>
        <stp>History</stp>
        <stp>@sas@a</stp>
        <stp>Daily</stp>
        <stp>1</stp>
        <stp>42947</stp>
        <stp>0</stp>
        <stp>CLOSE</stp>
        <stp>0</stp>
        <tr r="D843" s="2"/>
      </tp>
      <tp t="e">
        <v>#N/A</v>
        <stp/>
        <stp>History</stp>
        <stp>@sas@a</stp>
        <stp>Daily</stp>
        <stp>1</stp>
        <stp>42957</stp>
        <stp>0</stp>
        <stp>CLOSE</stp>
        <stp>0</stp>
        <tr r="D835" s="2"/>
      </tp>
      <tp t="e">
        <v>#N/A</v>
        <stp/>
        <stp>History</stp>
        <stp>@sas@a</stp>
        <stp>Daily</stp>
        <stp>1</stp>
        <stp>42977</stp>
        <stp>0</stp>
        <stp>CLOSE</stp>
        <stp>0</stp>
        <tr r="D821" s="2"/>
      </tp>
      <tp t="e">
        <v>#N/A</v>
        <stp/>
        <stp>History</stp>
        <stp>@sas@a</stp>
        <stp>Daily</stp>
        <stp>1</stp>
        <stp>42907</stp>
        <stp>0</stp>
        <stp>CLOSE</stp>
        <stp>0</stp>
        <tr r="D870" s="2"/>
      </tp>
      <tp t="e">
        <v>#N/A</v>
        <stp/>
        <stp>History</stp>
        <stp>@sas@a</stp>
        <stp>Daily</stp>
        <stp>1</stp>
        <stp>42927</stp>
        <stp>0</stp>
        <stp>CLOSE</stp>
        <stp>0</stp>
        <tr r="D857" s="2"/>
      </tp>
      <tp t="e">
        <v>#N/A</v>
        <stp/>
        <stp>History</stp>
        <stp>@sas@a</stp>
        <stp>Daily</stp>
        <stp>1</stp>
        <stp>42937</stp>
        <stp>0</stp>
        <stp>CLOSE</stp>
        <stp>0</stp>
        <tr r="D849" s="2"/>
      </tp>
      <tp t="e">
        <v>#N/A</v>
        <stp/>
        <stp>History</stp>
        <stp>@sas@a</stp>
        <stp>Daily</stp>
        <stp>1</stp>
        <stp>42787</stp>
        <stp>0</stp>
        <stp>CLOSE</stp>
        <stp>0</stp>
        <tr r="D954" s="2"/>
      </tp>
      <tp t="e">
        <v>#N/A</v>
        <stp/>
        <stp>History</stp>
        <stp>@sas@a</stp>
        <stp>Daily</stp>
        <stp>1</stp>
        <stp>42797</stp>
        <stp>0</stp>
        <stp>CLOSE</stp>
        <stp>0</stp>
        <tr r="D946" s="2"/>
      </tp>
      <tp t="e">
        <v>#N/A</v>
        <stp/>
        <stp>History</stp>
        <stp>@sas@a</stp>
        <stp>Daily</stp>
        <stp>1</stp>
        <stp>42747</stp>
        <stp>0</stp>
        <stp>CLOSE</stp>
        <stp>0</stp>
        <tr r="D980" s="2"/>
      </tp>
      <tp t="e">
        <v>#N/A</v>
        <stp/>
        <stp>History</stp>
        <stp>@sas@a</stp>
        <stp>Daily</stp>
        <stp>1</stp>
        <stp>42767</stp>
        <stp>0</stp>
        <stp>CLOSE</stp>
        <stp>0</stp>
        <tr r="D967" s="2"/>
      </tp>
      <tp t="e">
        <v>#N/A</v>
        <stp/>
        <stp>History</stp>
        <stp>@sas@a</stp>
        <stp>Daily</stp>
        <stp>1</stp>
        <stp>44097</stp>
        <stp>0</stp>
        <stp>CLOSE</stp>
        <stp>0</stp>
        <tr r="D49" s="2"/>
      </tp>
      <tp t="e">
        <v>#N/A</v>
        <stp/>
        <stp>History</stp>
        <stp>@sas@a</stp>
        <stp>Daily</stp>
        <stp>1</stp>
        <stp>44047</stp>
        <stp>0</stp>
        <stp>CLOSE</stp>
        <stp>0</stp>
        <tr r="D84" s="2"/>
      </tp>
      <tp t="e">
        <v>#N/A</v>
        <stp/>
        <stp>History</stp>
        <stp>@sas@a</stp>
        <stp>Daily</stp>
        <stp>1</stp>
        <stp>44057</stp>
        <stp>0</stp>
        <stp>CLOSE</stp>
        <stp>0</stp>
        <tr r="D76" s="2"/>
      </tp>
      <tp t="e">
        <v>#N/A</v>
        <stp/>
        <stp>History</stp>
        <stp>@sas@a</stp>
        <stp>Daily</stp>
        <stp>1</stp>
        <stp>44067</stp>
        <stp>0</stp>
        <stp>CLOSE</stp>
        <stp>0</stp>
        <tr r="D70" s="2"/>
      </tp>
      <tp t="e">
        <v>#N/A</v>
        <stp/>
        <stp>History</stp>
        <stp>@sas@a</stp>
        <stp>Daily</stp>
        <stp>1</stp>
        <stp>44077</stp>
        <stp>0</stp>
        <stp>CLOSE</stp>
        <stp>0</stp>
        <tr r="D62" s="2"/>
      </tp>
      <tp t="e">
        <v>#N/A</v>
        <stp/>
        <stp>History</stp>
        <stp>@sas@a</stp>
        <stp>Daily</stp>
        <stp>1</stp>
        <stp>44007</stp>
        <stp>0</stp>
        <stp>CLOSE</stp>
        <stp>0</stp>
        <tr r="D111" s="2"/>
      </tp>
      <tp t="e">
        <v>#N/A</v>
        <stp/>
        <stp>History</stp>
        <stp>@sas@a</stp>
        <stp>Daily</stp>
        <stp>1</stp>
        <stp>44027</stp>
        <stp>0</stp>
        <stp>CLOSE</stp>
        <stp>0</stp>
        <tr r="D98" s="2"/>
      </tp>
      <tp t="e">
        <v>#N/A</v>
        <stp/>
        <stp>History</stp>
        <stp>@sas@a</stp>
        <stp>Daily</stp>
        <stp>1</stp>
        <stp>44147</stp>
        <stp>0</stp>
        <stp>CLOSE</stp>
        <stp>0</stp>
        <tr r="D13" s="2"/>
      </tp>
      <tp t="e">
        <v>#N/A</v>
        <stp/>
        <stp>History</stp>
        <stp>@sas@a</stp>
        <stp>Daily</stp>
        <stp>1</stp>
        <stp>44117</stp>
        <stp>0</stp>
        <stp>CLOSE</stp>
        <stp>0</stp>
        <tr r="D35" s="2"/>
      </tp>
      <tp t="e">
        <v>#N/A</v>
        <stp/>
        <stp>History</stp>
        <stp>@sas@a</stp>
        <stp>Daily</stp>
        <stp>1</stp>
        <stp>44127</stp>
        <stp>0</stp>
        <stp>CLOSE</stp>
        <stp>0</stp>
        <tr r="D27" s="2"/>
      </tp>
      <tp t="e">
        <v>#N/A</v>
        <stp/>
        <stp>History</stp>
        <stp>@sas@a</stp>
        <stp>Daily</stp>
        <stp>1</stp>
        <stp>44137</stp>
        <stp>0</stp>
        <stp>CLOSE</stp>
        <stp>0</stp>
        <tr r="D21" s="2"/>
      </tp>
      <tp t="e">
        <v>#N/A</v>
        <stp/>
        <stp>History</stp>
        <stp>@sas@a</stp>
        <stp>Daily</stp>
        <stp>1</stp>
        <stp>43886</stp>
        <stp>0</stp>
        <stp>CLOSE</stp>
        <stp>0</stp>
        <tr r="D196" s="2"/>
      </tp>
      <tp t="e">
        <v>#N/A</v>
        <stp/>
        <stp>History</stp>
        <stp>@sas@a</stp>
        <stp>Daily</stp>
        <stp>1</stp>
        <stp>43896</stp>
        <stp>0</stp>
        <stp>CLOSE</stp>
        <stp>0</stp>
        <tr r="D188" s="2"/>
      </tp>
      <tp t="e">
        <v>#N/A</v>
        <stp/>
        <stp>History</stp>
        <stp>@sas@a</stp>
        <stp>Daily</stp>
        <stp>1</stp>
        <stp>43846</stp>
        <stp>0</stp>
        <stp>CLOSE</stp>
        <stp>0</stp>
        <tr r="D222" s="2"/>
      </tp>
      <tp t="e">
        <v>#N/A</v>
        <stp/>
        <stp>History</stp>
        <stp>@sas@a</stp>
        <stp>Daily</stp>
        <stp>1</stp>
        <stp>43866</stp>
        <stp>0</stp>
        <stp>CLOSE</stp>
        <stp>0</stp>
        <tr r="D209" s="2"/>
      </tp>
      <tp t="e">
        <v>#N/A</v>
        <stp/>
        <stp>History</stp>
        <stp>@sas@a</stp>
        <stp>Daily</stp>
        <stp>1</stp>
        <stp>43816</stp>
        <stp>0</stp>
        <stp>CLOSE</stp>
        <stp>0</stp>
        <tr r="D242" s="2"/>
      </tp>
      <tp t="e">
        <v>#N/A</v>
        <stp/>
        <stp>History</stp>
        <stp>@sas@a</stp>
        <stp>Daily</stp>
        <stp>1</stp>
        <stp>43826</stp>
        <stp>0</stp>
        <stp>CLOSE</stp>
        <stp>0</stp>
        <tr r="D235" s="2"/>
      </tp>
      <tp t="e">
        <v>#N/A</v>
        <stp/>
        <stp>History</stp>
        <stp>@sas@a</stp>
        <stp>Daily</stp>
        <stp>1</stp>
        <stp>43836</stp>
        <stp>0</stp>
        <stp>CLOSE</stp>
        <stp>0</stp>
        <tr r="D230" s="2"/>
      </tp>
      <tp t="e">
        <v>#N/A</v>
        <stp/>
        <stp>History</stp>
        <stp>@sas@a</stp>
        <stp>Daily</stp>
        <stp>1</stp>
        <stp>43986</stp>
        <stp>0</stp>
        <stp>CLOSE</stp>
        <stp>0</stp>
        <tr r="D126" s="2"/>
      </tp>
      <tp t="e">
        <v>#N/A</v>
        <stp/>
        <stp>History</stp>
        <stp>@sas@a</stp>
        <stp>Daily</stp>
        <stp>1</stp>
        <stp>43956</stp>
        <stp>0</stp>
        <stp>CLOSE</stp>
        <stp>0</stp>
        <tr r="D147" s="2"/>
      </tp>
      <tp t="e">
        <v>#N/A</v>
        <stp/>
        <stp>History</stp>
        <stp>@sas@a</stp>
        <stp>Daily</stp>
        <stp>1</stp>
        <stp>43966</stp>
        <stp>0</stp>
        <stp>CLOSE</stp>
        <stp>0</stp>
        <tr r="D139" s="2"/>
      </tp>
      <tp t="e">
        <v>#N/A</v>
        <stp/>
        <stp>History</stp>
        <stp>@sas@a</stp>
        <stp>Daily</stp>
        <stp>1</stp>
        <stp>43906</stp>
        <stp>0</stp>
        <stp>CLOSE</stp>
        <stp>0</stp>
        <tr r="D182" s="2"/>
      </tp>
      <tp t="e">
        <v>#N/A</v>
        <stp/>
        <stp>History</stp>
        <stp>@sas@a</stp>
        <stp>Daily</stp>
        <stp>1</stp>
        <stp>43916</stp>
        <stp>0</stp>
        <stp>CLOSE</stp>
        <stp>0</stp>
        <tr r="D174" s="2"/>
      </tp>
      <tp t="e">
        <v>#N/A</v>
        <stp/>
        <stp>History</stp>
        <stp>@sas@a</stp>
        <stp>Daily</stp>
        <stp>1</stp>
        <stp>43936</stp>
        <stp>0</stp>
        <stp>CLOSE</stp>
        <stp>0</stp>
        <tr r="D161" s="2"/>
      </tp>
      <tp t="e">
        <v>#N/A</v>
        <stp/>
        <stp>History</stp>
        <stp>@sas@a</stp>
        <stp>Daily</stp>
        <stp>1</stp>
        <stp>43496</stp>
        <stp>0</stp>
        <stp>CLOSE</stp>
        <stp>0</stp>
        <tr r="D464" s="2"/>
      </tp>
      <tp t="e">
        <v>#N/A</v>
        <stp/>
        <stp>History</stp>
        <stp>@sas@a</stp>
        <stp>Daily</stp>
        <stp>1</stp>
        <stp>43446</stp>
        <stp>0</stp>
        <stp>CLOSE</stp>
        <stp>0</stp>
        <tr r="D497" s="2"/>
      </tp>
      <tp t="e">
        <v>#N/A</v>
        <stp/>
        <stp>History</stp>
        <stp>@sas@a</stp>
        <stp>Daily</stp>
        <stp>1</stp>
        <stp>43476</stp>
        <stp>0</stp>
        <stp>CLOSE</stp>
        <stp>0</stp>
        <tr r="D477" s="2"/>
      </tp>
      <tp t="e">
        <v>#N/A</v>
        <stp/>
        <stp>History</stp>
        <stp>@sas@a</stp>
        <stp>Daily</stp>
        <stp>1</stp>
        <stp>43406</stp>
        <stp>0</stp>
        <stp>CLOSE</stp>
        <stp>0</stp>
        <tr r="D524" s="2"/>
      </tp>
      <tp t="e">
        <v>#N/A</v>
        <stp/>
        <stp>History</stp>
        <stp>@sas@a</stp>
        <stp>Daily</stp>
        <stp>1</stp>
        <stp>43416</stp>
        <stp>0</stp>
        <stp>CLOSE</stp>
        <stp>0</stp>
        <tr r="D518" s="2"/>
      </tp>
      <tp t="e">
        <v>#N/A</v>
        <stp/>
        <stp>History</stp>
        <stp>@sas@a</stp>
        <stp>Daily</stp>
        <stp>1</stp>
        <stp>43586</stp>
        <stp>0</stp>
        <stp>CLOSE</stp>
        <stp>0</stp>
        <tr r="D402" s="2"/>
      </tp>
      <tp t="e">
        <v>#N/A</v>
        <stp/>
        <stp>History</stp>
        <stp>@sas@a</stp>
        <stp>Daily</stp>
        <stp>1</stp>
        <stp>43546</stp>
        <stp>0</stp>
        <stp>CLOSE</stp>
        <stp>0</stp>
        <tr r="D429" s="2"/>
      </tp>
      <tp t="e">
        <v>#N/A</v>
        <stp/>
        <stp>History</stp>
        <stp>@sas@a</stp>
        <stp>Daily</stp>
        <stp>1</stp>
        <stp>43556</stp>
        <stp>0</stp>
        <stp>CLOSE</stp>
        <stp>0</stp>
        <tr r="D423" s="2"/>
      </tp>
      <tp t="e">
        <v>#N/A</v>
        <stp/>
        <stp>History</stp>
        <stp>@sas@a</stp>
        <stp>Daily</stp>
        <stp>1</stp>
        <stp>43566</stp>
        <stp>0</stp>
        <stp>CLOSE</stp>
        <stp>0</stp>
        <tr r="D415" s="2"/>
      </tp>
      <tp t="e">
        <v>#N/A</v>
        <stp/>
        <stp>History</stp>
        <stp>@sas@a</stp>
        <stp>Daily</stp>
        <stp>1</stp>
        <stp>43516</stp>
        <stp>0</stp>
        <stp>CLOSE</stp>
        <stp>0</stp>
        <tr r="D451" s="2"/>
      </tp>
      <tp t="e">
        <v>#N/A</v>
        <stp/>
        <stp>History</stp>
        <stp>@sas@a</stp>
        <stp>Daily</stp>
        <stp>1</stp>
        <stp>43536</stp>
        <stp>0</stp>
        <stp>CLOSE</stp>
        <stp>0</stp>
        <tr r="D437" s="2"/>
      </tp>
      <tp t="e">
        <v>#N/A</v>
        <stp/>
        <stp>History</stp>
        <stp>@sas@a</stp>
        <stp>Daily</stp>
        <stp>1</stp>
        <stp>43686</stp>
        <stp>0</stp>
        <stp>CLOSE</stp>
        <stp>0</stp>
        <tr r="D332" s="2"/>
      </tp>
      <tp t="e">
        <v>#N/A</v>
        <stp/>
        <stp>History</stp>
        <stp>@sas@a</stp>
        <stp>Daily</stp>
        <stp>1</stp>
        <stp>43696</stp>
        <stp>0</stp>
        <stp>CLOSE</stp>
        <stp>0</stp>
        <tr r="D326" s="2"/>
      </tp>
      <tp t="e">
        <v>#N/A</v>
        <stp/>
        <stp>History</stp>
        <stp>@sas@a</stp>
        <stp>Daily</stp>
        <stp>1</stp>
        <stp>43656</stp>
        <stp>0</stp>
        <stp>CLOSE</stp>
        <stp>0</stp>
        <tr r="D354" s="2"/>
      </tp>
      <tp t="e">
        <v>#N/A</v>
        <stp/>
        <stp>History</stp>
        <stp>@sas@a</stp>
        <stp>Daily</stp>
        <stp>1</stp>
        <stp>43676</stp>
        <stp>0</stp>
        <stp>CLOSE</stp>
        <stp>0</stp>
        <tr r="D340" s="2"/>
      </tp>
      <tp t="e">
        <v>#N/A</v>
        <stp/>
        <stp>History</stp>
        <stp>@sas@a</stp>
        <stp>Daily</stp>
        <stp>1</stp>
        <stp>43606</stp>
        <stp>0</stp>
        <stp>CLOSE</stp>
        <stp>0</stp>
        <tr r="D388" s="2"/>
      </tp>
      <tp t="e">
        <v>#N/A</v>
        <stp/>
        <stp>History</stp>
        <stp>@sas@a</stp>
        <stp>Daily</stp>
        <stp>1</stp>
        <stp>43616</stp>
        <stp>0</stp>
        <stp>CLOSE</stp>
        <stp>0</stp>
        <tr r="D381" s="2"/>
      </tp>
      <tp t="e">
        <v>#N/A</v>
        <stp/>
        <stp>History</stp>
        <stp>@sas@a</stp>
        <stp>Daily</stp>
        <stp>1</stp>
        <stp>43626</stp>
        <stp>0</stp>
        <stp>CLOSE</stp>
        <stp>0</stp>
        <tr r="D375" s="2"/>
      </tp>
      <tp t="e">
        <v>#N/A</v>
        <stp/>
        <stp>History</stp>
        <stp>@sas@a</stp>
        <stp>Daily</stp>
        <stp>1</stp>
        <stp>43636</stp>
        <stp>0</stp>
        <stp>CLOSE</stp>
        <stp>0</stp>
        <tr r="D367" s="2"/>
      </tp>
      <tp t="e">
        <v>#N/A</v>
        <stp/>
        <stp>History</stp>
        <stp>@sas@a</stp>
        <stp>Daily</stp>
        <stp>1</stp>
        <stp>43796</stp>
        <stp>0</stp>
        <stp>CLOSE</stp>
        <stp>0</stp>
        <tr r="D255" s="2"/>
      </tp>
      <tp t="e">
        <v>#N/A</v>
        <stp/>
        <stp>History</stp>
        <stp>@sas@a</stp>
        <stp>Daily</stp>
        <stp>1</stp>
        <stp>43746</stp>
        <stp>0</stp>
        <stp>CLOSE</stp>
        <stp>0</stp>
        <tr r="D291" s="2"/>
      </tp>
      <tp t="e">
        <v>#N/A</v>
        <stp/>
        <stp>History</stp>
        <stp>@sas@a</stp>
        <stp>Daily</stp>
        <stp>1</stp>
        <stp>43756</stp>
        <stp>0</stp>
        <stp>CLOSE</stp>
        <stp>0</stp>
        <tr r="D283" s="2"/>
      </tp>
      <tp t="e">
        <v>#N/A</v>
        <stp/>
        <stp>History</stp>
        <stp>@sas@a</stp>
        <stp>Daily</stp>
        <stp>1</stp>
        <stp>43766</stp>
        <stp>0</stp>
        <stp>CLOSE</stp>
        <stp>0</stp>
        <tr r="D277" s="2"/>
      </tp>
      <tp t="e">
        <v>#N/A</v>
        <stp/>
        <stp>History</stp>
        <stp>@sas@a</stp>
        <stp>Daily</stp>
        <stp>1</stp>
        <stp>43776</stp>
        <stp>0</stp>
        <stp>CLOSE</stp>
        <stp>0</stp>
        <tr r="D269" s="2"/>
      </tp>
      <tp t="e">
        <v>#N/A</v>
        <stp/>
        <stp>History</stp>
        <stp>@sas@a</stp>
        <stp>Daily</stp>
        <stp>1</stp>
        <stp>43706</stp>
        <stp>0</stp>
        <stp>CLOSE</stp>
        <stp>0</stp>
        <tr r="D318" s="2"/>
      </tp>
      <tp t="e">
        <v>#N/A</v>
        <stp/>
        <stp>History</stp>
        <stp>@sas@a</stp>
        <stp>Daily</stp>
        <stp>1</stp>
        <stp>43726</stp>
        <stp>0</stp>
        <stp>CLOSE</stp>
        <stp>0</stp>
        <tr r="D305" s="2"/>
      </tp>
      <tp t="e">
        <v>#N/A</v>
        <stp/>
        <stp>History</stp>
        <stp>@sas@a</stp>
        <stp>Daily</stp>
        <stp>1</stp>
        <stp>43096</stp>
        <stp>0</stp>
        <stp>CLOSE</stp>
        <stp>0</stp>
        <tr r="D739" s="2"/>
      </tp>
      <tp t="e">
        <v>#N/A</v>
        <stp/>
        <stp>History</stp>
        <stp>@sas@a</stp>
        <stp>Daily</stp>
        <stp>1</stp>
        <stp>43046</stp>
        <stp>0</stp>
        <stp>CLOSE</stp>
        <stp>0</stp>
        <tr r="D773" s="2"/>
      </tp>
      <tp t="e">
        <v>#N/A</v>
        <stp/>
        <stp>History</stp>
        <stp>@sas@a</stp>
        <stp>Daily</stp>
        <stp>1</stp>
        <stp>43056</stp>
        <stp>0</stp>
        <stp>CLOSE</stp>
        <stp>0</stp>
        <tr r="D765" s="2"/>
      </tp>
      <tp t="e">
        <v>#N/A</v>
        <stp/>
        <stp>History</stp>
        <stp>@sas@a</stp>
        <stp>Daily</stp>
        <stp>1</stp>
        <stp>43066</stp>
        <stp>0</stp>
        <stp>CLOSE</stp>
        <stp>0</stp>
        <tr r="D760" s="2"/>
      </tp>
      <tp t="e">
        <v>#N/A</v>
        <stp/>
        <stp>History</stp>
        <stp>@sas@a</stp>
        <stp>Daily</stp>
        <stp>1</stp>
        <stp>43076</stp>
        <stp>0</stp>
        <stp>CLOSE</stp>
        <stp>0</stp>
        <tr r="D752" s="2"/>
      </tp>
      <tp t="e">
        <v>#N/A</v>
        <stp/>
        <stp>History</stp>
        <stp>@sas@a</stp>
        <stp>Daily</stp>
        <stp>1</stp>
        <stp>43006</stp>
        <stp>0</stp>
        <stp>CLOSE</stp>
        <stp>0</stp>
        <tr r="D801" s="2"/>
      </tp>
      <tp t="e">
        <v>#N/A</v>
        <stp/>
        <stp>History</stp>
        <stp>@sas@a</stp>
        <stp>Daily</stp>
        <stp>1</stp>
        <stp>43026</stp>
        <stp>0</stp>
        <stp>CLOSE</stp>
        <stp>0</stp>
        <tr r="D787" s="2"/>
      </tp>
      <tp t="e">
        <v>#N/A</v>
        <stp/>
        <stp>History</stp>
        <stp>@sas@a</stp>
        <stp>Daily</stp>
        <stp>1</stp>
        <stp>43186</stp>
        <stp>0</stp>
        <stp>CLOSE</stp>
        <stp>0</stp>
        <tr r="D678" s="2"/>
      </tp>
      <tp t="e">
        <v>#N/A</v>
        <stp/>
        <stp>History</stp>
        <stp>@sas@a</stp>
        <stp>Daily</stp>
        <stp>1</stp>
        <stp>43196</stp>
        <stp>0</stp>
        <stp>CLOSE</stp>
        <stp>0</stp>
        <tr r="D671" s="2"/>
      </tp>
      <tp t="e">
        <v>#N/A</v>
        <stp/>
        <stp>History</stp>
        <stp>@sas@a</stp>
        <stp>Daily</stp>
        <stp>1</stp>
        <stp>43146</stp>
        <stp>0</stp>
        <stp>CLOSE</stp>
        <stp>0</stp>
        <tr r="D705" s="2"/>
      </tp>
      <tp t="e">
        <v>#N/A</v>
        <stp/>
        <stp>History</stp>
        <stp>@sas@a</stp>
        <stp>Daily</stp>
        <stp>1</stp>
        <stp>43166</stp>
        <stp>0</stp>
        <stp>CLOSE</stp>
        <stp>0</stp>
        <tr r="D692" s="2"/>
      </tp>
      <tp t="e">
        <v>#N/A</v>
        <stp/>
        <stp>History</stp>
        <stp>@sas@a</stp>
        <stp>Daily</stp>
        <stp>1</stp>
        <stp>43116</stp>
        <stp>0</stp>
        <stp>CLOSE</stp>
        <stp>0</stp>
        <tr r="D727" s="2"/>
      </tp>
      <tp t="e">
        <v>#N/A</v>
        <stp/>
        <stp>History</stp>
        <stp>@sas@a</stp>
        <stp>Daily</stp>
        <stp>1</stp>
        <stp>43126</stp>
        <stp>0</stp>
        <stp>CLOSE</stp>
        <stp>0</stp>
        <tr r="D719" s="2"/>
      </tp>
      <tp t="e">
        <v>#N/A</v>
        <stp/>
        <stp>History</stp>
        <stp>@sas@a</stp>
        <stp>Daily</stp>
        <stp>1</stp>
        <stp>43136</stp>
        <stp>0</stp>
        <stp>CLOSE</stp>
        <stp>0</stp>
        <tr r="D713" s="2"/>
      </tp>
      <tp t="e">
        <v>#N/A</v>
        <stp/>
        <stp>History</stp>
        <stp>@sas@a</stp>
        <stp>Daily</stp>
        <stp>1</stp>
        <stp>43286</stp>
        <stp>0</stp>
        <stp>CLOSE</stp>
        <stp>0</stp>
        <tr r="D609" s="2"/>
      </tp>
      <tp t="e">
        <v>#N/A</v>
        <stp/>
        <stp>History</stp>
        <stp>@sas@a</stp>
        <stp>Daily</stp>
        <stp>1</stp>
        <stp>43256</stp>
        <stp>0</stp>
        <stp>CLOSE</stp>
        <stp>0</stp>
        <tr r="D630" s="2"/>
      </tp>
      <tp t="e">
        <v>#N/A</v>
        <stp/>
        <stp>History</stp>
        <stp>@sas@a</stp>
        <stp>Daily</stp>
        <stp>1</stp>
        <stp>43266</stp>
        <stp>0</stp>
        <stp>CLOSE</stp>
        <stp>0</stp>
        <tr r="D622" s="2"/>
      </tp>
      <tp t="e">
        <v>#N/A</v>
        <stp/>
        <stp>History</stp>
        <stp>@sas@a</stp>
        <stp>Daily</stp>
        <stp>1</stp>
        <stp>43276</stp>
        <stp>0</stp>
        <stp>CLOSE</stp>
        <stp>0</stp>
        <tr r="D616" s="2"/>
      </tp>
      <tp t="e">
        <v>#N/A</v>
        <stp/>
        <stp>History</stp>
        <stp>@sas@a</stp>
        <stp>Daily</stp>
        <stp>1</stp>
        <stp>43206</stp>
        <stp>0</stp>
        <stp>CLOSE</stp>
        <stp>0</stp>
        <tr r="D665" s="2"/>
      </tp>
      <tp t="e">
        <v>#N/A</v>
        <stp/>
        <stp>History</stp>
        <stp>@sas@a</stp>
        <stp>Daily</stp>
        <stp>1</stp>
        <stp>43216</stp>
        <stp>0</stp>
        <stp>CLOSE</stp>
        <stp>0</stp>
        <tr r="D657" s="2"/>
      </tp>
      <tp t="e">
        <v>#N/A</v>
        <stp/>
        <stp>History</stp>
        <stp>@sas@a</stp>
        <stp>Daily</stp>
        <stp>1</stp>
        <stp>43236</stp>
        <stp>0</stp>
        <stp>CLOSE</stp>
        <stp>0</stp>
        <tr r="D643" s="2"/>
      </tp>
      <tp t="e">
        <v>#N/A</v>
        <stp/>
        <stp>History</stp>
        <stp>@sas@a</stp>
        <stp>Daily</stp>
        <stp>1</stp>
        <stp>43396</stp>
        <stp>0</stp>
        <stp>CLOSE</stp>
        <stp>0</stp>
        <tr r="D532" s="2"/>
      </tp>
      <tp t="e">
        <v>#N/A</v>
        <stp/>
        <stp>History</stp>
        <stp>@sas@a</stp>
        <stp>Daily</stp>
        <stp>1</stp>
        <stp>43356</stp>
        <stp>0</stp>
        <stp>CLOSE</stp>
        <stp>0</stp>
        <tr r="D560" s="2"/>
      </tp>
      <tp t="e">
        <v>#N/A</v>
        <stp/>
        <stp>History</stp>
        <stp>@sas@a</stp>
        <stp>Daily</stp>
        <stp>1</stp>
        <stp>43376</stp>
        <stp>0</stp>
        <stp>CLOSE</stp>
        <stp>0</stp>
        <tr r="D546" s="2"/>
      </tp>
      <tp t="e">
        <v>#N/A</v>
        <stp/>
        <stp>History</stp>
        <stp>@sas@a</stp>
        <stp>Daily</stp>
        <stp>1</stp>
        <stp>43306</stp>
        <stp>0</stp>
        <stp>CLOSE</stp>
        <stp>0</stp>
        <tr r="D595" s="2"/>
      </tp>
      <tp t="e">
        <v>#N/A</v>
        <stp/>
        <stp>History</stp>
        <stp>@sas@a</stp>
        <stp>Daily</stp>
        <stp>1</stp>
        <stp>43326</stp>
        <stp>0</stp>
        <stp>CLOSE</stp>
        <stp>0</stp>
        <tr r="D581" s="2"/>
      </tp>
      <tp t="e">
        <v>#N/A</v>
        <stp/>
        <stp>History</stp>
        <stp>@sas@a</stp>
        <stp>Daily</stp>
        <stp>1</stp>
        <stp>43336</stp>
        <stp>0</stp>
        <stp>CLOSE</stp>
        <stp>0</stp>
        <tr r="D573" s="2"/>
      </tp>
      <tp t="e">
        <v>#N/A</v>
        <stp/>
        <stp>History</stp>
        <stp>@sas@a</stp>
        <stp>Daily</stp>
        <stp>1</stp>
        <stp>42886</stp>
        <stp>0</stp>
        <stp>CLOSE</stp>
        <stp>0</stp>
        <tr r="D885" s="2"/>
      </tp>
      <tp t="e">
        <v>#N/A</v>
        <stp/>
        <stp>History</stp>
        <stp>@sas@a</stp>
        <stp>Daily</stp>
        <stp>1</stp>
        <stp>42846</stp>
        <stp>0</stp>
        <stp>CLOSE</stp>
        <stp>0</stp>
        <tr r="D912" s="2"/>
      </tp>
      <tp t="e">
        <v>#N/A</v>
        <stp/>
        <stp>History</stp>
        <stp>@sas@a</stp>
        <stp>Daily</stp>
        <stp>1</stp>
        <stp>42856</stp>
        <stp>0</stp>
        <stp>CLOSE</stp>
        <stp>0</stp>
        <tr r="D906" s="2"/>
      </tp>
      <tp t="e">
        <v>#N/A</v>
        <stp/>
        <stp>History</stp>
        <stp>@sas@a</stp>
        <stp>Daily</stp>
        <stp>1</stp>
        <stp>42866</stp>
        <stp>0</stp>
        <stp>CLOSE</stp>
        <stp>0</stp>
        <tr r="D898" s="2"/>
      </tp>
      <tp t="e">
        <v>#N/A</v>
        <stp/>
        <stp>History</stp>
        <stp>@sas@a</stp>
        <stp>Daily</stp>
        <stp>1</stp>
        <stp>42816</stp>
        <stp>0</stp>
        <stp>CLOSE</stp>
        <stp>0</stp>
        <tr r="D933" s="2"/>
      </tp>
      <tp t="e">
        <v>#N/A</v>
        <stp/>
        <stp>History</stp>
        <stp>@sas@a</stp>
        <stp>Daily</stp>
        <stp>1</stp>
        <stp>42836</stp>
        <stp>0</stp>
        <stp>CLOSE</stp>
        <stp>0</stp>
        <tr r="D919" s="2"/>
      </tp>
      <tp t="e">
        <v>#N/A</v>
        <stp/>
        <stp>History</stp>
        <stp>@sas@a</stp>
        <stp>Daily</stp>
        <stp>1</stp>
        <stp>42986</stp>
        <stp>0</stp>
        <stp>CLOSE</stp>
        <stp>0</stp>
        <tr r="D815" s="2"/>
      </tp>
      <tp t="e">
        <v>#N/A</v>
        <stp/>
        <stp>History</stp>
        <stp>@sas@a</stp>
        <stp>Daily</stp>
        <stp>1</stp>
        <stp>42996</stp>
        <stp>0</stp>
        <stp>CLOSE</stp>
        <stp>0</stp>
        <tr r="D809" s="2"/>
      </tp>
      <tp t="e">
        <v>#N/A</v>
        <stp/>
        <stp>History</stp>
        <stp>@sas@a</stp>
        <stp>Daily</stp>
        <stp>1</stp>
        <stp>42956</stp>
        <stp>0</stp>
        <stp>CLOSE</stp>
        <stp>0</stp>
        <tr r="D836" s="2"/>
      </tp>
      <tp t="e">
        <v>#N/A</v>
        <stp/>
        <stp>History</stp>
        <stp>@sas@a</stp>
        <stp>Daily</stp>
        <stp>1</stp>
        <stp>42976</stp>
        <stp>0</stp>
        <stp>CLOSE</stp>
        <stp>0</stp>
        <tr r="D822" s="2"/>
      </tp>
      <tp t="e">
        <v>#N/A</v>
        <stp/>
        <stp>History</stp>
        <stp>@sas@a</stp>
        <stp>Daily</stp>
        <stp>1</stp>
        <stp>42906</stp>
        <stp>0</stp>
        <stp>CLOSE</stp>
        <stp>0</stp>
        <tr r="D871" s="2"/>
      </tp>
      <tp t="e">
        <v>#N/A</v>
        <stp/>
        <stp>History</stp>
        <stp>@sas@a</stp>
        <stp>Daily</stp>
        <stp>1</stp>
        <stp>42916</stp>
        <stp>0</stp>
        <stp>CLOSE</stp>
        <stp>0</stp>
        <tr r="D863" s="2"/>
      </tp>
      <tp t="e">
        <v>#N/A</v>
        <stp/>
        <stp>History</stp>
        <stp>@sas@a</stp>
        <stp>Daily</stp>
        <stp>1</stp>
        <stp>42926</stp>
        <stp>0</stp>
        <stp>CLOSE</stp>
        <stp>0</stp>
        <tr r="D858" s="2"/>
      </tp>
      <tp t="e">
        <v>#N/A</v>
        <stp/>
        <stp>History</stp>
        <stp>@sas@a</stp>
        <stp>Daily</stp>
        <stp>1</stp>
        <stp>42936</stp>
        <stp>0</stp>
        <stp>CLOSE</stp>
        <stp>0</stp>
        <tr r="D850" s="2"/>
      </tp>
      <tp t="e">
        <v>#N/A</v>
        <stp/>
        <stp>History</stp>
        <stp>@sas@a</stp>
        <stp>Daily</stp>
        <stp>1</stp>
        <stp>42796</stp>
        <stp>0</stp>
        <stp>CLOSE</stp>
        <stp>0</stp>
        <tr r="D947" s="2"/>
      </tp>
      <tp t="e">
        <v>#N/A</v>
        <stp/>
        <stp>History</stp>
        <stp>@sas@a</stp>
        <stp>Daily</stp>
        <stp>1</stp>
        <stp>42746</stp>
        <stp>0</stp>
        <stp>CLOSE</stp>
        <stp>0</stp>
        <tr r="D981" s="2"/>
      </tp>
      <tp t="e">
        <v>#N/A</v>
        <stp/>
        <stp>History</stp>
        <stp>@sas@a</stp>
        <stp>Daily</stp>
        <stp>1</stp>
        <stp>42766</stp>
        <stp>0</stp>
        <stp>CLOSE</stp>
        <stp>0</stp>
        <tr r="D968" s="2"/>
      </tp>
      <tp t="e">
        <v>#N/A</v>
        <stp/>
        <stp>History</stp>
        <stp>@sas@a</stp>
        <stp>Daily</stp>
        <stp>1</stp>
        <stp>42776</stp>
        <stp>0</stp>
        <stp>CLOSE</stp>
        <stp>0</stp>
        <tr r="D960" s="2"/>
      </tp>
      <tp t="e">
        <v>#N/A</v>
        <stp/>
        <stp>History</stp>
        <stp>@sas@a</stp>
        <stp>Daily</stp>
        <stp>1</stp>
        <stp>44096</stp>
        <stp>0</stp>
        <stp>CLOSE</stp>
        <stp>0</stp>
        <tr r="D50" s="2"/>
      </tp>
      <tp t="e">
        <v>#N/A</v>
        <stp/>
        <stp>History</stp>
        <stp>@sas@a</stp>
        <stp>Daily</stp>
        <stp>1</stp>
        <stp>44046</stp>
        <stp>0</stp>
        <stp>CLOSE</stp>
        <stp>0</stp>
        <tr r="D85" s="2"/>
      </tp>
      <tp t="e">
        <v>#N/A</v>
        <stp/>
        <stp>History</stp>
        <stp>@sas@a</stp>
        <stp>Daily</stp>
        <stp>1</stp>
        <stp>44056</stp>
        <stp>0</stp>
        <stp>CLOSE</stp>
        <stp>0</stp>
        <tr r="D77" s="2"/>
      </tp>
      <tp t="e">
        <v>#N/A</v>
        <stp/>
        <stp>History</stp>
        <stp>@sas@a</stp>
        <stp>Daily</stp>
        <stp>1</stp>
        <stp>44076</stp>
        <stp>0</stp>
        <stp>CLOSE</stp>
        <stp>0</stp>
        <tr r="D63" s="2"/>
      </tp>
      <tp t="e">
        <v>#N/A</v>
        <stp/>
        <stp>History</stp>
        <stp>@sas@a</stp>
        <stp>Daily</stp>
        <stp>1</stp>
        <stp>44006</stp>
        <stp>0</stp>
        <stp>CLOSE</stp>
        <stp>0</stp>
        <tr r="D112" s="2"/>
      </tp>
      <tp t="e">
        <v>#N/A</v>
        <stp/>
        <stp>History</stp>
        <stp>@sas@a</stp>
        <stp>Daily</stp>
        <stp>1</stp>
        <stp>44026</stp>
        <stp>0</stp>
        <stp>CLOSE</stp>
        <stp>0</stp>
        <tr r="D99" s="2"/>
      </tp>
      <tp t="e">
        <v>#N/A</v>
        <stp/>
        <stp>History</stp>
        <stp>@sas@a</stp>
        <stp>Daily</stp>
        <stp>1</stp>
        <stp>44036</stp>
        <stp>0</stp>
        <stp>CLOSE</stp>
        <stp>0</stp>
        <tr r="D91" s="2"/>
      </tp>
      <tp t="e">
        <v>#N/A</v>
        <stp/>
        <stp>History</stp>
        <stp>@sas@a</stp>
        <stp>Daily</stp>
        <stp>1</stp>
        <stp>44146</stp>
        <stp>0</stp>
        <stp>CLOSE</stp>
        <stp>0</stp>
        <tr r="D14" s="2"/>
      </tp>
      <tp t="e">
        <v>#N/A</v>
        <stp/>
        <stp>History</stp>
        <stp>@sas@a</stp>
        <stp>Daily</stp>
        <stp>1</stp>
        <stp>44106</stp>
        <stp>0</stp>
        <stp>CLOSE</stp>
        <stp>0</stp>
        <tr r="D42" s="2"/>
      </tp>
      <tp t="e">
        <v>#N/A</v>
        <stp/>
        <stp>History</stp>
        <stp>@sas@a</stp>
        <stp>Daily</stp>
        <stp>1</stp>
        <stp>44116</stp>
        <stp>0</stp>
        <stp>CLOSE</stp>
        <stp>0</stp>
        <tr r="D36" s="2"/>
      </tp>
      <tp t="e">
        <v>#N/A</v>
        <stp/>
        <stp>History</stp>
        <stp>@sas@a</stp>
        <stp>Daily</stp>
        <stp>1</stp>
        <stp>44126</stp>
        <stp>0</stp>
        <stp>CLOSE</stp>
        <stp>0</stp>
        <tr r="D28" s="2"/>
      </tp>
      <tp t="e">
        <v>#N/A</v>
        <stp/>
        <stp>History</stp>
        <stp>@sas@a</stp>
        <stp>Daily</stp>
        <stp>1</stp>
        <stp>43889</stp>
        <stp>0</stp>
        <stp>CLOSE</stp>
        <stp>0</stp>
        <tr r="D193" s="2"/>
      </tp>
      <tp t="e">
        <v>#N/A</v>
        <stp/>
        <stp>History</stp>
        <stp>@sas@a</stp>
        <stp>Daily</stp>
        <stp>1</stp>
        <stp>43899</stp>
        <stp>0</stp>
        <stp>CLOSE</stp>
        <stp>0</stp>
        <tr r="D187" s="2"/>
      </tp>
      <tp t="e">
        <v>#N/A</v>
        <stp/>
        <stp>History</stp>
        <stp>@sas@a</stp>
        <stp>Daily</stp>
        <stp>1</stp>
        <stp>43859</stp>
        <stp>0</stp>
        <stp>CLOSE</stp>
        <stp>0</stp>
        <tr r="D214" s="2"/>
      </tp>
      <tp t="e">
        <v>#N/A</v>
        <stp/>
        <stp>History</stp>
        <stp>@sas@a</stp>
        <stp>Daily</stp>
        <stp>1</stp>
        <stp>43879</stp>
        <stp>0</stp>
        <stp>CLOSE</stp>
        <stp>0</stp>
        <tr r="D201" s="2"/>
      </tp>
      <tp t="e">
        <v>#N/A</v>
        <stp/>
        <stp>History</stp>
        <stp>@sas@a</stp>
        <stp>Daily</stp>
        <stp>1</stp>
        <stp>43809</stp>
        <stp>0</stp>
        <stp>CLOSE</stp>
        <stp>0</stp>
        <tr r="D247" s="2"/>
      </tp>
      <tp t="e">
        <v>#N/A</v>
        <stp/>
        <stp>History</stp>
        <stp>@sas@a</stp>
        <stp>Daily</stp>
        <stp>1</stp>
        <stp>43819</stp>
        <stp>0</stp>
        <stp>CLOSE</stp>
        <stp>0</stp>
        <tr r="D239" s="2"/>
      </tp>
      <tp t="e">
        <v>#N/A</v>
        <stp/>
        <stp>History</stp>
        <stp>@sas@a</stp>
        <stp>Daily</stp>
        <stp>1</stp>
        <stp>43829</stp>
        <stp>0</stp>
        <stp>CLOSE</stp>
        <stp>0</stp>
        <tr r="D234" s="2"/>
      </tp>
      <tp t="e">
        <v>#N/A</v>
        <stp/>
        <stp>History</stp>
        <stp>@sas@a</stp>
        <stp>Daily</stp>
        <stp>1</stp>
        <stp>43839</stp>
        <stp>0</stp>
        <stp>CLOSE</stp>
        <stp>0</stp>
        <tr r="D227" s="2"/>
      </tp>
      <tp t="e">
        <v>#N/A</v>
        <stp/>
        <stp>History</stp>
        <stp>@sas@a</stp>
        <stp>Daily</stp>
        <stp>1</stp>
        <stp>43999</stp>
        <stp>0</stp>
        <stp>CLOSE</stp>
        <stp>0</stp>
        <tr r="D117" s="2"/>
      </tp>
      <tp t="e">
        <v>#N/A</v>
        <stp/>
        <stp>History</stp>
        <stp>@sas@a</stp>
        <stp>Daily</stp>
        <stp>1</stp>
        <stp>43949</stp>
        <stp>0</stp>
        <stp>CLOSE</stp>
        <stp>0</stp>
        <tr r="D152" s="2"/>
      </tp>
      <tp t="e">
        <v>#N/A</v>
        <stp/>
        <stp>History</stp>
        <stp>@sas@a</stp>
        <stp>Daily</stp>
        <stp>1</stp>
        <stp>43959</stp>
        <stp>0</stp>
        <stp>CLOSE</stp>
        <stp>0</stp>
        <tr r="D144" s="2"/>
      </tp>
      <tp t="e">
        <v>#N/A</v>
        <stp/>
        <stp>History</stp>
        <stp>@sas@a</stp>
        <stp>Daily</stp>
        <stp>1</stp>
        <stp>43969</stp>
        <stp>0</stp>
        <stp>CLOSE</stp>
        <stp>0</stp>
        <tr r="D138" s="2"/>
      </tp>
      <tp t="e">
        <v>#N/A</v>
        <stp/>
        <stp>History</stp>
        <stp>@sas@a</stp>
        <stp>Daily</stp>
        <stp>1</stp>
        <stp>43979</stp>
        <stp>0</stp>
        <stp>CLOSE</stp>
        <stp>0</stp>
        <tr r="D131" s="2"/>
      </tp>
      <tp t="e">
        <v>#N/A</v>
        <stp/>
        <stp>History</stp>
        <stp>@sas@a</stp>
        <stp>Daily</stp>
        <stp>1</stp>
        <stp>43909</stp>
        <stp>0</stp>
        <stp>CLOSE</stp>
        <stp>0</stp>
        <tr r="D179" s="2"/>
      </tp>
      <tp t="e">
        <v>#N/A</v>
        <stp/>
        <stp>History</stp>
        <stp>@sas@a</stp>
        <stp>Daily</stp>
        <stp>1</stp>
        <stp>43929</stp>
        <stp>0</stp>
        <stp>CLOSE</stp>
        <stp>0</stp>
        <tr r="D165" s="2"/>
      </tp>
      <tp t="e">
        <v>#N/A</v>
        <stp/>
        <stp>History</stp>
        <stp>@sas@a</stp>
        <stp>Daily</stp>
        <stp>1</stp>
        <stp>43489</stp>
        <stp>0</stp>
        <stp>CLOSE</stp>
        <stp>0</stp>
        <tr r="D469" s="2"/>
      </tp>
      <tp t="e">
        <v>#N/A</v>
        <stp/>
        <stp>History</stp>
        <stp>@sas@a</stp>
        <stp>Daily</stp>
        <stp>1</stp>
        <stp>43469</stp>
        <stp>0</stp>
        <stp>CLOSE</stp>
        <stp>0</stp>
        <tr r="D482" s="2"/>
      </tp>
      <tp t="e">
        <v>#N/A</v>
        <stp/>
        <stp>History</stp>
        <stp>@sas@a</stp>
        <stp>Daily</stp>
        <stp>1</stp>
        <stp>43479</stp>
        <stp>0</stp>
        <stp>CLOSE</stp>
        <stp>0</stp>
        <tr r="D476" s="2"/>
      </tp>
      <tp t="e">
        <v>#N/A</v>
        <stp/>
        <stp>History</stp>
        <stp>@sas@a</stp>
        <stp>Daily</stp>
        <stp>1</stp>
        <stp>43409</stp>
        <stp>0</stp>
        <stp>CLOSE</stp>
        <stp>0</stp>
        <tr r="D523" s="2"/>
      </tp>
      <tp t="e">
        <v>#N/A</v>
        <stp/>
        <stp>History</stp>
        <stp>@sas@a</stp>
        <stp>Daily</stp>
        <stp>1</stp>
        <stp>43419</stp>
        <stp>0</stp>
        <stp>CLOSE</stp>
        <stp>0</stp>
        <tr r="D515" s="2"/>
      </tp>
      <tp t="e">
        <v>#N/A</v>
        <stp/>
        <stp>History</stp>
        <stp>@sas@a</stp>
        <stp>Daily</stp>
        <stp>1</stp>
        <stp>43439</stp>
        <stp>0</stp>
        <stp>CLOSE</stp>
        <stp>0</stp>
        <tr r="D502" s="2"/>
      </tp>
      <tp t="e">
        <v>#N/A</v>
        <stp/>
        <stp>History</stp>
        <stp>@sas@a</stp>
        <stp>Daily</stp>
        <stp>1</stp>
        <stp>43599</stp>
        <stp>0</stp>
        <stp>CLOSE</stp>
        <stp>0</stp>
        <tr r="D393" s="2"/>
      </tp>
      <tp t="e">
        <v>#N/A</v>
        <stp/>
        <stp>History</stp>
        <stp>@sas@a</stp>
        <stp>Daily</stp>
        <stp>1</stp>
        <stp>43549</stp>
        <stp>0</stp>
        <stp>CLOSE</stp>
        <stp>0</stp>
        <tr r="D428" s="2"/>
      </tp>
      <tp t="e">
        <v>#N/A</v>
        <stp/>
        <stp>History</stp>
        <stp>@sas@a</stp>
        <stp>Daily</stp>
        <stp>1</stp>
        <stp>43559</stp>
        <stp>0</stp>
        <stp>CLOSE</stp>
        <stp>0</stp>
        <tr r="D420" s="2"/>
      </tp>
      <tp t="e">
        <v>#N/A</v>
        <stp/>
        <stp>History</stp>
        <stp>@sas@a</stp>
        <stp>Daily</stp>
        <stp>1</stp>
        <stp>43579</stp>
        <stp>0</stp>
        <stp>CLOSE</stp>
        <stp>0</stp>
        <tr r="D407" s="2"/>
      </tp>
      <tp t="e">
        <v>#N/A</v>
        <stp/>
        <stp>History</stp>
        <stp>@sas@a</stp>
        <stp>Daily</stp>
        <stp>1</stp>
        <stp>43509</stp>
        <stp>0</stp>
        <stp>CLOSE</stp>
        <stp>0</stp>
        <tr r="D455" s="2"/>
      </tp>
      <tp t="e">
        <v>#N/A</v>
        <stp/>
        <stp>History</stp>
        <stp>@sas@a</stp>
        <stp>Daily</stp>
        <stp>1</stp>
        <stp>43529</stp>
        <stp>0</stp>
        <stp>CLOSE</stp>
        <stp>0</stp>
        <tr r="D442" s="2"/>
      </tp>
      <tp t="e">
        <v>#N/A</v>
        <stp/>
        <stp>History</stp>
        <stp>@sas@a</stp>
        <stp>Daily</stp>
        <stp>1</stp>
        <stp>43539</stp>
        <stp>0</stp>
        <stp>CLOSE</stp>
        <stp>0</stp>
        <tr r="D434" s="2"/>
      </tp>
      <tp t="e">
        <v>#N/A</v>
        <stp/>
        <stp>History</stp>
        <stp>@sas@a</stp>
        <stp>Daily</stp>
        <stp>1</stp>
        <stp>43689</stp>
        <stp>0</stp>
        <stp>CLOSE</stp>
        <stp>0</stp>
        <tr r="D331" s="2"/>
      </tp>
      <tp t="e">
        <v>#N/A</v>
        <stp/>
        <stp>History</stp>
        <stp>@sas@a</stp>
        <stp>Daily</stp>
        <stp>1</stp>
        <stp>43699</stp>
        <stp>0</stp>
        <stp>CLOSE</stp>
        <stp>0</stp>
        <tr r="D323" s="2"/>
      </tp>
      <tp t="e">
        <v>#N/A</v>
        <stp/>
        <stp>History</stp>
        <stp>@sas@a</stp>
        <stp>Daily</stp>
        <stp>1</stp>
        <stp>43649</stp>
        <stp>0</stp>
        <stp>CLOSE</stp>
        <stp>0</stp>
        <tr r="D358" s="2"/>
      </tp>
      <tp t="e">
        <v>#N/A</v>
        <stp/>
        <stp>History</stp>
        <stp>@sas@a</stp>
        <stp>Daily</stp>
        <stp>1</stp>
        <stp>43669</stp>
        <stp>0</stp>
        <stp>CLOSE</stp>
        <stp>0</stp>
        <tr r="D345" s="2"/>
      </tp>
      <tp t="e">
        <v>#N/A</v>
        <stp/>
        <stp>History</stp>
        <stp>@sas@a</stp>
        <stp>Daily</stp>
        <stp>1</stp>
        <stp>43679</stp>
        <stp>0</stp>
        <stp>CLOSE</stp>
        <stp>0</stp>
        <tr r="D337" s="2"/>
      </tp>
      <tp t="e">
        <v>#N/A</v>
        <stp/>
        <stp>History</stp>
        <stp>@sas@a</stp>
        <stp>Daily</stp>
        <stp>1</stp>
        <stp>43609</stp>
        <stp>0</stp>
        <stp>CLOSE</stp>
        <stp>0</stp>
        <tr r="D385" s="2"/>
      </tp>
      <tp t="e">
        <v>#N/A</v>
        <stp/>
        <stp>History</stp>
        <stp>@sas@a</stp>
        <stp>Daily</stp>
        <stp>1</stp>
        <stp>43619</stp>
        <stp>0</stp>
        <stp>CLOSE</stp>
        <stp>0</stp>
        <tr r="D380" s="2"/>
      </tp>
      <tp t="e">
        <v>#N/A</v>
        <stp/>
        <stp>History</stp>
        <stp>@sas@a</stp>
        <stp>Daily</stp>
        <stp>1</stp>
        <stp>43629</stp>
        <stp>0</stp>
        <stp>CLOSE</stp>
        <stp>0</stp>
        <tr r="D372" s="2"/>
      </tp>
      <tp t="e">
        <v>#N/A</v>
        <stp/>
        <stp>History</stp>
        <stp>@sas@a</stp>
        <stp>Daily</stp>
        <stp>1</stp>
        <stp>43789</stp>
        <stp>0</stp>
        <stp>CLOSE</stp>
        <stp>0</stp>
        <tr r="D260" s="2"/>
      </tp>
      <tp t="e">
        <v>#N/A</v>
        <stp/>
        <stp>History</stp>
        <stp>@sas@a</stp>
        <stp>Daily</stp>
        <stp>1</stp>
        <stp>43749</stp>
        <stp>0</stp>
        <stp>CLOSE</stp>
        <stp>0</stp>
        <tr r="D288" s="2"/>
      </tp>
      <tp t="e">
        <v>#N/A</v>
        <stp/>
        <stp>History</stp>
        <stp>@sas@a</stp>
        <stp>Daily</stp>
        <stp>1</stp>
        <stp>43759</stp>
        <stp>0</stp>
        <stp>CLOSE</stp>
        <stp>0</stp>
        <tr r="D282" s="2"/>
      </tp>
      <tp t="e">
        <v>#N/A</v>
        <stp/>
        <stp>History</stp>
        <stp>@sas@a</stp>
        <stp>Daily</stp>
        <stp>1</stp>
        <stp>43769</stp>
        <stp>0</stp>
        <stp>CLOSE</stp>
        <stp>0</stp>
        <tr r="D274" s="2"/>
      </tp>
      <tp t="e">
        <v>#N/A</v>
        <stp/>
        <stp>History</stp>
        <stp>@sas@a</stp>
        <stp>Daily</stp>
        <stp>1</stp>
        <stp>43719</stp>
        <stp>0</stp>
        <stp>CLOSE</stp>
        <stp>0</stp>
        <tr r="D310" s="2"/>
      </tp>
      <tp t="e">
        <v>#N/A</v>
        <stp/>
        <stp>History</stp>
        <stp>@sas@a</stp>
        <stp>Daily</stp>
        <stp>1</stp>
        <stp>43739</stp>
        <stp>0</stp>
        <stp>CLOSE</stp>
        <stp>0</stp>
        <tr r="D296" s="2"/>
      </tp>
      <tp t="e">
        <v>#N/A</v>
        <stp/>
        <stp>History</stp>
        <stp>@sas@a</stp>
        <stp>Daily</stp>
        <stp>1</stp>
        <stp>43089</stp>
        <stp>0</stp>
        <stp>CLOSE</stp>
        <stp>0</stp>
        <tr r="D743" s="2"/>
      </tp>
      <tp t="e">
        <v>#N/A</v>
        <stp/>
        <stp>History</stp>
        <stp>@sas@a</stp>
        <stp>Daily</stp>
        <stp>1</stp>
        <stp>43049</stp>
        <stp>0</stp>
        <stp>CLOSE</stp>
        <stp>0</stp>
        <tr r="D770" s="2"/>
      </tp>
      <tp t="e">
        <v>#N/A</v>
        <stp/>
        <stp>History</stp>
        <stp>@sas@a</stp>
        <stp>Daily</stp>
        <stp>1</stp>
        <stp>43059</stp>
        <stp>0</stp>
        <stp>CLOSE</stp>
        <stp>0</stp>
        <tr r="D764" s="2"/>
      </tp>
      <tp t="e">
        <v>#N/A</v>
        <stp/>
        <stp>History</stp>
        <stp>@sas@a</stp>
        <stp>Daily</stp>
        <stp>1</stp>
        <stp>43069</stp>
        <stp>0</stp>
        <stp>CLOSE</stp>
        <stp>0</stp>
        <tr r="D757" s="2"/>
      </tp>
      <tp t="e">
        <v>#N/A</v>
        <stp/>
        <stp>History</stp>
        <stp>@sas@a</stp>
        <stp>Daily</stp>
        <stp>1</stp>
        <stp>43019</stp>
        <stp>0</stp>
        <stp>CLOSE</stp>
        <stp>0</stp>
        <tr r="D792" s="2"/>
      </tp>
      <tp t="e">
        <v>#N/A</v>
        <stp/>
        <stp>History</stp>
        <stp>@sas@a</stp>
        <stp>Daily</stp>
        <stp>1</stp>
        <stp>43039</stp>
        <stp>0</stp>
        <stp>CLOSE</stp>
        <stp>0</stp>
        <tr r="D778" s="2"/>
      </tp>
      <tp t="e">
        <v>#N/A</v>
        <stp/>
        <stp>History</stp>
        <stp>@sas@a</stp>
        <stp>Daily</stp>
        <stp>1</stp>
        <stp>43199</stp>
        <stp>0</stp>
        <stp>CLOSE</stp>
        <stp>0</stp>
        <tr r="D670" s="2"/>
      </tp>
      <tp t="e">
        <v>#N/A</v>
        <stp/>
        <stp>History</stp>
        <stp>@sas@a</stp>
        <stp>Daily</stp>
        <stp>1</stp>
        <stp>43159</stp>
        <stp>0</stp>
        <stp>CLOSE</stp>
        <stp>0</stp>
        <tr r="D697" s="2"/>
      </tp>
      <tp t="e">
        <v>#N/A</v>
        <stp/>
        <stp>History</stp>
        <stp>@sas@a</stp>
        <stp>Daily</stp>
        <stp>1</stp>
        <stp>43179</stp>
        <stp>0</stp>
        <stp>CLOSE</stp>
        <stp>0</stp>
        <tr r="D683" s="2"/>
      </tp>
      <tp t="e">
        <v>#N/A</v>
        <stp/>
        <stp>History</stp>
        <stp>@sas@a</stp>
        <stp>Daily</stp>
        <stp>1</stp>
        <stp>43109</stp>
        <stp>0</stp>
        <stp>CLOSE</stp>
        <stp>0</stp>
        <tr r="D731" s="2"/>
      </tp>
      <tp t="e">
        <v>#N/A</v>
        <stp/>
        <stp>History</stp>
        <stp>@sas@a</stp>
        <stp>Daily</stp>
        <stp>1</stp>
        <stp>43119</stp>
        <stp>0</stp>
        <stp>CLOSE</stp>
        <stp>0</stp>
        <tr r="D724" s="2"/>
      </tp>
      <tp t="e">
        <v>#N/A</v>
        <stp/>
        <stp>History</stp>
        <stp>@sas@a</stp>
        <stp>Daily</stp>
        <stp>1</stp>
        <stp>43129</stp>
        <stp>0</stp>
        <stp>CLOSE</stp>
        <stp>0</stp>
        <tr r="D718" s="2"/>
      </tp>
      <tp t="e">
        <v>#N/A</v>
        <stp/>
        <stp>History</stp>
        <stp>@sas@a</stp>
        <stp>Daily</stp>
        <stp>1</stp>
        <stp>43139</stp>
        <stp>0</stp>
        <stp>CLOSE</stp>
        <stp>0</stp>
        <tr r="D710" s="2"/>
      </tp>
      <tp t="e">
        <v>#N/A</v>
        <stp/>
        <stp>History</stp>
        <stp>@sas@a</stp>
        <stp>Daily</stp>
        <stp>1</stp>
        <stp>43299</stp>
        <stp>0</stp>
        <stp>CLOSE</stp>
        <stp>0</stp>
        <tr r="D600" s="2"/>
      </tp>
      <tp t="e">
        <v>#N/A</v>
        <stp/>
        <stp>History</stp>
        <stp>@sas@a</stp>
        <stp>Daily</stp>
        <stp>1</stp>
        <stp>43249</stp>
        <stp>0</stp>
        <stp>CLOSE</stp>
        <stp>0</stp>
        <tr r="D635" s="2"/>
      </tp>
      <tp t="e">
        <v>#N/A</v>
        <stp/>
        <stp>History</stp>
        <stp>@sas@a</stp>
        <stp>Daily</stp>
        <stp>1</stp>
        <stp>43259</stp>
        <stp>0</stp>
        <stp>CLOSE</stp>
        <stp>0</stp>
        <tr r="D627" s="2"/>
      </tp>
      <tp t="e">
        <v>#N/A</v>
        <stp/>
        <stp>History</stp>
        <stp>@sas@a</stp>
        <stp>Daily</stp>
        <stp>1</stp>
        <stp>43269</stp>
        <stp>0</stp>
        <stp>CLOSE</stp>
        <stp>0</stp>
        <tr r="D621" s="2"/>
      </tp>
      <tp t="e">
        <v>#N/A</v>
        <stp/>
        <stp>History</stp>
        <stp>@sas@a</stp>
        <stp>Daily</stp>
        <stp>1</stp>
        <stp>43279</stp>
        <stp>0</stp>
        <stp>CLOSE</stp>
        <stp>0</stp>
        <tr r="D613" s="2"/>
      </tp>
      <tp t="e">
        <v>#N/A</v>
        <stp/>
        <stp>History</stp>
        <stp>@sas@a</stp>
        <stp>Daily</stp>
        <stp>1</stp>
        <stp>43209</stp>
        <stp>0</stp>
        <stp>CLOSE</stp>
        <stp>0</stp>
        <tr r="D662" s="2"/>
      </tp>
      <tp t="e">
        <v>#N/A</v>
        <stp/>
        <stp>History</stp>
        <stp>@sas@a</stp>
        <stp>Daily</stp>
        <stp>1</stp>
        <stp>43229</stp>
        <stp>0</stp>
        <stp>CLOSE</stp>
        <stp>0</stp>
        <tr r="D648" s="2"/>
      </tp>
      <tp t="e">
        <v>#N/A</v>
        <stp/>
        <stp>History</stp>
        <stp>@sas@a</stp>
        <stp>Daily</stp>
        <stp>1</stp>
        <stp>43389</stp>
        <stp>0</stp>
        <stp>CLOSE</stp>
        <stp>0</stp>
        <tr r="D537" s="2"/>
      </tp>
      <tp t="e">
        <v>#N/A</v>
        <stp/>
        <stp>History</stp>
        <stp>@sas@a</stp>
        <stp>Daily</stp>
        <stp>1</stp>
        <stp>43399</stp>
        <stp>0</stp>
        <stp>CLOSE</stp>
        <stp>0</stp>
        <tr r="D529" s="2"/>
      </tp>
      <tp t="e">
        <v>#N/A</v>
        <stp/>
        <stp>History</stp>
        <stp>@sas@a</stp>
        <stp>Daily</stp>
        <stp>1</stp>
        <stp>43349</stp>
        <stp>0</stp>
        <stp>CLOSE</stp>
        <stp>0</stp>
        <tr r="D565" s="2"/>
      </tp>
      <tp t="e">
        <v>#N/A</v>
        <stp/>
        <stp>History</stp>
        <stp>@sas@a</stp>
        <stp>Daily</stp>
        <stp>1</stp>
        <stp>43369</stp>
        <stp>0</stp>
        <stp>CLOSE</stp>
        <stp>0</stp>
        <tr r="D551" s="2"/>
      </tp>
      <tp t="e">
        <v>#N/A</v>
        <stp/>
        <stp>History</stp>
        <stp>@sas@a</stp>
        <stp>Daily</stp>
        <stp>1</stp>
        <stp>43319</stp>
        <stp>0</stp>
        <stp>CLOSE</stp>
        <stp>0</stp>
        <tr r="D586" s="2"/>
      </tp>
      <tp t="e">
        <v>#N/A</v>
        <stp/>
        <stp>History</stp>
        <stp>@sas@a</stp>
        <stp>Daily</stp>
        <stp>1</stp>
        <stp>43329</stp>
        <stp>0</stp>
        <stp>CLOSE</stp>
        <stp>0</stp>
        <tr r="D578" s="2"/>
      </tp>
      <tp t="e">
        <v>#N/A</v>
        <stp/>
        <stp>History</stp>
        <stp>@sas@a</stp>
        <stp>Daily</stp>
        <stp>1</stp>
        <stp>43339</stp>
        <stp>0</stp>
        <stp>CLOSE</stp>
        <stp>0</stp>
        <tr r="D572" s="2"/>
      </tp>
      <tp t="e">
        <v>#N/A</v>
        <stp/>
        <stp>History</stp>
        <stp>@sas@a</stp>
        <stp>Daily</stp>
        <stp>1</stp>
        <stp>42899</stp>
        <stp>0</stp>
        <stp>CLOSE</stp>
        <stp>0</stp>
        <tr r="D876" s="2"/>
      </tp>
      <tp t="e">
        <v>#N/A</v>
        <stp/>
        <stp>History</stp>
        <stp>@sas@a</stp>
        <stp>Daily</stp>
        <stp>1</stp>
        <stp>42849</stp>
        <stp>0</stp>
        <stp>CLOSE</stp>
        <stp>0</stp>
        <tr r="D911" s="2"/>
      </tp>
      <tp t="e">
        <v>#N/A</v>
        <stp/>
        <stp>History</stp>
        <stp>@sas@a</stp>
        <stp>Daily</stp>
        <stp>1</stp>
        <stp>42859</stp>
        <stp>0</stp>
        <stp>CLOSE</stp>
        <stp>0</stp>
        <tr r="D903" s="2"/>
      </tp>
      <tp t="e">
        <v>#N/A</v>
        <stp/>
        <stp>History</stp>
        <stp>@sas@a</stp>
        <stp>Daily</stp>
        <stp>1</stp>
        <stp>42879</stp>
        <stp>0</stp>
        <stp>CLOSE</stp>
        <stp>0</stp>
        <tr r="D889" s="2"/>
      </tp>
      <tp t="e">
        <v>#N/A</v>
        <stp/>
        <stp>History</stp>
        <stp>@sas@a</stp>
        <stp>Daily</stp>
        <stp>1</stp>
        <stp>42809</stp>
        <stp>0</stp>
        <stp>CLOSE</stp>
        <stp>0</stp>
        <tr r="D938" s="2"/>
      </tp>
      <tp t="e">
        <v>#N/A</v>
        <stp/>
        <stp>History</stp>
        <stp>@sas@a</stp>
        <stp>Daily</stp>
        <stp>1</stp>
        <stp>42829</stp>
        <stp>0</stp>
        <stp>CLOSE</stp>
        <stp>0</stp>
        <tr r="D924" s="2"/>
      </tp>
      <tp t="e">
        <v>#N/A</v>
        <stp/>
        <stp>History</stp>
        <stp>@sas@a</stp>
        <stp>Daily</stp>
        <stp>1</stp>
        <stp>42989</stp>
        <stp>0</stp>
        <stp>CLOSE</stp>
        <stp>0</stp>
        <tr r="D814" s="2"/>
      </tp>
      <tp t="e">
        <v>#N/A</v>
        <stp/>
        <stp>History</stp>
        <stp>@sas@a</stp>
        <stp>Daily</stp>
        <stp>1</stp>
        <stp>42999</stp>
        <stp>0</stp>
        <stp>CLOSE</stp>
        <stp>0</stp>
        <tr r="D806" s="2"/>
      </tp>
      <tp t="e">
        <v>#N/A</v>
        <stp/>
        <stp>History</stp>
        <stp>@sas@a</stp>
        <stp>Daily</stp>
        <stp>1</stp>
        <stp>42949</stp>
        <stp>0</stp>
        <stp>CLOSE</stp>
        <stp>0</stp>
        <tr r="D841" s="2"/>
      </tp>
      <tp t="e">
        <v>#N/A</v>
        <stp/>
        <stp>History</stp>
        <stp>@sas@a</stp>
        <stp>Daily</stp>
        <stp>1</stp>
        <stp>42969</stp>
        <stp>0</stp>
        <stp>CLOSE</stp>
        <stp>0</stp>
        <tr r="D827" s="2"/>
      </tp>
      <tp t="e">
        <v>#N/A</v>
        <stp/>
        <stp>History</stp>
        <stp>@sas@a</stp>
        <stp>Daily</stp>
        <stp>1</stp>
        <stp>42979</stp>
        <stp>0</stp>
        <stp>CLOSE</stp>
        <stp>0</stp>
        <tr r="D819" s="2"/>
      </tp>
      <tp t="e">
        <v>#N/A</v>
        <stp/>
        <stp>History</stp>
        <stp>@sas@a</stp>
        <stp>Daily</stp>
        <stp>1</stp>
        <stp>42909</stp>
        <stp>0</stp>
        <stp>CLOSE</stp>
        <stp>0</stp>
        <tr r="D868" s="2"/>
      </tp>
      <tp t="e">
        <v>#N/A</v>
        <stp/>
        <stp>History</stp>
        <stp>@sas@a</stp>
        <stp>Daily</stp>
        <stp>1</stp>
        <stp>42919</stp>
        <stp>0</stp>
        <stp>CLOSE</stp>
        <stp>0</stp>
        <tr r="D862" s="2"/>
      </tp>
      <tp t="e">
        <v>#N/A</v>
        <stp/>
        <stp>History</stp>
        <stp>@sas@a</stp>
        <stp>Daily</stp>
        <stp>1</stp>
        <stp>42929</stp>
        <stp>0</stp>
        <stp>CLOSE</stp>
        <stp>0</stp>
        <tr r="D855" s="2"/>
      </tp>
      <tp t="e">
        <v>#N/A</v>
        <stp/>
        <stp>History</stp>
        <stp>@sas@a</stp>
        <stp>Daily</stp>
        <stp>1</stp>
        <stp>42789</stp>
        <stp>0</stp>
        <stp>CLOSE</stp>
        <stp>0</stp>
        <tr r="D952" s="2"/>
      </tp>
      <tp t="e">
        <v>#N/A</v>
        <stp/>
        <stp>History</stp>
        <stp>@sas@a</stp>
        <stp>Daily</stp>
        <stp>1</stp>
        <stp>42759</stp>
        <stp>0</stp>
        <stp>CLOSE</stp>
        <stp>0</stp>
        <tr r="D973" s="2"/>
      </tp>
      <tp t="e">
        <v>#N/A</v>
        <stp/>
        <stp>History</stp>
        <stp>@sas@a</stp>
        <stp>Daily</stp>
        <stp>1</stp>
        <stp>42769</stp>
        <stp>0</stp>
        <stp>CLOSE</stp>
        <stp>0</stp>
        <tr r="D965" s="2"/>
      </tp>
      <tp t="e">
        <v>#N/A</v>
        <stp/>
        <stp>History</stp>
        <stp>@sas@a</stp>
        <stp>Daily</stp>
        <stp>1</stp>
        <stp>42779</stp>
        <stp>0</stp>
        <stp>CLOSE</stp>
        <stp>0</stp>
        <tr r="D959" s="2"/>
      </tp>
      <tp t="e">
        <v>#N/A</v>
        <stp/>
        <stp>History</stp>
        <stp>@sas@a</stp>
        <stp>Daily</stp>
        <stp>1</stp>
        <stp>42739</stp>
        <stp>0</stp>
        <stp>CLOSE</stp>
        <stp>0</stp>
        <tr r="D986" s="2"/>
      </tp>
      <tp t="e">
        <v>#N/A</v>
        <stp/>
        <stp>History</stp>
        <stp>@sas@a</stp>
        <stp>Daily</stp>
        <stp>1</stp>
        <stp>44089</stp>
        <stp>0</stp>
        <stp>CLOSE</stp>
        <stp>0</stp>
        <tr r="D55" s="2"/>
      </tp>
      <tp t="e">
        <v>#N/A</v>
        <stp/>
        <stp>History</stp>
        <stp>@sas@a</stp>
        <stp>Daily</stp>
        <stp>1</stp>
        <stp>44099</stp>
        <stp>0</stp>
        <stp>CLOSE</stp>
        <stp>0</stp>
        <tr r="D47" s="2"/>
      </tp>
      <tp t="e">
        <v>#N/A</v>
        <stp/>
        <stp>History</stp>
        <stp>@sas@a</stp>
        <stp>Daily</stp>
        <stp>1</stp>
        <stp>44049</stp>
        <stp>0</stp>
        <stp>CLOSE</stp>
        <stp>0</stp>
        <tr r="D82" s="2"/>
      </tp>
      <tp t="e">
        <v>#N/A</v>
        <stp/>
        <stp>History</stp>
        <stp>@sas@a</stp>
        <stp>Daily</stp>
        <stp>1</stp>
        <stp>44069</stp>
        <stp>0</stp>
        <stp>CLOSE</stp>
        <stp>0</stp>
        <tr r="D68" s="2"/>
      </tp>
      <tp t="e">
        <v>#N/A</v>
        <stp/>
        <stp>History</stp>
        <stp>@sas@a</stp>
        <stp>Daily</stp>
        <stp>1</stp>
        <stp>44019</stp>
        <stp>0</stp>
        <stp>CLOSE</stp>
        <stp>0</stp>
        <tr r="D104" s="2"/>
      </tp>
      <tp t="e">
        <v>#N/A</v>
        <stp/>
        <stp>History</stp>
        <stp>@sas@a</stp>
        <stp>Daily</stp>
        <stp>1</stp>
        <stp>44029</stp>
        <stp>0</stp>
        <stp>CLOSE</stp>
        <stp>0</stp>
        <tr r="D96" s="2"/>
      </tp>
      <tp t="e">
        <v>#N/A</v>
        <stp/>
        <stp>History</stp>
        <stp>@sas@a</stp>
        <stp>Daily</stp>
        <stp>1</stp>
        <stp>44039</stp>
        <stp>0</stp>
        <stp>CLOSE</stp>
        <stp>0</stp>
        <tr r="D90" s="2"/>
      </tp>
      <tp t="e">
        <v>#N/A</v>
        <stp/>
        <stp>History</stp>
        <stp>@sas@a</stp>
        <stp>Daily</stp>
        <stp>1</stp>
        <stp>44159</stp>
        <stp>0</stp>
        <stp>CLOSE</stp>
        <stp>0</stp>
        <tr r="D5" s="2"/>
      </tp>
      <tp t="e">
        <v>#N/A</v>
        <stp/>
        <stp>History</stp>
        <stp>@sas@a</stp>
        <stp>Daily</stp>
        <stp>1</stp>
        <stp>44109</stp>
        <stp>0</stp>
        <stp>CLOSE</stp>
        <stp>0</stp>
        <tr r="D41" s="2"/>
      </tp>
      <tp t="e">
        <v>#N/A</v>
        <stp/>
        <stp>History</stp>
        <stp>@sas@a</stp>
        <stp>Daily</stp>
        <stp>1</stp>
        <stp>44119</stp>
        <stp>0</stp>
        <stp>CLOSE</stp>
        <stp>0</stp>
        <tr r="D33" s="2"/>
      </tp>
      <tp t="e">
        <v>#N/A</v>
        <stp/>
        <stp>History</stp>
        <stp>@sas@a</stp>
        <stp>Daily</stp>
        <stp>1</stp>
        <stp>44139</stp>
        <stp>0</stp>
        <stp>CLOSE</stp>
        <stp>0</stp>
        <tr r="D19" s="2"/>
      </tp>
      <tp t="e">
        <v>#N/A</v>
        <stp/>
        <stp>History</stp>
        <stp>@sas@a</stp>
        <stp>Daily</stp>
        <stp>1</stp>
        <stp>43888</stp>
        <stp>0</stp>
        <stp>CLOSE</stp>
        <stp>0</stp>
        <tr r="D194" s="2"/>
      </tp>
      <tp t="e">
        <v>#N/A</v>
        <stp/>
        <stp>History</stp>
        <stp>@sas@a</stp>
        <stp>Daily</stp>
        <stp>1</stp>
        <stp>43858</stp>
        <stp>0</stp>
        <stp>CLOSE</stp>
        <stp>0</stp>
        <tr r="D215" s="2"/>
      </tp>
      <tp t="e">
        <v>#N/A</v>
        <stp/>
        <stp>History</stp>
        <stp>@sas@a</stp>
        <stp>Daily</stp>
        <stp>1</stp>
        <stp>43868</stp>
        <stp>0</stp>
        <stp>CLOSE</stp>
        <stp>0</stp>
        <tr r="D207" s="2"/>
      </tp>
      <tp t="e">
        <v>#N/A</v>
        <stp/>
        <stp>History</stp>
        <stp>@sas@a</stp>
        <stp>Daily</stp>
        <stp>1</stp>
        <stp>43808</stp>
        <stp>0</stp>
        <stp>CLOSE</stp>
        <stp>0</stp>
        <tr r="D248" s="2"/>
      </tp>
      <tp t="e">
        <v>#N/A</v>
        <stp/>
        <stp>History</stp>
        <stp>@sas@a</stp>
        <stp>Daily</stp>
        <stp>1</stp>
        <stp>43818</stp>
        <stp>0</stp>
        <stp>CLOSE</stp>
        <stp>0</stp>
        <tr r="D240" s="2"/>
      </tp>
      <tp t="e">
        <v>#N/A</v>
        <stp/>
        <stp>History</stp>
        <stp>@sas@a</stp>
        <stp>Daily</stp>
        <stp>1</stp>
        <stp>43838</stp>
        <stp>0</stp>
        <stp>CLOSE</stp>
        <stp>0</stp>
        <tr r="D228" s="2"/>
      </tp>
      <tp t="e">
        <v>#N/A</v>
        <stp/>
        <stp>History</stp>
        <stp>@sas@a</stp>
        <stp>Daily</stp>
        <stp>1</stp>
        <stp>43998</stp>
        <stp>0</stp>
        <stp>CLOSE</stp>
        <stp>0</stp>
        <tr r="D118" s="2"/>
      </tp>
      <tp t="e">
        <v>#N/A</v>
        <stp/>
        <stp>History</stp>
        <stp>@sas@a</stp>
        <stp>Daily</stp>
        <stp>1</stp>
        <stp>43948</stp>
        <stp>0</stp>
        <stp>CLOSE</stp>
        <stp>0</stp>
        <tr r="D153" s="2"/>
      </tp>
      <tp t="e">
        <v>#N/A</v>
        <stp/>
        <stp>History</stp>
        <stp>@sas@a</stp>
        <stp>Daily</stp>
        <stp>1</stp>
        <stp>43958</stp>
        <stp>0</stp>
        <stp>CLOSE</stp>
        <stp>0</stp>
        <tr r="D145" s="2"/>
      </tp>
      <tp t="e">
        <v>#N/A</v>
        <stp/>
        <stp>History</stp>
        <stp>@sas@a</stp>
        <stp>Daily</stp>
        <stp>1</stp>
        <stp>43978</stp>
        <stp>0</stp>
        <stp>CLOSE</stp>
        <stp>0</stp>
        <tr r="D132" s="2"/>
      </tp>
      <tp t="e">
        <v>#N/A</v>
        <stp/>
        <stp>History</stp>
        <stp>@sas@a</stp>
        <stp>Daily</stp>
        <stp>1</stp>
        <stp>43908</stp>
        <stp>0</stp>
        <stp>CLOSE</stp>
        <stp>0</stp>
        <tr r="D180" s="2"/>
      </tp>
      <tp t="e">
        <v>#N/A</v>
        <stp/>
        <stp>History</stp>
        <stp>@sas@a</stp>
        <stp>Daily</stp>
        <stp>1</stp>
        <stp>43928</stp>
        <stp>0</stp>
        <stp>CLOSE</stp>
        <stp>0</stp>
        <tr r="D166" s="2"/>
      </tp>
      <tp t="e">
        <v>#N/A</v>
        <stp/>
        <stp>History</stp>
        <stp>@sas@a</stp>
        <stp>Daily</stp>
        <stp>1</stp>
        <stp>43938</stp>
        <stp>0</stp>
        <stp>CLOSE</stp>
        <stp>0</stp>
        <tr r="D159" s="2"/>
      </tp>
      <tp t="e">
        <v>#N/A</v>
        <stp/>
        <stp>History</stp>
        <stp>@sas@a</stp>
        <stp>Daily</stp>
        <stp>1</stp>
        <stp>43488</stp>
        <stp>0</stp>
        <stp>CLOSE</stp>
        <stp>0</stp>
        <tr r="D470" s="2"/>
      </tp>
      <tp t="e">
        <v>#N/A</v>
        <stp/>
        <stp>History</stp>
        <stp>@sas@a</stp>
        <stp>Daily</stp>
        <stp>1</stp>
        <stp>43448</stp>
        <stp>0</stp>
        <stp>CLOSE</stp>
        <stp>0</stp>
        <tr r="D495" s="2"/>
      </tp>
      <tp t="e">
        <v>#N/A</v>
        <stp/>
        <stp>History</stp>
        <stp>@sas@a</stp>
        <stp>Daily</stp>
        <stp>1</stp>
        <stp>43458</stp>
        <stp>0</stp>
        <stp>CLOSE</stp>
        <stp>0</stp>
        <tr r="D489" s="2"/>
      </tp>
      <tp t="e">
        <v>#N/A</v>
        <stp/>
        <stp>History</stp>
        <stp>@sas@a</stp>
        <stp>Daily</stp>
        <stp>1</stp>
        <stp>43468</stp>
        <stp>0</stp>
        <stp>CLOSE</stp>
        <stp>0</stp>
        <tr r="D483" s="2"/>
      </tp>
      <tp t="e">
        <v>#N/A</v>
        <stp/>
        <stp>History</stp>
        <stp>@sas@a</stp>
        <stp>Daily</stp>
        <stp>1</stp>
        <stp>43418</stp>
        <stp>0</stp>
        <stp>CLOSE</stp>
        <stp>0</stp>
        <tr r="D516" s="2"/>
      </tp>
      <tp t="e">
        <v>#N/A</v>
        <stp/>
        <stp>History</stp>
        <stp>@sas@a</stp>
        <stp>Daily</stp>
        <stp>1</stp>
        <stp>43438</stp>
        <stp>0</stp>
        <stp>CLOSE</stp>
        <stp>0</stp>
        <tr r="D503" s="2"/>
      </tp>
      <tp t="e">
        <v>#N/A</v>
        <stp/>
        <stp>History</stp>
        <stp>@sas@a</stp>
        <stp>Daily</stp>
        <stp>1</stp>
        <stp>43588</stp>
        <stp>0</stp>
        <stp>CLOSE</stp>
        <stp>0</stp>
        <tr r="D400" s="2"/>
      </tp>
      <tp t="e">
        <v>#N/A</v>
        <stp/>
        <stp>History</stp>
        <stp>@sas@a</stp>
        <stp>Daily</stp>
        <stp>1</stp>
        <stp>43598</stp>
        <stp>0</stp>
        <stp>CLOSE</stp>
        <stp>0</stp>
        <tr r="D394" s="2"/>
      </tp>
      <tp t="e">
        <v>#N/A</v>
        <stp/>
        <stp>History</stp>
        <stp>@sas@a</stp>
        <stp>Daily</stp>
        <stp>1</stp>
        <stp>43558</stp>
        <stp>0</stp>
        <stp>CLOSE</stp>
        <stp>0</stp>
        <tr r="D421" s="2"/>
      </tp>
      <tp t="e">
        <v>#N/A</v>
        <stp/>
        <stp>History</stp>
        <stp>@sas@a</stp>
        <stp>Daily</stp>
        <stp>1</stp>
        <stp>43578</stp>
        <stp>0</stp>
        <stp>CLOSE</stp>
        <stp>0</stp>
        <tr r="D408" s="2"/>
      </tp>
      <tp t="e">
        <v>#N/A</v>
        <stp/>
        <stp>History</stp>
        <stp>@sas@a</stp>
        <stp>Daily</stp>
        <stp>1</stp>
        <stp>43508</stp>
        <stp>0</stp>
        <stp>CLOSE</stp>
        <stp>0</stp>
        <tr r="D456" s="2"/>
      </tp>
      <tp t="e">
        <v>#N/A</v>
        <stp/>
        <stp>History</stp>
        <stp>@sas@a</stp>
        <stp>Daily</stp>
        <stp>1</stp>
        <stp>43518</stp>
        <stp>0</stp>
        <stp>CLOSE</stp>
        <stp>0</stp>
        <tr r="D449" s="2"/>
      </tp>
      <tp t="e">
        <v>#N/A</v>
        <stp/>
        <stp>History</stp>
        <stp>@sas@a</stp>
        <stp>Daily</stp>
        <stp>1</stp>
        <stp>43528</stp>
        <stp>0</stp>
        <stp>CLOSE</stp>
        <stp>0</stp>
        <tr r="D443" s="2"/>
      </tp>
      <tp t="e">
        <v>#N/A</v>
        <stp/>
        <stp>History</stp>
        <stp>@sas@a</stp>
        <stp>Daily</stp>
        <stp>1</stp>
        <stp>43538</stp>
        <stp>0</stp>
        <stp>CLOSE</stp>
        <stp>0</stp>
        <tr r="D435" s="2"/>
      </tp>
      <tp t="e">
        <v>#N/A</v>
        <stp/>
        <stp>History</stp>
        <stp>@sas@a</stp>
        <stp>Daily</stp>
        <stp>1</stp>
        <stp>43698</stp>
        <stp>0</stp>
        <stp>CLOSE</stp>
        <stp>0</stp>
        <tr r="D324" s="2"/>
      </tp>
      <tp t="e">
        <v>#N/A</v>
        <stp/>
        <stp>History</stp>
        <stp>@sas@a</stp>
        <stp>Daily</stp>
        <stp>1</stp>
        <stp>43648</stp>
        <stp>0</stp>
        <stp>CLOSE</stp>
        <stp>0</stp>
        <tr r="D359" s="2"/>
      </tp>
      <tp t="e">
        <v>#N/A</v>
        <stp/>
        <stp>History</stp>
        <stp>@sas@a</stp>
        <stp>Daily</stp>
        <stp>1</stp>
        <stp>43658</stp>
        <stp>0</stp>
        <stp>CLOSE</stp>
        <stp>0</stp>
        <tr r="D352" s="2"/>
      </tp>
      <tp t="e">
        <v>#N/A</v>
        <stp/>
        <stp>History</stp>
        <stp>@sas@a</stp>
        <stp>Daily</stp>
        <stp>1</stp>
        <stp>43668</stp>
        <stp>0</stp>
        <stp>CLOSE</stp>
        <stp>0</stp>
        <tr r="D346" s="2"/>
      </tp>
      <tp t="e">
        <v>#N/A</v>
        <stp/>
        <stp>History</stp>
        <stp>@sas@a</stp>
        <stp>Daily</stp>
        <stp>1</stp>
        <stp>43678</stp>
        <stp>0</stp>
        <stp>CLOSE</stp>
        <stp>0</stp>
        <tr r="D338" s="2"/>
      </tp>
      <tp t="e">
        <v>#N/A</v>
        <stp/>
        <stp>History</stp>
        <stp>@sas@a</stp>
        <stp>Daily</stp>
        <stp>1</stp>
        <stp>43608</stp>
        <stp>0</stp>
        <stp>CLOSE</stp>
        <stp>0</stp>
        <tr r="D386" s="2"/>
      </tp>
      <tp t="e">
        <v>#N/A</v>
        <stp/>
        <stp>History</stp>
        <stp>@sas@a</stp>
        <stp>Daily</stp>
        <stp>1</stp>
        <stp>43628</stp>
        <stp>0</stp>
        <stp>CLOSE</stp>
        <stp>0</stp>
        <tr r="D373" s="2"/>
      </tp>
      <tp t="e">
        <v>#N/A</v>
        <stp/>
        <stp>History</stp>
        <stp>@sas@a</stp>
        <stp>Daily</stp>
        <stp>1</stp>
        <stp>43788</stp>
        <stp>0</stp>
        <stp>CLOSE</stp>
        <stp>0</stp>
        <tr r="D261" s="2"/>
      </tp>
      <tp t="e">
        <v>#N/A</v>
        <stp/>
        <stp>History</stp>
        <stp>@sas@a</stp>
        <stp>Daily</stp>
        <stp>1</stp>
        <stp>43798</stp>
        <stp>0</stp>
        <stp>CLOSE</stp>
        <stp>0</stp>
        <tr r="D254" s="2"/>
      </tp>
      <tp t="e">
        <v>#N/A</v>
        <stp/>
        <stp>History</stp>
        <stp>@sas@a</stp>
        <stp>Daily</stp>
        <stp>1</stp>
        <stp>43748</stp>
        <stp>0</stp>
        <stp>CLOSE</stp>
        <stp>0</stp>
        <tr r="D289" s="2"/>
      </tp>
      <tp t="e">
        <v>#N/A</v>
        <stp/>
        <stp>History</stp>
        <stp>@sas@a</stp>
        <stp>Daily</stp>
        <stp>1</stp>
        <stp>43768</stp>
        <stp>0</stp>
        <stp>CLOSE</stp>
        <stp>0</stp>
        <tr r="D275" s="2"/>
      </tp>
      <tp t="e">
        <v>#N/A</v>
        <stp/>
        <stp>History</stp>
        <stp>@sas@a</stp>
        <stp>Daily</stp>
        <stp>1</stp>
        <stp>43718</stp>
        <stp>0</stp>
        <stp>CLOSE</stp>
        <stp>0</stp>
        <tr r="D311" s="2"/>
      </tp>
      <tp t="e">
        <v>#N/A</v>
        <stp/>
        <stp>History</stp>
        <stp>@sas@a</stp>
        <stp>Daily</stp>
        <stp>1</stp>
        <stp>43728</stp>
        <stp>0</stp>
        <stp>CLOSE</stp>
        <stp>0</stp>
        <tr r="D303" s="2"/>
      </tp>
      <tp t="e">
        <v>#N/A</v>
        <stp/>
        <stp>History</stp>
        <stp>@sas@a</stp>
        <stp>Daily</stp>
        <stp>1</stp>
        <stp>43738</stp>
        <stp>0</stp>
        <stp>CLOSE</stp>
        <stp>0</stp>
        <tr r="D297" s="2"/>
      </tp>
      <tp t="e">
        <v>#N/A</v>
        <stp/>
        <stp>History</stp>
        <stp>@sas@a</stp>
        <stp>Daily</stp>
        <stp>1</stp>
        <stp>43088</stp>
        <stp>0</stp>
        <stp>CLOSE</stp>
        <stp>0</stp>
        <tr r="D744" s="2"/>
      </tp>
      <tp t="e">
        <v>#N/A</v>
        <stp/>
        <stp>History</stp>
        <stp>@sas@a</stp>
        <stp>Daily</stp>
        <stp>1</stp>
        <stp>43098</stp>
        <stp>0</stp>
        <stp>CLOSE</stp>
        <stp>0</stp>
        <tr r="D737" s="2"/>
      </tp>
      <tp t="e">
        <v>#N/A</v>
        <stp/>
        <stp>History</stp>
        <stp>@sas@a</stp>
        <stp>Daily</stp>
        <stp>1</stp>
        <stp>43048</stp>
        <stp>0</stp>
        <stp>CLOSE</stp>
        <stp>0</stp>
        <tr r="D771" s="2"/>
      </tp>
      <tp t="e">
        <v>#N/A</v>
        <stp/>
        <stp>History</stp>
        <stp>@sas@a</stp>
        <stp>Daily</stp>
        <stp>1</stp>
        <stp>43068</stp>
        <stp>0</stp>
        <stp>CLOSE</stp>
        <stp>0</stp>
        <tr r="D758" s="2"/>
      </tp>
      <tp t="e">
        <v>#N/A</v>
        <stp/>
        <stp>History</stp>
        <stp>@sas@a</stp>
        <stp>Daily</stp>
        <stp>1</stp>
        <stp>43018</stp>
        <stp>0</stp>
        <stp>CLOSE</stp>
        <stp>0</stp>
        <tr r="D793" s="2"/>
      </tp>
      <tp t="e">
        <v>#N/A</v>
        <stp/>
        <stp>History</stp>
        <stp>@sas@a</stp>
        <stp>Daily</stp>
        <stp>1</stp>
        <stp>43028</stp>
        <stp>0</stp>
        <stp>CLOSE</stp>
        <stp>0</stp>
        <tr r="D785" s="2"/>
      </tp>
      <tp t="e">
        <v>#N/A</v>
        <stp/>
        <stp>History</stp>
        <stp>@sas@a</stp>
        <stp>Daily</stp>
        <stp>1</stp>
        <stp>43038</stp>
        <stp>0</stp>
        <stp>CLOSE</stp>
        <stp>0</stp>
        <tr r="D779" s="2"/>
      </tp>
      <tp t="e">
        <v>#N/A</v>
        <stp/>
        <stp>History</stp>
        <stp>@sas@a</stp>
        <stp>Daily</stp>
        <stp>1</stp>
        <stp>43188</stp>
        <stp>0</stp>
        <stp>CLOSE</stp>
        <stp>0</stp>
        <tr r="D676" s="2"/>
      </tp>
      <tp t="e">
        <v>#N/A</v>
        <stp/>
        <stp>History</stp>
        <stp>@sas@a</stp>
        <stp>Daily</stp>
        <stp>1</stp>
        <stp>43158</stp>
        <stp>0</stp>
        <stp>CLOSE</stp>
        <stp>0</stp>
        <tr r="D698" s="2"/>
      </tp>
      <tp t="e">
        <v>#N/A</v>
        <stp/>
        <stp>History</stp>
        <stp>@sas@a</stp>
        <stp>Daily</stp>
        <stp>1</stp>
        <stp>43168</stp>
        <stp>0</stp>
        <stp>CLOSE</stp>
        <stp>0</stp>
        <tr r="D690" s="2"/>
      </tp>
      <tp t="e">
        <v>#N/A</v>
        <stp/>
        <stp>History</stp>
        <stp>@sas@a</stp>
        <stp>Daily</stp>
        <stp>1</stp>
        <stp>43178</stp>
        <stp>0</stp>
        <stp>CLOSE</stp>
        <stp>0</stp>
        <tr r="D684" s="2"/>
      </tp>
      <tp t="e">
        <v>#N/A</v>
        <stp/>
        <stp>History</stp>
        <stp>@sas@a</stp>
        <stp>Daily</stp>
        <stp>1</stp>
        <stp>43108</stp>
        <stp>0</stp>
        <stp>CLOSE</stp>
        <stp>0</stp>
        <tr r="D732" s="2"/>
      </tp>
      <tp t="e">
        <v>#N/A</v>
        <stp/>
        <stp>History</stp>
        <stp>@sas@a</stp>
        <stp>Daily</stp>
        <stp>1</stp>
        <stp>43118</stp>
        <stp>0</stp>
        <stp>CLOSE</stp>
        <stp>0</stp>
        <tr r="D725" s="2"/>
      </tp>
      <tp t="e">
        <v>#N/A</v>
        <stp/>
        <stp>History</stp>
        <stp>@sas@a</stp>
        <stp>Daily</stp>
        <stp>1</stp>
        <stp>43138</stp>
        <stp>0</stp>
        <stp>CLOSE</stp>
        <stp>0</stp>
        <tr r="D711" s="2"/>
      </tp>
      <tp t="e">
        <v>#N/A</v>
        <stp/>
        <stp>History</stp>
        <stp>@sas@a</stp>
        <stp>Daily</stp>
        <stp>1</stp>
        <stp>43298</stp>
        <stp>0</stp>
        <stp>CLOSE</stp>
        <stp>0</stp>
        <tr r="D601" s="2"/>
      </tp>
      <tp t="e">
        <v>#N/A</v>
        <stp/>
        <stp>History</stp>
        <stp>@sas@a</stp>
        <stp>Daily</stp>
        <stp>1</stp>
        <stp>43258</stp>
        <stp>0</stp>
        <stp>CLOSE</stp>
        <stp>0</stp>
        <tr r="D628" s="2"/>
      </tp>
      <tp t="e">
        <v>#N/A</v>
        <stp/>
        <stp>History</stp>
        <stp>@sas@a</stp>
        <stp>Daily</stp>
        <stp>1</stp>
        <stp>43278</stp>
        <stp>0</stp>
        <stp>CLOSE</stp>
        <stp>0</stp>
        <tr r="D614" s="2"/>
      </tp>
      <tp t="e">
        <v>#N/A</v>
        <stp/>
        <stp>History</stp>
        <stp>@sas@a</stp>
        <stp>Daily</stp>
        <stp>1</stp>
        <stp>43208</stp>
        <stp>0</stp>
        <stp>CLOSE</stp>
        <stp>0</stp>
        <tr r="D663" s="2"/>
      </tp>
      <tp t="e">
        <v>#N/A</v>
        <stp/>
        <stp>History</stp>
        <stp>@sas@a</stp>
        <stp>Daily</stp>
        <stp>1</stp>
        <stp>43228</stp>
        <stp>0</stp>
        <stp>CLOSE</stp>
        <stp>0</stp>
        <tr r="D649" s="2"/>
      </tp>
      <tp t="e">
        <v>#N/A</v>
        <stp/>
        <stp>History</stp>
        <stp>@sas@a</stp>
        <stp>Daily</stp>
        <stp>1</stp>
        <stp>43238</stp>
        <stp>0</stp>
        <stp>CLOSE</stp>
        <stp>0</stp>
        <tr r="D641" s="2"/>
      </tp>
      <tp t="e">
        <v>#N/A</v>
        <stp/>
        <stp>History</stp>
        <stp>@sas@a</stp>
        <stp>Daily</stp>
        <stp>1</stp>
        <stp>43388</stp>
        <stp>0</stp>
        <stp>CLOSE</stp>
        <stp>0</stp>
        <tr r="D538" s="2"/>
      </tp>
      <tp t="e">
        <v>#N/A</v>
        <stp/>
        <stp>History</stp>
        <stp>@sas@a</stp>
        <stp>Daily</stp>
        <stp>1</stp>
        <stp>43398</stp>
        <stp>0</stp>
        <stp>CLOSE</stp>
        <stp>0</stp>
        <tr r="D530" s="2"/>
      </tp>
      <tp t="e">
        <v>#N/A</v>
        <stp/>
        <stp>History</stp>
        <stp>@sas@a</stp>
        <stp>Daily</stp>
        <stp>1</stp>
        <stp>43348</stp>
        <stp>0</stp>
        <stp>CLOSE</stp>
        <stp>0</stp>
        <tr r="D566" s="2"/>
      </tp>
      <tp t="e">
        <v>#N/A</v>
        <stp/>
        <stp>History</stp>
        <stp>@sas@a</stp>
        <stp>Daily</stp>
        <stp>1</stp>
        <stp>43368</stp>
        <stp>0</stp>
        <stp>CLOSE</stp>
        <stp>0</stp>
        <tr r="D552" s="2"/>
      </tp>
      <tp t="e">
        <v>#N/A</v>
        <stp/>
        <stp>History</stp>
        <stp>@sas@a</stp>
        <stp>Daily</stp>
        <stp>1</stp>
        <stp>43378</stp>
        <stp>0</stp>
        <stp>CLOSE</stp>
        <stp>0</stp>
        <tr r="D544" s="2"/>
      </tp>
      <tp t="e">
        <v>#N/A</v>
        <stp/>
        <stp>History</stp>
        <stp>@sas@a</stp>
        <stp>Daily</stp>
        <stp>1</stp>
        <stp>43308</stp>
        <stp>0</stp>
        <stp>CLOSE</stp>
        <stp>0</stp>
        <tr r="D593" s="2"/>
      </tp>
      <tp t="e">
        <v>#N/A</v>
        <stp/>
        <stp>History</stp>
        <stp>@sas@a</stp>
        <stp>Daily</stp>
        <stp>1</stp>
        <stp>43318</stp>
        <stp>0</stp>
        <stp>CLOSE</stp>
        <stp>0</stp>
        <tr r="D587" s="2"/>
      </tp>
      <tp t="e">
        <v>#N/A</v>
        <stp/>
        <stp>History</stp>
        <stp>@sas@a</stp>
        <stp>Daily</stp>
        <stp>1</stp>
        <stp>43328</stp>
        <stp>0</stp>
        <stp>CLOSE</stp>
        <stp>0</stp>
        <tr r="D579" s="2"/>
      </tp>
      <tp t="e">
        <v>#N/A</v>
        <stp/>
        <stp>History</stp>
        <stp>@sas@a</stp>
        <stp>Daily</stp>
        <stp>1</stp>
        <stp>42888</stp>
        <stp>0</stp>
        <stp>CLOSE</stp>
        <stp>0</stp>
        <tr r="D883" s="2"/>
      </tp>
      <tp t="e">
        <v>#N/A</v>
        <stp/>
        <stp>History</stp>
        <stp>@sas@a</stp>
        <stp>Daily</stp>
        <stp>1</stp>
        <stp>42898</stp>
        <stp>0</stp>
        <stp>CLOSE</stp>
        <stp>0</stp>
        <tr r="D877" s="2"/>
      </tp>
      <tp t="e">
        <v>#N/A</v>
        <stp/>
        <stp>History</stp>
        <stp>@sas@a</stp>
        <stp>Daily</stp>
        <stp>1</stp>
        <stp>42858</stp>
        <stp>0</stp>
        <stp>CLOSE</stp>
        <stp>0</stp>
        <tr r="D904" s="2"/>
      </tp>
      <tp t="e">
        <v>#N/A</v>
        <stp/>
        <stp>History</stp>
        <stp>@sas@a</stp>
        <stp>Daily</stp>
        <stp>1</stp>
        <stp>42878</stp>
        <stp>0</stp>
        <stp>CLOSE</stp>
        <stp>0</stp>
        <tr r="D890" s="2"/>
      </tp>
      <tp t="e">
        <v>#N/A</v>
        <stp/>
        <stp>History</stp>
        <stp>@sas@a</stp>
        <stp>Daily</stp>
        <stp>1</stp>
        <stp>42808</stp>
        <stp>0</stp>
        <stp>CLOSE</stp>
        <stp>0</stp>
        <tr r="D939" s="2"/>
      </tp>
      <tp t="e">
        <v>#N/A</v>
        <stp/>
        <stp>History</stp>
        <stp>@sas@a</stp>
        <stp>Daily</stp>
        <stp>1</stp>
        <stp>42818</stp>
        <stp>0</stp>
        <stp>CLOSE</stp>
        <stp>0</stp>
        <tr r="D931" s="2"/>
      </tp>
      <tp t="e">
        <v>#N/A</v>
        <stp/>
        <stp>History</stp>
        <stp>@sas@a</stp>
        <stp>Daily</stp>
        <stp>1</stp>
        <stp>42828</stp>
        <stp>0</stp>
        <stp>CLOSE</stp>
        <stp>0</stp>
        <tr r="D925" s="2"/>
      </tp>
      <tp t="e">
        <v>#N/A</v>
        <stp/>
        <stp>History</stp>
        <stp>@sas@a</stp>
        <stp>Daily</stp>
        <stp>1</stp>
        <stp>42838</stp>
        <stp>0</stp>
        <stp>CLOSE</stp>
        <stp>0</stp>
        <tr r="D917" s="2"/>
      </tp>
      <tp t="e">
        <v>#N/A</v>
        <stp/>
        <stp>History</stp>
        <stp>@sas@a</stp>
        <stp>Daily</stp>
        <stp>1</stp>
        <stp>42998</stp>
        <stp>0</stp>
        <stp>CLOSE</stp>
        <stp>0</stp>
        <tr r="D807" s="2"/>
      </tp>
      <tp t="e">
        <v>#N/A</v>
        <stp/>
        <stp>History</stp>
        <stp>@sas@a</stp>
        <stp>Daily</stp>
        <stp>1</stp>
        <stp>42948</stp>
        <stp>0</stp>
        <stp>CLOSE</stp>
        <stp>0</stp>
        <tr r="D842" s="2"/>
      </tp>
      <tp t="e">
        <v>#N/A</v>
        <stp/>
        <stp>History</stp>
        <stp>@sas@a</stp>
        <stp>Daily</stp>
        <stp>1</stp>
        <stp>42958</stp>
        <stp>0</stp>
        <stp>CLOSE</stp>
        <stp>0</stp>
        <tr r="D834" s="2"/>
      </tp>
      <tp t="e">
        <v>#N/A</v>
        <stp/>
        <stp>History</stp>
        <stp>@sas@a</stp>
        <stp>Daily</stp>
        <stp>1</stp>
        <stp>42968</stp>
        <stp>0</stp>
        <stp>CLOSE</stp>
        <stp>0</stp>
        <tr r="D828" s="2"/>
      </tp>
      <tp t="e">
        <v>#N/A</v>
        <stp/>
        <stp>History</stp>
        <stp>@sas@a</stp>
        <stp>Daily</stp>
        <stp>1</stp>
        <stp>42978</stp>
        <stp>0</stp>
        <stp>CLOSE</stp>
        <stp>0</stp>
        <tr r="D820" s="2"/>
      </tp>
      <tp t="e">
        <v>#N/A</v>
        <stp/>
        <stp>History</stp>
        <stp>@sas@a</stp>
        <stp>Daily</stp>
        <stp>1</stp>
        <stp>42908</stp>
        <stp>0</stp>
        <stp>CLOSE</stp>
        <stp>0</stp>
        <tr r="D869" s="2"/>
      </tp>
      <tp t="e">
        <v>#N/A</v>
        <stp/>
        <stp>History</stp>
        <stp>@sas@a</stp>
        <stp>Daily</stp>
        <stp>1</stp>
        <stp>42928</stp>
        <stp>0</stp>
        <stp>CLOSE</stp>
        <stp>0</stp>
        <tr r="D856" s="2"/>
      </tp>
      <tp t="e">
        <v>#N/A</v>
        <stp/>
        <stp>History</stp>
        <stp>@sas@a</stp>
        <stp>Daily</stp>
        <stp>1</stp>
        <stp>42788</stp>
        <stp>0</stp>
        <stp>CLOSE</stp>
        <stp>0</stp>
        <tr r="D953" s="2"/>
      </tp>
      <tp t="e">
        <v>#N/A</v>
        <stp/>
        <stp>History</stp>
        <stp>@sas@a</stp>
        <stp>Daily</stp>
        <stp>1</stp>
        <stp>42748</stp>
        <stp>0</stp>
        <stp>CLOSE</stp>
        <stp>0</stp>
        <tr r="D979" s="2"/>
      </tp>
      <tp t="e">
        <v>#N/A</v>
        <stp/>
        <stp>History</stp>
        <stp>@sas@a</stp>
        <stp>Daily</stp>
        <stp>1</stp>
        <stp>42758</stp>
        <stp>0</stp>
        <stp>CLOSE</stp>
        <stp>0</stp>
        <tr r="D974" s="2"/>
      </tp>
      <tp t="e">
        <v>#N/A</v>
        <stp/>
        <stp>History</stp>
        <stp>@sas@a</stp>
        <stp>Daily</stp>
        <stp>1</stp>
        <stp>42768</stp>
        <stp>0</stp>
        <stp>CLOSE</stp>
        <stp>0</stp>
        <tr r="D966" s="2"/>
      </tp>
      <tp t="e">
        <v>#N/A</v>
        <stp/>
        <stp>History</stp>
        <stp>@sas@a</stp>
        <stp>Daily</stp>
        <stp>1</stp>
        <stp>42738</stp>
        <stp>0</stp>
        <stp>CLOSE</stp>
        <stp>0</stp>
        <tr r="D987" s="2"/>
      </tp>
      <tp t="e">
        <v>#N/A</v>
        <stp/>
        <stp>History</stp>
        <stp>@sas@a</stp>
        <stp>Daily</stp>
        <stp>1</stp>
        <stp>44088</stp>
        <stp>0</stp>
        <stp>CLOSE</stp>
        <stp>0</stp>
        <tr r="D56" s="2"/>
      </tp>
      <tp t="e">
        <v>#N/A</v>
        <stp/>
        <stp>History</stp>
        <stp>@sas@a</stp>
        <stp>Daily</stp>
        <stp>1</stp>
        <stp>44098</stp>
        <stp>0</stp>
        <stp>CLOSE</stp>
        <stp>0</stp>
        <tr r="D48" s="2"/>
      </tp>
      <tp t="e">
        <v>#N/A</v>
        <stp/>
        <stp>History</stp>
        <stp>@sas@a</stp>
        <stp>Daily</stp>
        <stp>1</stp>
        <stp>44048</stp>
        <stp>0</stp>
        <stp>CLOSE</stp>
        <stp>0</stp>
        <tr r="D83" s="2"/>
      </tp>
      <tp t="e">
        <v>#N/A</v>
        <stp/>
        <stp>History</stp>
        <stp>@sas@a</stp>
        <stp>Daily</stp>
        <stp>1</stp>
        <stp>44068</stp>
        <stp>0</stp>
        <stp>CLOSE</stp>
        <stp>0</stp>
        <tr r="D69" s="2"/>
      </tp>
      <tp t="e">
        <v>#N/A</v>
        <stp/>
        <stp>History</stp>
        <stp>@sas@a</stp>
        <stp>Daily</stp>
        <stp>1</stp>
        <stp>44078</stp>
        <stp>0</stp>
        <stp>CLOSE</stp>
        <stp>0</stp>
        <tr r="D61" s="2"/>
      </tp>
      <tp t="e">
        <v>#N/A</v>
        <stp/>
        <stp>History</stp>
        <stp>@sas@a</stp>
        <stp>Daily</stp>
        <stp>1</stp>
        <stp>44008</stp>
        <stp>0</stp>
        <stp>CLOSE</stp>
        <stp>0</stp>
        <tr r="D110" s="2"/>
      </tp>
      <tp t="e">
        <v>#N/A</v>
        <stp/>
        <stp>History</stp>
        <stp>@sas@a</stp>
        <stp>Daily</stp>
        <stp>1</stp>
        <stp>44018</stp>
        <stp>0</stp>
        <stp>CLOSE</stp>
        <stp>0</stp>
        <tr r="D105" s="2"/>
      </tp>
      <tp t="e">
        <v>#N/A</v>
        <stp/>
        <stp>History</stp>
        <stp>@sas@a</stp>
        <stp>Daily</stp>
        <stp>1</stp>
        <stp>44028</stp>
        <stp>0</stp>
        <stp>CLOSE</stp>
        <stp>0</stp>
        <tr r="D97" s="2"/>
      </tp>
      <tp t="e">
        <v>#N/A</v>
        <stp/>
        <stp>History</stp>
        <stp>@sas@a</stp>
        <stp>Daily</stp>
        <stp>1</stp>
        <stp>44148</stp>
        <stp>0</stp>
        <stp>CLOSE</stp>
        <stp>0</stp>
        <tr r="D12" s="2"/>
      </tp>
      <tp t="e">
        <v>#N/A</v>
        <stp/>
        <stp>History</stp>
        <stp>@sas@a</stp>
        <stp>Daily</stp>
        <stp>1</stp>
        <stp>44158</stp>
        <stp>0</stp>
        <stp>CLOSE</stp>
        <stp>0</stp>
        <tr r="D6" s="2"/>
      </tp>
      <tp t="e">
        <v>#N/A</v>
        <stp/>
        <stp>History</stp>
        <stp>@sas@a</stp>
        <stp>Daily</stp>
        <stp>1</stp>
        <stp>44118</stp>
        <stp>0</stp>
        <stp>CLOSE</stp>
        <stp>0</stp>
        <tr r="D34" s="2"/>
      </tp>
      <tp t="e">
        <v>#N/A</v>
        <stp/>
        <stp>History</stp>
        <stp>@sas@a</stp>
        <stp>Daily</stp>
        <stp>1</stp>
        <stp>44138</stp>
        <stp>0</stp>
        <stp>CLOSE</stp>
        <stp>0</stp>
        <tr r="D20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mCharts"/>
  <dimension ref="A1:K986"/>
  <sheetViews>
    <sheetView workbookViewId="0">
      <selection activeCell="D1" sqref="D1"/>
    </sheetView>
  </sheetViews>
  <sheetFormatPr defaultRowHeight="15.75" x14ac:dyDescent="0.25"/>
  <cols>
    <col min="1" max="1" width="10.125" bestFit="1" customWidth="1"/>
    <col min="2" max="2" width="21.25" bestFit="1" customWidth="1"/>
    <col min="3" max="3" width="21" bestFit="1" customWidth="1"/>
    <col min="4" max="4" width="25.5" bestFit="1" customWidth="1"/>
    <col min="5" max="5" width="24.625" bestFit="1" customWidth="1"/>
    <col min="6" max="6" width="22.75" bestFit="1" customWidth="1"/>
    <col min="7" max="7" width="23.375" bestFit="1" customWidth="1"/>
    <col min="8" max="8" width="27.25" bestFit="1" customWidth="1"/>
    <col min="9" max="9" width="22.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15</v>
      </c>
      <c r="K1" s="43" t="s">
        <v>64</v>
      </c>
    </row>
    <row r="2" spans="1:11" x14ac:dyDescent="0.25">
      <c r="A2" s="21">
        <v>44162</v>
      </c>
      <c r="B2">
        <v>496</v>
      </c>
      <c r="C2">
        <v>516.25</v>
      </c>
      <c r="D2">
        <v>492.25</v>
      </c>
      <c r="E2">
        <v>509</v>
      </c>
      <c r="F2">
        <v>477.75</v>
      </c>
      <c r="G2">
        <v>488.75</v>
      </c>
      <c r="H2">
        <v>462.25</v>
      </c>
      <c r="I2" s="2">
        <v>467</v>
      </c>
    </row>
    <row r="3" spans="1:11" x14ac:dyDescent="0.25">
      <c r="A3" s="21">
        <v>44160</v>
      </c>
      <c r="B3">
        <v>495</v>
      </c>
      <c r="C3">
        <v>515.25</v>
      </c>
      <c r="D3">
        <v>491.25</v>
      </c>
      <c r="E3">
        <v>507.75</v>
      </c>
      <c r="F3">
        <v>476.5</v>
      </c>
      <c r="G3">
        <v>487.5</v>
      </c>
      <c r="H3">
        <v>461.25</v>
      </c>
      <c r="I3" s="2">
        <v>469.6</v>
      </c>
    </row>
    <row r="4" spans="1:11" x14ac:dyDescent="0.25">
      <c r="A4" s="21">
        <v>44159</v>
      </c>
      <c r="B4">
        <v>495.25</v>
      </c>
      <c r="C4">
        <v>514.5</v>
      </c>
      <c r="D4">
        <v>491.75</v>
      </c>
      <c r="E4">
        <v>508.25</v>
      </c>
      <c r="F4">
        <v>477</v>
      </c>
      <c r="G4">
        <v>489.75</v>
      </c>
      <c r="H4">
        <v>461.5</v>
      </c>
      <c r="I4" s="2">
        <v>465.6</v>
      </c>
    </row>
    <row r="5" spans="1:11" x14ac:dyDescent="0.25">
      <c r="A5" s="21">
        <v>44158</v>
      </c>
      <c r="B5">
        <v>495.25</v>
      </c>
      <c r="C5">
        <v>516.25</v>
      </c>
      <c r="D5">
        <v>491.75</v>
      </c>
      <c r="E5">
        <v>508.25</v>
      </c>
      <c r="F5">
        <v>478.75</v>
      </c>
      <c r="G5">
        <v>493.5</v>
      </c>
      <c r="H5">
        <v>464.5</v>
      </c>
      <c r="I5" s="2">
        <v>464.6</v>
      </c>
    </row>
    <row r="6" spans="1:11" x14ac:dyDescent="0.25">
      <c r="A6" s="21">
        <v>44155</v>
      </c>
      <c r="B6">
        <v>491.25</v>
      </c>
      <c r="C6">
        <v>513.25</v>
      </c>
      <c r="D6">
        <v>487.5</v>
      </c>
      <c r="E6">
        <v>504.25</v>
      </c>
      <c r="F6">
        <v>476.5</v>
      </c>
      <c r="G6">
        <v>495</v>
      </c>
      <c r="H6">
        <v>460.5</v>
      </c>
      <c r="I6" s="2">
        <v>459.8</v>
      </c>
    </row>
    <row r="7" spans="1:11" x14ac:dyDescent="0.25">
      <c r="A7" s="21">
        <v>44154</v>
      </c>
      <c r="B7">
        <v>484</v>
      </c>
      <c r="C7">
        <v>511.5</v>
      </c>
      <c r="D7">
        <v>480.25</v>
      </c>
      <c r="E7">
        <v>500.5</v>
      </c>
      <c r="F7">
        <v>474.75</v>
      </c>
      <c r="G7">
        <v>491.25</v>
      </c>
      <c r="H7">
        <v>459</v>
      </c>
      <c r="I7" s="2">
        <v>461</v>
      </c>
    </row>
    <row r="8" spans="1:11" x14ac:dyDescent="0.25">
      <c r="A8" s="21">
        <v>44153</v>
      </c>
      <c r="B8">
        <v>485.75</v>
      </c>
      <c r="C8">
        <v>515.25</v>
      </c>
      <c r="D8">
        <v>482</v>
      </c>
      <c r="E8">
        <v>502.25</v>
      </c>
      <c r="F8">
        <v>476.5</v>
      </c>
      <c r="G8">
        <v>495</v>
      </c>
      <c r="H8">
        <v>461.25</v>
      </c>
      <c r="I8" s="2">
        <v>456.8</v>
      </c>
    </row>
    <row r="9" spans="1:11" x14ac:dyDescent="0.25">
      <c r="A9" s="21">
        <v>44152</v>
      </c>
      <c r="B9">
        <v>482.75</v>
      </c>
      <c r="C9">
        <v>512.25</v>
      </c>
      <c r="D9">
        <v>479.25</v>
      </c>
      <c r="E9">
        <v>499.25</v>
      </c>
      <c r="F9">
        <v>473.75</v>
      </c>
      <c r="G9">
        <v>490.25</v>
      </c>
      <c r="H9">
        <v>456.25</v>
      </c>
      <c r="I9" s="2">
        <v>454.6</v>
      </c>
    </row>
    <row r="10" spans="1:11" x14ac:dyDescent="0.25">
      <c r="A10" s="21">
        <v>44151</v>
      </c>
      <c r="B10">
        <v>476.5</v>
      </c>
      <c r="C10">
        <v>507.5</v>
      </c>
      <c r="D10">
        <v>473</v>
      </c>
      <c r="E10">
        <v>493</v>
      </c>
      <c r="F10">
        <v>471</v>
      </c>
      <c r="G10">
        <v>489.5</v>
      </c>
      <c r="H10">
        <v>449.5</v>
      </c>
      <c r="I10" s="2">
        <v>450.4</v>
      </c>
    </row>
    <row r="11" spans="1:11" x14ac:dyDescent="0.25">
      <c r="A11" s="21">
        <v>44148</v>
      </c>
      <c r="B11">
        <v>520</v>
      </c>
      <c r="C11">
        <v>549.75</v>
      </c>
      <c r="D11">
        <v>516.25</v>
      </c>
      <c r="E11">
        <v>492.25</v>
      </c>
      <c r="F11">
        <v>470.25</v>
      </c>
      <c r="G11">
        <v>490.5</v>
      </c>
      <c r="H11">
        <v>449</v>
      </c>
      <c r="I11" s="2">
        <v>447.8</v>
      </c>
    </row>
    <row r="12" spans="1:11" x14ac:dyDescent="0.25">
      <c r="A12" s="21">
        <v>44147</v>
      </c>
      <c r="B12">
        <v>519.25</v>
      </c>
      <c r="C12">
        <v>549</v>
      </c>
      <c r="D12">
        <v>515.5</v>
      </c>
      <c r="E12">
        <v>491.75</v>
      </c>
      <c r="F12">
        <v>471.5</v>
      </c>
      <c r="G12">
        <v>490.5</v>
      </c>
      <c r="H12">
        <v>449.5</v>
      </c>
      <c r="I12" s="2">
        <v>444.8</v>
      </c>
    </row>
    <row r="13" spans="1:11" x14ac:dyDescent="0.25">
      <c r="A13" s="21">
        <v>44146</v>
      </c>
      <c r="B13">
        <v>521.5</v>
      </c>
      <c r="C13">
        <v>551</v>
      </c>
      <c r="D13">
        <v>517.75</v>
      </c>
      <c r="E13">
        <v>492.75</v>
      </c>
      <c r="F13">
        <v>473.75</v>
      </c>
      <c r="G13">
        <v>492.75</v>
      </c>
      <c r="H13">
        <v>452.25</v>
      </c>
      <c r="I13" s="2">
        <v>453.4</v>
      </c>
    </row>
    <row r="14" spans="1:11" x14ac:dyDescent="0.25">
      <c r="A14" s="21">
        <v>44145</v>
      </c>
      <c r="B14">
        <v>521.5</v>
      </c>
      <c r="C14">
        <v>550</v>
      </c>
      <c r="D14">
        <v>517.75</v>
      </c>
      <c r="E14">
        <v>493.5</v>
      </c>
      <c r="F14">
        <v>471.75</v>
      </c>
      <c r="G14">
        <v>491</v>
      </c>
      <c r="H14">
        <v>450.5</v>
      </c>
      <c r="I14" s="2">
        <v>447.6</v>
      </c>
    </row>
    <row r="15" spans="1:11" x14ac:dyDescent="0.25">
      <c r="A15" s="21">
        <v>44144</v>
      </c>
      <c r="B15">
        <v>514</v>
      </c>
      <c r="C15">
        <v>541</v>
      </c>
      <c r="D15">
        <v>510.25</v>
      </c>
      <c r="E15">
        <v>483.5</v>
      </c>
      <c r="F15">
        <v>460.75</v>
      </c>
      <c r="G15">
        <v>480</v>
      </c>
      <c r="H15">
        <v>439</v>
      </c>
      <c r="I15" s="2">
        <v>436</v>
      </c>
    </row>
    <row r="16" spans="1:11" x14ac:dyDescent="0.25">
      <c r="A16" s="21">
        <v>44141</v>
      </c>
      <c r="B16">
        <v>510.75</v>
      </c>
      <c r="C16">
        <v>537</v>
      </c>
      <c r="D16">
        <v>507</v>
      </c>
      <c r="E16">
        <v>484</v>
      </c>
      <c r="F16">
        <v>457.5</v>
      </c>
      <c r="G16">
        <v>476.5</v>
      </c>
      <c r="H16">
        <v>437</v>
      </c>
      <c r="I16" s="2">
        <v>437.8</v>
      </c>
    </row>
    <row r="17" spans="1:9" x14ac:dyDescent="0.25">
      <c r="A17" s="21">
        <v>44140</v>
      </c>
      <c r="B17">
        <v>510.25</v>
      </c>
      <c r="C17">
        <v>536</v>
      </c>
      <c r="D17">
        <v>506.75</v>
      </c>
      <c r="E17">
        <v>482.75</v>
      </c>
      <c r="F17">
        <v>457</v>
      </c>
      <c r="G17">
        <v>477.25</v>
      </c>
      <c r="H17">
        <v>437.25</v>
      </c>
      <c r="I17" s="2">
        <v>429.6</v>
      </c>
    </row>
    <row r="18" spans="1:9" x14ac:dyDescent="0.25">
      <c r="A18" s="21">
        <v>44139</v>
      </c>
      <c r="B18">
        <v>504.25</v>
      </c>
      <c r="C18">
        <v>531</v>
      </c>
      <c r="D18">
        <v>500.5</v>
      </c>
      <c r="E18">
        <v>476.5</v>
      </c>
      <c r="F18">
        <v>450.5</v>
      </c>
      <c r="G18">
        <v>469.25</v>
      </c>
      <c r="H18">
        <v>429.5</v>
      </c>
      <c r="I18" s="2">
        <v>430.6</v>
      </c>
    </row>
    <row r="19" spans="1:9" x14ac:dyDescent="0.25">
      <c r="A19" s="21">
        <v>44138</v>
      </c>
      <c r="B19">
        <v>499.75</v>
      </c>
      <c r="C19">
        <v>527</v>
      </c>
      <c r="D19">
        <v>496</v>
      </c>
      <c r="E19">
        <v>470.25</v>
      </c>
      <c r="F19">
        <v>444.25</v>
      </c>
      <c r="G19">
        <v>463</v>
      </c>
      <c r="H19">
        <v>424.5</v>
      </c>
      <c r="I19" s="2">
        <v>418.2</v>
      </c>
    </row>
    <row r="20" spans="1:9" x14ac:dyDescent="0.25">
      <c r="A20" s="21">
        <v>44137</v>
      </c>
      <c r="B20" t="s">
        <v>9</v>
      </c>
      <c r="C20">
        <v>522</v>
      </c>
      <c r="D20" t="s">
        <v>9</v>
      </c>
      <c r="E20">
        <v>468.75</v>
      </c>
      <c r="F20">
        <v>441.75</v>
      </c>
      <c r="G20">
        <v>457.75</v>
      </c>
      <c r="H20">
        <v>419.5</v>
      </c>
      <c r="I20" s="2">
        <v>419</v>
      </c>
    </row>
    <row r="21" spans="1:9" x14ac:dyDescent="0.25">
      <c r="A21" s="21">
        <v>44134</v>
      </c>
      <c r="B21">
        <v>498</v>
      </c>
      <c r="C21">
        <v>520</v>
      </c>
      <c r="D21">
        <v>494.25</v>
      </c>
      <c r="E21">
        <v>474</v>
      </c>
      <c r="F21">
        <v>442</v>
      </c>
      <c r="G21">
        <v>456.75</v>
      </c>
      <c r="H21">
        <v>420</v>
      </c>
      <c r="I21" s="2">
        <v>418.8</v>
      </c>
    </row>
    <row r="22" spans="1:9" x14ac:dyDescent="0.25">
      <c r="A22" s="21">
        <v>44133</v>
      </c>
      <c r="B22">
        <v>498.25</v>
      </c>
      <c r="C22">
        <v>523</v>
      </c>
      <c r="D22">
        <v>494.5</v>
      </c>
      <c r="E22">
        <v>474.25</v>
      </c>
      <c r="F22">
        <v>446</v>
      </c>
      <c r="G22">
        <v>458.5</v>
      </c>
      <c r="H22">
        <v>421</v>
      </c>
      <c r="I22" s="2">
        <v>416.6</v>
      </c>
    </row>
    <row r="23" spans="1:9" x14ac:dyDescent="0.25">
      <c r="A23" s="21">
        <v>44132</v>
      </c>
      <c r="B23">
        <v>501.5</v>
      </c>
      <c r="C23">
        <v>527</v>
      </c>
      <c r="D23">
        <v>498</v>
      </c>
      <c r="E23">
        <v>475.75</v>
      </c>
      <c r="F23">
        <v>450</v>
      </c>
      <c r="G23">
        <v>463</v>
      </c>
      <c r="H23">
        <v>424</v>
      </c>
      <c r="I23" s="2">
        <v>411.4</v>
      </c>
    </row>
    <row r="24" spans="1:9" x14ac:dyDescent="0.25">
      <c r="A24" s="21">
        <v>44131</v>
      </c>
      <c r="B24">
        <v>508.5</v>
      </c>
      <c r="C24">
        <v>532</v>
      </c>
      <c r="D24">
        <v>504.75</v>
      </c>
      <c r="E24">
        <v>481.75</v>
      </c>
      <c r="F24">
        <v>455.25</v>
      </c>
      <c r="G24">
        <v>468</v>
      </c>
      <c r="H24">
        <v>432</v>
      </c>
      <c r="I24" s="2">
        <v>421.8</v>
      </c>
    </row>
    <row r="25" spans="1:9" x14ac:dyDescent="0.25">
      <c r="A25" s="21">
        <v>44130</v>
      </c>
      <c r="B25">
        <v>511.5</v>
      </c>
      <c r="C25">
        <v>533</v>
      </c>
      <c r="D25">
        <v>507.75</v>
      </c>
      <c r="E25">
        <v>483.25</v>
      </c>
      <c r="F25">
        <v>457.5</v>
      </c>
      <c r="G25">
        <v>470.25</v>
      </c>
      <c r="H25">
        <v>433.25</v>
      </c>
      <c r="I25" s="2">
        <v>425.4</v>
      </c>
    </row>
    <row r="26" spans="1:9" x14ac:dyDescent="0.25">
      <c r="A26" s="21">
        <v>44127</v>
      </c>
      <c r="B26">
        <v>507.75</v>
      </c>
      <c r="C26">
        <v>528</v>
      </c>
      <c r="D26">
        <v>504.25</v>
      </c>
      <c r="E26">
        <v>478.5</v>
      </c>
      <c r="F26">
        <v>452.75</v>
      </c>
      <c r="G26">
        <v>465.5</v>
      </c>
      <c r="H26">
        <v>427.75</v>
      </c>
      <c r="I26" s="2">
        <v>425.8</v>
      </c>
    </row>
    <row r="27" spans="1:9" x14ac:dyDescent="0.25">
      <c r="A27" s="21">
        <v>44126</v>
      </c>
      <c r="B27">
        <v>509.25</v>
      </c>
      <c r="C27">
        <v>528.75</v>
      </c>
      <c r="D27">
        <v>505.5</v>
      </c>
      <c r="E27">
        <v>476.25</v>
      </c>
      <c r="F27">
        <v>454.25</v>
      </c>
      <c r="G27">
        <v>467</v>
      </c>
      <c r="H27">
        <v>429.5</v>
      </c>
      <c r="I27" s="2">
        <v>418.6</v>
      </c>
    </row>
    <row r="28" spans="1:9" x14ac:dyDescent="0.25">
      <c r="A28" s="21">
        <v>44125</v>
      </c>
      <c r="B28">
        <v>496</v>
      </c>
      <c r="C28">
        <v>527.75</v>
      </c>
      <c r="D28">
        <v>492.25</v>
      </c>
      <c r="E28">
        <v>459.25</v>
      </c>
      <c r="F28">
        <v>452</v>
      </c>
      <c r="G28">
        <v>464.75</v>
      </c>
      <c r="H28">
        <v>427.25</v>
      </c>
      <c r="I28" s="2">
        <v>417.2</v>
      </c>
    </row>
    <row r="29" spans="1:9" x14ac:dyDescent="0.25">
      <c r="A29" s="21">
        <v>44124</v>
      </c>
      <c r="B29">
        <v>499</v>
      </c>
      <c r="C29">
        <v>523.25</v>
      </c>
      <c r="D29">
        <v>493.5</v>
      </c>
      <c r="E29">
        <v>456.75</v>
      </c>
      <c r="F29">
        <v>449.5</v>
      </c>
      <c r="G29">
        <v>462.25</v>
      </c>
      <c r="H29">
        <v>423.25</v>
      </c>
      <c r="I29" s="2">
        <v>420.6</v>
      </c>
    </row>
    <row r="30" spans="1:9" x14ac:dyDescent="0.25">
      <c r="A30" s="21">
        <v>44123</v>
      </c>
      <c r="B30">
        <v>495.75</v>
      </c>
      <c r="C30">
        <v>519.5</v>
      </c>
      <c r="D30">
        <v>490.25</v>
      </c>
      <c r="E30">
        <v>453.5</v>
      </c>
      <c r="F30">
        <v>446</v>
      </c>
      <c r="G30">
        <v>457</v>
      </c>
      <c r="H30">
        <v>419.5</v>
      </c>
      <c r="I30" s="2">
        <v>416</v>
      </c>
    </row>
    <row r="31" spans="1:9" x14ac:dyDescent="0.25">
      <c r="A31" s="21">
        <v>44120</v>
      </c>
      <c r="B31">
        <v>495.25</v>
      </c>
      <c r="C31">
        <v>523.5</v>
      </c>
      <c r="D31">
        <v>489.75</v>
      </c>
      <c r="E31">
        <v>456.75</v>
      </c>
      <c r="F31">
        <v>447.5</v>
      </c>
      <c r="G31">
        <v>456.75</v>
      </c>
      <c r="H31">
        <v>419.25</v>
      </c>
      <c r="I31" s="2">
        <v>413.2</v>
      </c>
    </row>
    <row r="32" spans="1:9" x14ac:dyDescent="0.25">
      <c r="A32" s="21">
        <v>44119</v>
      </c>
      <c r="B32">
        <v>497.5</v>
      </c>
      <c r="C32">
        <v>519.5</v>
      </c>
      <c r="D32">
        <v>492</v>
      </c>
      <c r="E32">
        <v>459</v>
      </c>
      <c r="F32">
        <v>449</v>
      </c>
      <c r="G32">
        <v>457</v>
      </c>
      <c r="H32">
        <v>421</v>
      </c>
      <c r="I32" s="2">
        <v>417.6</v>
      </c>
    </row>
    <row r="33" spans="1:9" x14ac:dyDescent="0.25">
      <c r="A33" s="21">
        <v>44118</v>
      </c>
      <c r="B33">
        <v>496</v>
      </c>
      <c r="C33">
        <v>518.5</v>
      </c>
      <c r="D33">
        <v>490.5</v>
      </c>
      <c r="E33">
        <v>455.75</v>
      </c>
      <c r="F33">
        <v>445.75</v>
      </c>
      <c r="G33">
        <v>457.5</v>
      </c>
      <c r="H33">
        <v>418.5</v>
      </c>
      <c r="I33" s="2">
        <v>418.2</v>
      </c>
    </row>
    <row r="34" spans="1:9" x14ac:dyDescent="0.25">
      <c r="A34" s="21">
        <v>44117</v>
      </c>
      <c r="B34">
        <v>480</v>
      </c>
      <c r="C34">
        <v>513.75</v>
      </c>
      <c r="D34">
        <v>474.25</v>
      </c>
      <c r="E34">
        <v>450.5</v>
      </c>
      <c r="F34">
        <v>440.5</v>
      </c>
      <c r="G34">
        <v>454.25</v>
      </c>
      <c r="H34">
        <v>413.25</v>
      </c>
      <c r="I34" s="2">
        <v>408.6</v>
      </c>
    </row>
    <row r="35" spans="1:9" x14ac:dyDescent="0.25">
      <c r="A35" s="21">
        <v>44116</v>
      </c>
      <c r="B35" t="s">
        <v>9</v>
      </c>
      <c r="C35">
        <v>502</v>
      </c>
      <c r="D35" t="s">
        <v>9</v>
      </c>
      <c r="E35" t="s">
        <v>9</v>
      </c>
      <c r="F35">
        <v>439.5</v>
      </c>
      <c r="G35">
        <v>455.25</v>
      </c>
      <c r="H35">
        <v>413.25</v>
      </c>
      <c r="I35" s="2">
        <v>411</v>
      </c>
    </row>
    <row r="36" spans="1:9" x14ac:dyDescent="0.25">
      <c r="A36" s="21">
        <v>44113</v>
      </c>
      <c r="B36">
        <v>474</v>
      </c>
      <c r="C36">
        <v>500</v>
      </c>
      <c r="D36">
        <v>470.75</v>
      </c>
      <c r="E36">
        <v>450.75</v>
      </c>
      <c r="F36">
        <v>449.5</v>
      </c>
      <c r="G36">
        <v>465.25</v>
      </c>
      <c r="H36">
        <v>424</v>
      </c>
      <c r="I36" s="2">
        <v>416.2</v>
      </c>
    </row>
    <row r="37" spans="1:9" x14ac:dyDescent="0.25">
      <c r="A37" s="21">
        <v>44112</v>
      </c>
      <c r="B37">
        <v>468</v>
      </c>
      <c r="C37" t="s">
        <v>9</v>
      </c>
      <c r="D37">
        <v>464.75</v>
      </c>
      <c r="E37">
        <v>445</v>
      </c>
      <c r="F37">
        <v>443.5</v>
      </c>
      <c r="G37">
        <v>459.25</v>
      </c>
      <c r="H37">
        <v>418.25</v>
      </c>
      <c r="I37" s="2">
        <v>406.8</v>
      </c>
    </row>
    <row r="38" spans="1:9" x14ac:dyDescent="0.25">
      <c r="A38" s="21">
        <v>44111</v>
      </c>
      <c r="B38">
        <v>465.5</v>
      </c>
      <c r="C38" t="s">
        <v>9</v>
      </c>
      <c r="D38">
        <v>462.25</v>
      </c>
      <c r="E38">
        <v>442.5</v>
      </c>
      <c r="F38">
        <v>441</v>
      </c>
      <c r="G38">
        <v>456.75</v>
      </c>
      <c r="H38">
        <v>415.5</v>
      </c>
      <c r="I38" s="2">
        <v>454.8</v>
      </c>
    </row>
    <row r="39" spans="1:9" x14ac:dyDescent="0.25">
      <c r="A39" s="21">
        <v>44110</v>
      </c>
      <c r="B39">
        <v>464.5</v>
      </c>
      <c r="C39" t="s">
        <v>9</v>
      </c>
      <c r="D39">
        <v>461.25</v>
      </c>
      <c r="E39">
        <v>441.25</v>
      </c>
      <c r="F39">
        <v>439</v>
      </c>
      <c r="G39">
        <v>453.75</v>
      </c>
      <c r="H39">
        <v>413.75</v>
      </c>
      <c r="I39" s="2">
        <v>454.8</v>
      </c>
    </row>
    <row r="40" spans="1:9" x14ac:dyDescent="0.25">
      <c r="A40" s="21">
        <v>44109</v>
      </c>
      <c r="B40">
        <v>454.5</v>
      </c>
      <c r="C40" t="s">
        <v>9</v>
      </c>
      <c r="D40">
        <v>451.25</v>
      </c>
      <c r="E40">
        <v>427.75</v>
      </c>
      <c r="F40">
        <v>423.75</v>
      </c>
      <c r="G40">
        <v>436.5</v>
      </c>
      <c r="H40">
        <v>404.25</v>
      </c>
      <c r="I40" s="2">
        <v>408.2</v>
      </c>
    </row>
    <row r="41" spans="1:9" x14ac:dyDescent="0.25">
      <c r="A41" s="21">
        <v>44106</v>
      </c>
      <c r="B41">
        <v>456</v>
      </c>
      <c r="C41" t="s">
        <v>9</v>
      </c>
      <c r="D41">
        <v>452.75</v>
      </c>
      <c r="E41">
        <v>429.25</v>
      </c>
      <c r="F41">
        <v>425.25</v>
      </c>
      <c r="G41">
        <v>438</v>
      </c>
      <c r="H41">
        <v>405</v>
      </c>
      <c r="I41" s="2">
        <v>408.2</v>
      </c>
    </row>
    <row r="42" spans="1:9" x14ac:dyDescent="0.25">
      <c r="A42" s="21">
        <v>44105</v>
      </c>
      <c r="B42">
        <v>453</v>
      </c>
      <c r="C42" t="s">
        <v>9</v>
      </c>
      <c r="D42">
        <v>449.75</v>
      </c>
      <c r="E42">
        <v>430</v>
      </c>
      <c r="F42">
        <v>425.75</v>
      </c>
      <c r="G42">
        <v>438.75</v>
      </c>
      <c r="H42">
        <v>405.75</v>
      </c>
      <c r="I42" s="2">
        <v>407.6</v>
      </c>
    </row>
    <row r="43" spans="1:9" x14ac:dyDescent="0.25">
      <c r="A43" s="21">
        <v>44104</v>
      </c>
      <c r="B43">
        <v>454.5</v>
      </c>
      <c r="C43">
        <v>475</v>
      </c>
      <c r="D43">
        <v>451.25</v>
      </c>
      <c r="E43">
        <v>435</v>
      </c>
      <c r="F43">
        <v>429.25</v>
      </c>
      <c r="G43">
        <v>442</v>
      </c>
      <c r="H43">
        <v>403.75</v>
      </c>
      <c r="I43" s="2">
        <v>407.8</v>
      </c>
    </row>
    <row r="44" spans="1:9" x14ac:dyDescent="0.25">
      <c r="A44" s="21">
        <v>44103</v>
      </c>
      <c r="B44">
        <v>441.25</v>
      </c>
      <c r="C44">
        <v>463.25</v>
      </c>
      <c r="D44">
        <v>438</v>
      </c>
      <c r="E44">
        <v>421.75</v>
      </c>
      <c r="F44">
        <v>416</v>
      </c>
      <c r="G44">
        <v>428.75</v>
      </c>
      <c r="H44">
        <v>390.5</v>
      </c>
      <c r="I44" s="2">
        <v>455</v>
      </c>
    </row>
    <row r="45" spans="1:9" x14ac:dyDescent="0.25">
      <c r="A45" s="21">
        <v>44102</v>
      </c>
      <c r="B45">
        <v>439.75</v>
      </c>
      <c r="C45">
        <v>462.25</v>
      </c>
      <c r="D45">
        <v>436.5</v>
      </c>
      <c r="E45">
        <v>421.75</v>
      </c>
      <c r="F45">
        <v>416</v>
      </c>
      <c r="G45">
        <v>428.5</v>
      </c>
      <c r="H45">
        <v>392.75</v>
      </c>
      <c r="I45" s="2">
        <v>398</v>
      </c>
    </row>
    <row r="46" spans="1:9" x14ac:dyDescent="0.25">
      <c r="A46" s="21">
        <v>44099</v>
      </c>
      <c r="B46">
        <v>442</v>
      </c>
      <c r="C46">
        <v>466.75</v>
      </c>
      <c r="D46">
        <v>438.75</v>
      </c>
      <c r="E46">
        <v>423.25</v>
      </c>
      <c r="F46">
        <v>419.25</v>
      </c>
      <c r="G46">
        <v>431.75</v>
      </c>
      <c r="H46">
        <v>396</v>
      </c>
      <c r="I46" s="2">
        <v>395.8</v>
      </c>
    </row>
    <row r="47" spans="1:9" x14ac:dyDescent="0.25">
      <c r="A47" s="21">
        <v>44098</v>
      </c>
      <c r="B47">
        <v>440.25</v>
      </c>
      <c r="C47">
        <v>465.25</v>
      </c>
      <c r="D47">
        <v>437</v>
      </c>
      <c r="E47">
        <v>422.25</v>
      </c>
      <c r="F47">
        <v>417.5</v>
      </c>
      <c r="G47">
        <v>430.25</v>
      </c>
      <c r="H47">
        <v>394.25</v>
      </c>
      <c r="I47" s="2">
        <v>398.2</v>
      </c>
    </row>
    <row r="48" spans="1:9" x14ac:dyDescent="0.25">
      <c r="A48" s="21">
        <v>44097</v>
      </c>
      <c r="B48">
        <v>446.75</v>
      </c>
      <c r="C48">
        <v>471.75</v>
      </c>
      <c r="D48">
        <v>443.5</v>
      </c>
      <c r="E48">
        <v>428.75</v>
      </c>
      <c r="F48">
        <v>424</v>
      </c>
      <c r="G48">
        <v>438.75</v>
      </c>
      <c r="H48">
        <v>400.25</v>
      </c>
      <c r="I48" s="2">
        <v>407</v>
      </c>
    </row>
    <row r="49" spans="1:9" x14ac:dyDescent="0.25">
      <c r="A49" s="21">
        <v>44096</v>
      </c>
      <c r="B49">
        <v>447.5</v>
      </c>
      <c r="C49">
        <v>472.25</v>
      </c>
      <c r="D49">
        <v>444.25</v>
      </c>
      <c r="E49">
        <v>426.5</v>
      </c>
      <c r="F49">
        <v>426.5</v>
      </c>
      <c r="G49">
        <v>435.75</v>
      </c>
      <c r="H49">
        <v>401</v>
      </c>
      <c r="I49" s="2">
        <v>408.8</v>
      </c>
    </row>
    <row r="50" spans="1:9" x14ac:dyDescent="0.25">
      <c r="A50" s="21">
        <v>44095</v>
      </c>
      <c r="B50">
        <v>449.75</v>
      </c>
      <c r="C50">
        <v>475.5</v>
      </c>
      <c r="D50">
        <v>446.5</v>
      </c>
      <c r="E50">
        <v>423.25</v>
      </c>
      <c r="F50">
        <v>428.75</v>
      </c>
      <c r="G50">
        <v>438</v>
      </c>
      <c r="H50">
        <v>403</v>
      </c>
      <c r="I50" s="2"/>
    </row>
    <row r="51" spans="1:9" x14ac:dyDescent="0.25">
      <c r="A51" s="21">
        <v>44092</v>
      </c>
      <c r="B51">
        <v>453.5</v>
      </c>
      <c r="C51">
        <v>481.75</v>
      </c>
      <c r="D51">
        <v>450</v>
      </c>
      <c r="E51">
        <v>430</v>
      </c>
      <c r="F51">
        <v>435.5</v>
      </c>
      <c r="G51">
        <v>439</v>
      </c>
      <c r="H51">
        <v>407.75</v>
      </c>
      <c r="I51" s="2"/>
    </row>
    <row r="52" spans="1:9" x14ac:dyDescent="0.25">
      <c r="A52" s="21">
        <v>44091</v>
      </c>
      <c r="B52">
        <v>449.5</v>
      </c>
      <c r="C52">
        <v>475</v>
      </c>
      <c r="D52">
        <v>446</v>
      </c>
      <c r="E52">
        <v>425.75</v>
      </c>
      <c r="F52">
        <v>425.75</v>
      </c>
      <c r="G52">
        <v>433.25</v>
      </c>
      <c r="H52">
        <v>404.5</v>
      </c>
      <c r="I52" s="2"/>
    </row>
    <row r="53" spans="1:9" x14ac:dyDescent="0.25">
      <c r="A53" s="21">
        <v>44090</v>
      </c>
      <c r="B53">
        <v>441</v>
      </c>
      <c r="C53">
        <v>466</v>
      </c>
      <c r="D53">
        <v>437.5</v>
      </c>
      <c r="E53">
        <v>418.25</v>
      </c>
      <c r="F53">
        <v>418.25</v>
      </c>
      <c r="G53">
        <v>425.5</v>
      </c>
      <c r="H53">
        <v>397.25</v>
      </c>
      <c r="I53" s="2"/>
    </row>
    <row r="54" spans="1:9" x14ac:dyDescent="0.25">
      <c r="A54" s="21">
        <v>44089</v>
      </c>
      <c r="B54">
        <v>435.5</v>
      </c>
      <c r="C54">
        <v>462.5</v>
      </c>
      <c r="D54">
        <v>432</v>
      </c>
      <c r="E54">
        <v>410.75</v>
      </c>
      <c r="F54">
        <v>412.75</v>
      </c>
      <c r="G54">
        <v>421.75</v>
      </c>
      <c r="H54">
        <v>392.5</v>
      </c>
      <c r="I54" s="2"/>
    </row>
    <row r="55" spans="1:9" x14ac:dyDescent="0.25">
      <c r="A55" s="21">
        <v>44088</v>
      </c>
      <c r="B55">
        <v>436.25</v>
      </c>
      <c r="C55">
        <v>466</v>
      </c>
      <c r="D55">
        <v>432.75</v>
      </c>
      <c r="E55">
        <v>411.5</v>
      </c>
      <c r="F55">
        <v>415.25</v>
      </c>
      <c r="G55">
        <v>424.5</v>
      </c>
      <c r="H55">
        <v>395</v>
      </c>
      <c r="I55" s="2"/>
    </row>
    <row r="56" spans="1:9" x14ac:dyDescent="0.25">
      <c r="A56" s="21">
        <v>44085</v>
      </c>
      <c r="B56">
        <v>433.25</v>
      </c>
      <c r="C56">
        <v>460.75</v>
      </c>
      <c r="D56">
        <v>430</v>
      </c>
      <c r="E56">
        <v>407.75</v>
      </c>
      <c r="F56">
        <v>409.75</v>
      </c>
      <c r="G56">
        <v>423.75</v>
      </c>
      <c r="H56">
        <v>391</v>
      </c>
      <c r="I56" s="2"/>
    </row>
    <row r="57" spans="1:9" x14ac:dyDescent="0.25">
      <c r="A57" s="21">
        <v>44084</v>
      </c>
      <c r="B57">
        <v>428</v>
      </c>
      <c r="C57">
        <v>453.75</v>
      </c>
      <c r="D57">
        <v>424.75</v>
      </c>
      <c r="E57">
        <v>399</v>
      </c>
      <c r="F57">
        <v>402.75</v>
      </c>
      <c r="G57">
        <v>417.5</v>
      </c>
      <c r="H57">
        <v>385.5</v>
      </c>
      <c r="I57" s="2"/>
    </row>
    <row r="58" spans="1:9" x14ac:dyDescent="0.25">
      <c r="A58" s="21">
        <v>44083</v>
      </c>
      <c r="B58">
        <v>428.75</v>
      </c>
      <c r="C58">
        <v>452.25</v>
      </c>
      <c r="D58">
        <v>425.5</v>
      </c>
      <c r="E58">
        <v>393.25</v>
      </c>
      <c r="F58">
        <v>401.5</v>
      </c>
      <c r="G58">
        <v>418.25</v>
      </c>
      <c r="H58">
        <v>385.75</v>
      </c>
      <c r="I58" s="2"/>
    </row>
    <row r="59" spans="1:9" x14ac:dyDescent="0.25">
      <c r="A59" s="21">
        <v>44082</v>
      </c>
      <c r="B59">
        <v>421.5</v>
      </c>
      <c r="C59">
        <v>450</v>
      </c>
      <c r="D59">
        <v>418.25</v>
      </c>
      <c r="E59">
        <v>392.5</v>
      </c>
      <c r="F59">
        <v>398.75</v>
      </c>
      <c r="G59">
        <v>414.5</v>
      </c>
      <c r="H59">
        <v>383.25</v>
      </c>
      <c r="I59" s="2"/>
    </row>
    <row r="60" spans="1:9" x14ac:dyDescent="0.25">
      <c r="A60" s="21">
        <v>44078</v>
      </c>
      <c r="B60">
        <v>419.5</v>
      </c>
      <c r="C60">
        <v>443.75</v>
      </c>
      <c r="D60">
        <v>416.25</v>
      </c>
      <c r="E60">
        <v>390.5</v>
      </c>
      <c r="F60">
        <v>396</v>
      </c>
      <c r="G60">
        <v>412.75</v>
      </c>
      <c r="H60">
        <v>380.75</v>
      </c>
      <c r="I60" s="2"/>
    </row>
    <row r="61" spans="1:9" x14ac:dyDescent="0.25">
      <c r="A61" s="21">
        <v>44077</v>
      </c>
      <c r="B61">
        <v>416</v>
      </c>
      <c r="C61">
        <v>442.75</v>
      </c>
      <c r="D61">
        <v>413.75</v>
      </c>
      <c r="E61">
        <v>388</v>
      </c>
      <c r="F61">
        <v>391.75</v>
      </c>
      <c r="G61">
        <v>408.25</v>
      </c>
      <c r="H61">
        <v>378</v>
      </c>
      <c r="I61" s="2"/>
    </row>
    <row r="62" spans="1:9" x14ac:dyDescent="0.25">
      <c r="A62" s="21">
        <v>44076</v>
      </c>
      <c r="B62">
        <v>415.5</v>
      </c>
      <c r="C62">
        <v>440.5</v>
      </c>
      <c r="D62">
        <v>414.5</v>
      </c>
      <c r="E62">
        <v>387.25</v>
      </c>
      <c r="F62">
        <v>390.5</v>
      </c>
      <c r="G62">
        <v>403.5</v>
      </c>
      <c r="H62">
        <v>377</v>
      </c>
      <c r="I62" s="2"/>
    </row>
    <row r="63" spans="1:9" x14ac:dyDescent="0.25">
      <c r="A63" s="21">
        <v>44075</v>
      </c>
      <c r="B63">
        <v>415.25</v>
      </c>
      <c r="C63">
        <v>438.25</v>
      </c>
      <c r="D63">
        <v>414</v>
      </c>
      <c r="E63">
        <v>385.75</v>
      </c>
      <c r="F63">
        <v>388</v>
      </c>
      <c r="G63">
        <v>401.25</v>
      </c>
      <c r="H63">
        <v>375.25</v>
      </c>
      <c r="I63" s="2"/>
    </row>
    <row r="64" spans="1:9" x14ac:dyDescent="0.25">
      <c r="A64" s="21">
        <v>44071</v>
      </c>
      <c r="B64">
        <v>413.75</v>
      </c>
      <c r="C64">
        <v>437.25</v>
      </c>
      <c r="D64">
        <v>412.75</v>
      </c>
      <c r="E64">
        <v>385</v>
      </c>
      <c r="F64">
        <v>385.75</v>
      </c>
      <c r="G64">
        <v>399</v>
      </c>
      <c r="H64">
        <v>374.75</v>
      </c>
      <c r="I64" s="2"/>
    </row>
    <row r="65" spans="1:9" x14ac:dyDescent="0.25">
      <c r="A65" s="21">
        <v>44070</v>
      </c>
      <c r="B65">
        <v>412.75</v>
      </c>
      <c r="C65">
        <v>437</v>
      </c>
      <c r="D65">
        <v>411.5</v>
      </c>
      <c r="E65">
        <v>384.75</v>
      </c>
      <c r="F65">
        <v>385.75</v>
      </c>
      <c r="G65">
        <v>399</v>
      </c>
      <c r="H65">
        <v>375.5</v>
      </c>
      <c r="I65" s="2"/>
    </row>
    <row r="66" spans="1:9" x14ac:dyDescent="0.25">
      <c r="A66" s="21">
        <v>44069</v>
      </c>
      <c r="B66">
        <v>405.75</v>
      </c>
      <c r="C66">
        <v>427.75</v>
      </c>
      <c r="D66">
        <v>404.5</v>
      </c>
      <c r="E66">
        <v>376</v>
      </c>
      <c r="F66">
        <v>377.75</v>
      </c>
      <c r="G66">
        <v>391</v>
      </c>
      <c r="H66">
        <v>365.5</v>
      </c>
      <c r="I66" s="2"/>
    </row>
    <row r="67" spans="1:9" x14ac:dyDescent="0.25">
      <c r="A67" s="21">
        <v>44068</v>
      </c>
      <c r="B67">
        <v>404.25</v>
      </c>
      <c r="C67">
        <v>425.75</v>
      </c>
      <c r="D67">
        <v>403</v>
      </c>
      <c r="E67">
        <v>374.5</v>
      </c>
      <c r="F67">
        <v>376</v>
      </c>
      <c r="G67">
        <v>389.5</v>
      </c>
      <c r="H67">
        <v>364.25</v>
      </c>
      <c r="I67" s="2"/>
    </row>
    <row r="68" spans="1:9" x14ac:dyDescent="0.25">
      <c r="A68" s="21">
        <v>44067</v>
      </c>
      <c r="B68">
        <v>399</v>
      </c>
      <c r="C68">
        <v>420.25</v>
      </c>
      <c r="D68">
        <v>398</v>
      </c>
      <c r="E68">
        <v>369.25</v>
      </c>
      <c r="F68">
        <v>370.5</v>
      </c>
      <c r="G68">
        <v>384</v>
      </c>
      <c r="H68">
        <v>360</v>
      </c>
      <c r="I68" s="2"/>
    </row>
    <row r="69" spans="1:9" x14ac:dyDescent="0.25">
      <c r="A69" s="21">
        <v>44064</v>
      </c>
      <c r="B69">
        <v>398.75</v>
      </c>
      <c r="C69">
        <v>420</v>
      </c>
      <c r="D69">
        <v>397.5</v>
      </c>
      <c r="E69">
        <v>369</v>
      </c>
      <c r="F69">
        <v>370</v>
      </c>
      <c r="G69">
        <v>383.5</v>
      </c>
      <c r="H69">
        <v>359.25</v>
      </c>
      <c r="I69" s="2"/>
    </row>
    <row r="70" spans="1:9" x14ac:dyDescent="0.25">
      <c r="A70" s="21">
        <v>44063</v>
      </c>
      <c r="B70">
        <v>400.25</v>
      </c>
      <c r="C70">
        <v>421</v>
      </c>
      <c r="D70">
        <v>399</v>
      </c>
      <c r="E70">
        <v>369.75</v>
      </c>
      <c r="F70">
        <v>371.75</v>
      </c>
      <c r="G70">
        <v>384.25</v>
      </c>
      <c r="H70">
        <v>360</v>
      </c>
      <c r="I70" s="2"/>
    </row>
    <row r="71" spans="1:9" x14ac:dyDescent="0.25">
      <c r="A71" s="21">
        <v>44062</v>
      </c>
      <c r="B71">
        <v>403</v>
      </c>
      <c r="C71">
        <v>423.25</v>
      </c>
      <c r="D71">
        <v>402</v>
      </c>
      <c r="E71">
        <v>373.75</v>
      </c>
      <c r="F71">
        <v>374.75</v>
      </c>
      <c r="G71">
        <v>387.25</v>
      </c>
      <c r="H71">
        <v>363.5</v>
      </c>
      <c r="I71" s="2"/>
    </row>
    <row r="72" spans="1:9" x14ac:dyDescent="0.25">
      <c r="A72" s="21">
        <v>44061</v>
      </c>
      <c r="B72">
        <v>398.75</v>
      </c>
      <c r="C72">
        <v>423.25</v>
      </c>
      <c r="D72">
        <v>397.5</v>
      </c>
      <c r="E72">
        <v>372.25</v>
      </c>
      <c r="F72">
        <v>373.25</v>
      </c>
      <c r="G72">
        <v>385.75</v>
      </c>
      <c r="H72">
        <v>362</v>
      </c>
      <c r="I72" s="2"/>
    </row>
    <row r="73" spans="1:9" x14ac:dyDescent="0.25">
      <c r="A73" s="21">
        <v>44060</v>
      </c>
      <c r="B73">
        <v>401.5</v>
      </c>
      <c r="C73">
        <v>426.5</v>
      </c>
      <c r="D73">
        <v>400.5</v>
      </c>
      <c r="E73" t="s">
        <v>9</v>
      </c>
      <c r="F73">
        <v>375.5</v>
      </c>
      <c r="G73">
        <v>388.75</v>
      </c>
      <c r="H73">
        <v>363.75</v>
      </c>
      <c r="I73" s="2"/>
    </row>
    <row r="74" spans="1:9" x14ac:dyDescent="0.25">
      <c r="A74" s="21">
        <v>44057</v>
      </c>
      <c r="B74">
        <v>394.25</v>
      </c>
      <c r="C74">
        <v>418.5</v>
      </c>
      <c r="D74">
        <v>393.25</v>
      </c>
      <c r="E74">
        <v>367</v>
      </c>
      <c r="F74">
        <v>367.75</v>
      </c>
      <c r="G74">
        <v>382.25</v>
      </c>
      <c r="H74">
        <v>357.25</v>
      </c>
      <c r="I74" s="2"/>
    </row>
    <row r="75" spans="1:9" x14ac:dyDescent="0.25">
      <c r="A75" s="21">
        <v>44056</v>
      </c>
      <c r="B75">
        <v>402.75</v>
      </c>
      <c r="C75">
        <v>420</v>
      </c>
      <c r="D75">
        <v>401.5</v>
      </c>
      <c r="E75">
        <v>369</v>
      </c>
      <c r="F75">
        <v>369</v>
      </c>
      <c r="G75">
        <v>383.25</v>
      </c>
      <c r="H75">
        <v>359</v>
      </c>
      <c r="I75" s="2"/>
    </row>
    <row r="76" spans="1:9" x14ac:dyDescent="0.25">
      <c r="A76" s="21">
        <v>44055</v>
      </c>
      <c r="B76">
        <v>392.75</v>
      </c>
      <c r="C76">
        <v>410.75</v>
      </c>
      <c r="D76">
        <v>391.75</v>
      </c>
      <c r="E76">
        <v>361.25</v>
      </c>
      <c r="F76">
        <v>360.75</v>
      </c>
      <c r="G76">
        <v>375.25</v>
      </c>
      <c r="H76">
        <v>350.5</v>
      </c>
      <c r="I76" s="2"/>
    </row>
    <row r="77" spans="1:9" x14ac:dyDescent="0.25">
      <c r="A77" s="21">
        <v>44054</v>
      </c>
      <c r="B77">
        <v>389.75</v>
      </c>
      <c r="C77">
        <v>410</v>
      </c>
      <c r="D77">
        <v>388.75</v>
      </c>
      <c r="E77">
        <v>358.25</v>
      </c>
      <c r="F77">
        <v>358.5</v>
      </c>
      <c r="G77">
        <v>373</v>
      </c>
      <c r="H77">
        <v>348.25</v>
      </c>
      <c r="I77" s="2"/>
    </row>
    <row r="78" spans="1:9" x14ac:dyDescent="0.25">
      <c r="A78" s="21">
        <v>44053</v>
      </c>
      <c r="B78">
        <v>388.75</v>
      </c>
      <c r="C78">
        <v>410.5</v>
      </c>
      <c r="D78">
        <v>387.75</v>
      </c>
      <c r="E78">
        <v>359</v>
      </c>
      <c r="F78">
        <v>359.25</v>
      </c>
      <c r="G78">
        <v>373.75</v>
      </c>
      <c r="H78">
        <v>349</v>
      </c>
      <c r="I78" s="2"/>
    </row>
    <row r="79" spans="1:9" x14ac:dyDescent="0.25">
      <c r="A79" s="21">
        <v>44050</v>
      </c>
      <c r="B79">
        <v>384</v>
      </c>
      <c r="C79">
        <v>407.75</v>
      </c>
      <c r="D79">
        <v>382.75</v>
      </c>
      <c r="E79">
        <v>356.5</v>
      </c>
      <c r="F79">
        <v>357.25</v>
      </c>
      <c r="G79">
        <v>371</v>
      </c>
      <c r="H79">
        <v>346.5</v>
      </c>
      <c r="I79" s="2"/>
    </row>
    <row r="80" spans="1:9" x14ac:dyDescent="0.25">
      <c r="A80" s="21">
        <v>44049</v>
      </c>
      <c r="B80">
        <v>385</v>
      </c>
      <c r="C80">
        <v>409.75</v>
      </c>
      <c r="D80">
        <v>384</v>
      </c>
      <c r="E80">
        <v>360</v>
      </c>
      <c r="F80">
        <v>360</v>
      </c>
      <c r="G80">
        <v>374.75</v>
      </c>
      <c r="H80">
        <v>350.25</v>
      </c>
      <c r="I80" s="2"/>
    </row>
    <row r="81" spans="1:9" x14ac:dyDescent="0.25">
      <c r="A81" s="21">
        <v>44048</v>
      </c>
      <c r="B81">
        <v>386.25</v>
      </c>
      <c r="C81">
        <v>408.25</v>
      </c>
      <c r="D81">
        <v>385</v>
      </c>
      <c r="E81">
        <v>360</v>
      </c>
      <c r="F81">
        <v>360</v>
      </c>
      <c r="G81">
        <v>371</v>
      </c>
      <c r="H81">
        <v>349</v>
      </c>
      <c r="I81" s="2"/>
    </row>
    <row r="82" spans="1:9" x14ac:dyDescent="0.25">
      <c r="A82" s="21">
        <v>44047</v>
      </c>
      <c r="B82">
        <v>387.25</v>
      </c>
      <c r="C82">
        <v>410</v>
      </c>
      <c r="D82">
        <v>386.25</v>
      </c>
      <c r="E82">
        <v>361.25</v>
      </c>
      <c r="F82">
        <v>361.25</v>
      </c>
      <c r="G82">
        <v>372.25</v>
      </c>
      <c r="H82">
        <v>350.5</v>
      </c>
      <c r="I82" s="2"/>
    </row>
    <row r="83" spans="1:9" x14ac:dyDescent="0.25">
      <c r="A83" s="21">
        <v>44046</v>
      </c>
      <c r="B83">
        <v>392</v>
      </c>
      <c r="C83">
        <v>415.5</v>
      </c>
      <c r="D83">
        <v>391</v>
      </c>
      <c r="E83">
        <v>366</v>
      </c>
      <c r="F83">
        <v>366.25</v>
      </c>
      <c r="G83">
        <v>377</v>
      </c>
      <c r="H83">
        <v>355.25</v>
      </c>
      <c r="I83" s="2"/>
    </row>
    <row r="84" spans="1:9" x14ac:dyDescent="0.25">
      <c r="A84" s="21">
        <v>44043</v>
      </c>
      <c r="B84">
        <v>391.75</v>
      </c>
      <c r="C84">
        <v>416.25</v>
      </c>
      <c r="D84">
        <v>390.5</v>
      </c>
      <c r="E84">
        <v>366</v>
      </c>
      <c r="F84">
        <v>366</v>
      </c>
      <c r="G84">
        <v>376.75</v>
      </c>
      <c r="H84">
        <v>356</v>
      </c>
      <c r="I84" s="2"/>
    </row>
    <row r="85" spans="1:9" x14ac:dyDescent="0.25">
      <c r="A85" s="21">
        <v>44042</v>
      </c>
      <c r="B85">
        <v>389.5</v>
      </c>
      <c r="C85">
        <v>412</v>
      </c>
      <c r="D85">
        <v>388.5</v>
      </c>
      <c r="E85">
        <v>363.75</v>
      </c>
      <c r="F85">
        <v>363.75</v>
      </c>
      <c r="G85">
        <v>374.5</v>
      </c>
      <c r="H85">
        <v>354.25</v>
      </c>
      <c r="I85" s="2"/>
    </row>
    <row r="86" spans="1:9" x14ac:dyDescent="0.25">
      <c r="A86" s="21">
        <v>44041</v>
      </c>
      <c r="B86">
        <v>384.75</v>
      </c>
      <c r="C86">
        <v>413</v>
      </c>
      <c r="D86">
        <v>383.5</v>
      </c>
      <c r="E86">
        <v>363.75</v>
      </c>
      <c r="F86">
        <v>363.75</v>
      </c>
      <c r="G86">
        <v>374.5</v>
      </c>
      <c r="H86">
        <v>355.75</v>
      </c>
      <c r="I86" s="2"/>
    </row>
    <row r="87" spans="1:9" x14ac:dyDescent="0.25">
      <c r="A87" s="21">
        <v>44040</v>
      </c>
      <c r="B87">
        <v>385</v>
      </c>
      <c r="C87">
        <v>413.25</v>
      </c>
      <c r="D87">
        <v>384</v>
      </c>
      <c r="E87">
        <v>364.25</v>
      </c>
      <c r="F87">
        <v>364.25</v>
      </c>
      <c r="G87">
        <v>374.75</v>
      </c>
      <c r="H87">
        <v>355.75</v>
      </c>
      <c r="I87" s="2"/>
    </row>
    <row r="88" spans="1:9" x14ac:dyDescent="0.25">
      <c r="A88" s="21">
        <v>44039</v>
      </c>
      <c r="B88">
        <v>389</v>
      </c>
      <c r="C88">
        <v>419.5</v>
      </c>
      <c r="D88">
        <v>388</v>
      </c>
      <c r="E88">
        <v>369.25</v>
      </c>
      <c r="F88">
        <v>367.75</v>
      </c>
      <c r="G88">
        <v>380</v>
      </c>
      <c r="H88">
        <v>360.5</v>
      </c>
      <c r="I88" s="2"/>
    </row>
    <row r="89" spans="1:9" x14ac:dyDescent="0.25">
      <c r="A89" s="21">
        <v>44036</v>
      </c>
      <c r="B89">
        <v>388.5</v>
      </c>
      <c r="C89">
        <v>418.25</v>
      </c>
      <c r="D89">
        <v>387.25</v>
      </c>
      <c r="E89">
        <v>368.25</v>
      </c>
      <c r="F89">
        <v>367.5</v>
      </c>
      <c r="G89">
        <v>379.5</v>
      </c>
      <c r="H89">
        <v>359.75</v>
      </c>
      <c r="I89" s="2"/>
    </row>
    <row r="90" spans="1:9" x14ac:dyDescent="0.25">
      <c r="A90" s="21">
        <v>44035</v>
      </c>
      <c r="B90">
        <v>386.25</v>
      </c>
      <c r="C90">
        <v>415.5</v>
      </c>
      <c r="D90">
        <v>385</v>
      </c>
      <c r="E90">
        <v>364.5</v>
      </c>
      <c r="F90">
        <v>367.5</v>
      </c>
      <c r="G90">
        <v>378.5</v>
      </c>
      <c r="H90">
        <v>359.25</v>
      </c>
      <c r="I90" s="2"/>
    </row>
    <row r="91" spans="1:9" x14ac:dyDescent="0.25">
      <c r="A91" s="21">
        <v>44034</v>
      </c>
      <c r="B91">
        <v>385</v>
      </c>
      <c r="C91">
        <v>413.75</v>
      </c>
      <c r="D91">
        <v>384</v>
      </c>
      <c r="E91">
        <v>362.25</v>
      </c>
      <c r="F91">
        <v>366</v>
      </c>
      <c r="G91">
        <v>377</v>
      </c>
      <c r="H91">
        <v>357.5</v>
      </c>
      <c r="I91" s="2"/>
    </row>
    <row r="92" spans="1:9" x14ac:dyDescent="0.25">
      <c r="A92" s="21">
        <v>44033</v>
      </c>
      <c r="B92">
        <v>379.25</v>
      </c>
      <c r="C92">
        <v>412</v>
      </c>
      <c r="D92">
        <v>378</v>
      </c>
      <c r="E92">
        <v>361.5</v>
      </c>
      <c r="F92">
        <v>362.25</v>
      </c>
      <c r="G92">
        <v>373</v>
      </c>
      <c r="H92">
        <v>355.25</v>
      </c>
      <c r="I92" s="2"/>
    </row>
    <row r="93" spans="1:9" x14ac:dyDescent="0.25">
      <c r="A93" s="21">
        <v>44032</v>
      </c>
      <c r="B93">
        <v>381</v>
      </c>
      <c r="C93">
        <v>412.75</v>
      </c>
      <c r="D93">
        <v>380</v>
      </c>
      <c r="E93">
        <v>363</v>
      </c>
      <c r="F93">
        <v>364.75</v>
      </c>
      <c r="G93">
        <v>375.5</v>
      </c>
      <c r="H93">
        <v>357.25</v>
      </c>
      <c r="I93" s="2"/>
    </row>
    <row r="94" spans="1:9" x14ac:dyDescent="0.25">
      <c r="A94" s="21">
        <v>44029</v>
      </c>
      <c r="B94">
        <v>378.75</v>
      </c>
      <c r="C94">
        <v>409</v>
      </c>
      <c r="D94">
        <v>377.75</v>
      </c>
      <c r="E94">
        <v>360.75</v>
      </c>
      <c r="F94">
        <v>362.25</v>
      </c>
      <c r="G94">
        <v>373</v>
      </c>
      <c r="H94">
        <v>355</v>
      </c>
      <c r="I94" s="2"/>
    </row>
    <row r="95" spans="1:9" x14ac:dyDescent="0.25">
      <c r="A95" s="21">
        <v>44028</v>
      </c>
      <c r="B95">
        <v>377.75</v>
      </c>
      <c r="C95">
        <v>408.25</v>
      </c>
      <c r="D95">
        <v>376.75</v>
      </c>
      <c r="E95">
        <v>359.75</v>
      </c>
      <c r="F95">
        <v>360.5</v>
      </c>
      <c r="G95">
        <v>371.75</v>
      </c>
      <c r="H95">
        <v>353</v>
      </c>
      <c r="I95" s="2"/>
    </row>
    <row r="96" spans="1:9" x14ac:dyDescent="0.25">
      <c r="A96" s="21">
        <v>44027</v>
      </c>
      <c r="B96">
        <v>373.75</v>
      </c>
      <c r="C96">
        <v>406.75</v>
      </c>
      <c r="D96">
        <v>372.5</v>
      </c>
      <c r="E96">
        <v>357.5</v>
      </c>
      <c r="F96">
        <v>358.5</v>
      </c>
      <c r="G96">
        <v>370.5</v>
      </c>
      <c r="H96">
        <v>350.5</v>
      </c>
      <c r="I96" s="2"/>
    </row>
    <row r="97" spans="1:9" x14ac:dyDescent="0.25">
      <c r="A97" s="21">
        <v>44026</v>
      </c>
      <c r="B97">
        <v>371.5</v>
      </c>
      <c r="C97">
        <v>405.75</v>
      </c>
      <c r="D97">
        <v>370.5</v>
      </c>
      <c r="E97">
        <v>353.75</v>
      </c>
      <c r="F97">
        <v>356</v>
      </c>
      <c r="G97">
        <v>368.25</v>
      </c>
      <c r="H97">
        <v>348</v>
      </c>
      <c r="I97" s="2"/>
    </row>
    <row r="98" spans="1:9" x14ac:dyDescent="0.25">
      <c r="A98" s="21">
        <v>44025</v>
      </c>
      <c r="B98">
        <v>366.75</v>
      </c>
      <c r="C98">
        <v>401</v>
      </c>
      <c r="D98">
        <v>365.5</v>
      </c>
      <c r="E98">
        <v>348.75</v>
      </c>
      <c r="F98">
        <v>352.75</v>
      </c>
      <c r="G98">
        <v>364.75</v>
      </c>
      <c r="H98">
        <v>344.75</v>
      </c>
      <c r="I98" s="2"/>
    </row>
    <row r="99" spans="1:9" x14ac:dyDescent="0.25">
      <c r="A99" s="21">
        <v>44022</v>
      </c>
      <c r="B99">
        <v>371</v>
      </c>
      <c r="C99">
        <v>407</v>
      </c>
      <c r="D99">
        <v>370</v>
      </c>
      <c r="E99">
        <v>354.5</v>
      </c>
      <c r="F99">
        <v>358.5</v>
      </c>
      <c r="G99">
        <v>370.75</v>
      </c>
      <c r="H99">
        <v>350.5</v>
      </c>
      <c r="I99" s="2"/>
    </row>
    <row r="100" spans="1:9" x14ac:dyDescent="0.25">
      <c r="A100" s="21">
        <v>44021</v>
      </c>
      <c r="B100">
        <v>374.5</v>
      </c>
      <c r="C100">
        <v>410.75</v>
      </c>
      <c r="D100">
        <v>373.25</v>
      </c>
      <c r="E100" t="s">
        <v>9</v>
      </c>
      <c r="F100">
        <v>362.25</v>
      </c>
      <c r="G100">
        <v>374.75</v>
      </c>
      <c r="H100">
        <v>354.5</v>
      </c>
      <c r="I100" s="2"/>
    </row>
    <row r="101" spans="1:9" x14ac:dyDescent="0.25">
      <c r="A101" s="21">
        <v>44020</v>
      </c>
      <c r="B101">
        <v>370.5</v>
      </c>
      <c r="C101">
        <v>407</v>
      </c>
      <c r="D101">
        <v>369.25</v>
      </c>
      <c r="E101">
        <v>356.5</v>
      </c>
      <c r="F101">
        <v>360.75</v>
      </c>
      <c r="G101">
        <v>371.75</v>
      </c>
      <c r="H101">
        <v>352.25</v>
      </c>
      <c r="I101" s="2"/>
    </row>
    <row r="102" spans="1:9" x14ac:dyDescent="0.25">
      <c r="A102" s="21">
        <v>44019</v>
      </c>
      <c r="B102">
        <v>371.5</v>
      </c>
      <c r="C102">
        <v>406.75</v>
      </c>
      <c r="D102">
        <v>370.5</v>
      </c>
      <c r="E102">
        <v>357.5</v>
      </c>
      <c r="F102">
        <v>361.5</v>
      </c>
      <c r="G102">
        <v>373</v>
      </c>
      <c r="H102">
        <v>353</v>
      </c>
      <c r="I102" s="2"/>
    </row>
    <row r="103" spans="1:9" x14ac:dyDescent="0.25">
      <c r="A103" s="21">
        <v>44018</v>
      </c>
      <c r="B103">
        <v>373.25</v>
      </c>
      <c r="C103">
        <v>406.5</v>
      </c>
      <c r="D103">
        <v>372.25</v>
      </c>
      <c r="E103">
        <v>355.25</v>
      </c>
      <c r="F103">
        <v>362.25</v>
      </c>
      <c r="G103">
        <v>373.25</v>
      </c>
      <c r="H103">
        <v>354.25</v>
      </c>
      <c r="I103" s="2"/>
    </row>
    <row r="104" spans="1:9" x14ac:dyDescent="0.25">
      <c r="A104" s="21">
        <v>44015</v>
      </c>
      <c r="B104" t="s">
        <v>9</v>
      </c>
      <c r="C104">
        <v>402.25</v>
      </c>
      <c r="D104" t="s">
        <v>9</v>
      </c>
      <c r="E104" t="s">
        <v>9</v>
      </c>
      <c r="F104" t="s">
        <v>9</v>
      </c>
      <c r="G104" t="s">
        <v>9</v>
      </c>
      <c r="H104" t="s">
        <v>9</v>
      </c>
      <c r="I104" s="2"/>
    </row>
    <row r="105" spans="1:9" x14ac:dyDescent="0.25">
      <c r="A105" s="21">
        <v>44014</v>
      </c>
      <c r="B105">
        <v>371</v>
      </c>
      <c r="C105">
        <v>402.25</v>
      </c>
      <c r="D105">
        <v>370</v>
      </c>
      <c r="E105">
        <v>354.25</v>
      </c>
      <c r="F105">
        <v>360</v>
      </c>
      <c r="G105">
        <v>371</v>
      </c>
      <c r="H105">
        <v>352</v>
      </c>
      <c r="I105" s="2"/>
    </row>
    <row r="106" spans="1:9" x14ac:dyDescent="0.25">
      <c r="A106" s="21">
        <v>44013</v>
      </c>
      <c r="B106">
        <v>372.5</v>
      </c>
      <c r="C106">
        <v>403</v>
      </c>
      <c r="D106">
        <v>371.5</v>
      </c>
      <c r="E106">
        <v>356</v>
      </c>
      <c r="F106">
        <v>360.75</v>
      </c>
      <c r="G106">
        <v>373</v>
      </c>
      <c r="H106">
        <v>353</v>
      </c>
      <c r="I106" s="2"/>
    </row>
    <row r="107" spans="1:9" x14ac:dyDescent="0.25">
      <c r="A107" s="21">
        <v>44012</v>
      </c>
      <c r="B107">
        <v>367.5</v>
      </c>
      <c r="C107">
        <v>398.25</v>
      </c>
      <c r="D107">
        <v>366.25</v>
      </c>
      <c r="E107">
        <v>351.25</v>
      </c>
      <c r="F107">
        <v>355.75</v>
      </c>
      <c r="G107">
        <v>367.5</v>
      </c>
      <c r="H107">
        <v>348.75</v>
      </c>
      <c r="I107" s="2"/>
    </row>
    <row r="108" spans="1:9" x14ac:dyDescent="0.25">
      <c r="A108" s="21">
        <v>44011</v>
      </c>
      <c r="B108">
        <v>364.25</v>
      </c>
      <c r="C108">
        <v>394</v>
      </c>
      <c r="D108">
        <v>363</v>
      </c>
      <c r="E108">
        <v>345.75</v>
      </c>
      <c r="F108">
        <v>350.5</v>
      </c>
      <c r="G108">
        <v>362.25</v>
      </c>
      <c r="H108">
        <v>341.75</v>
      </c>
      <c r="I108" s="2"/>
    </row>
    <row r="109" spans="1:9" x14ac:dyDescent="0.25">
      <c r="A109" s="21">
        <v>44008</v>
      </c>
      <c r="B109">
        <v>363</v>
      </c>
      <c r="C109" t="s">
        <v>9</v>
      </c>
      <c r="D109">
        <v>362</v>
      </c>
      <c r="E109">
        <v>345</v>
      </c>
      <c r="F109">
        <v>349.75</v>
      </c>
      <c r="G109">
        <v>361.5</v>
      </c>
      <c r="H109">
        <v>341.25</v>
      </c>
      <c r="I109" s="2"/>
    </row>
    <row r="110" spans="1:9" x14ac:dyDescent="0.25">
      <c r="A110" s="21">
        <v>44007</v>
      </c>
      <c r="B110">
        <v>363.75</v>
      </c>
      <c r="C110" t="s">
        <v>9</v>
      </c>
      <c r="D110">
        <v>362.75</v>
      </c>
      <c r="E110">
        <v>344</v>
      </c>
      <c r="F110">
        <v>350.25</v>
      </c>
      <c r="G110">
        <v>362</v>
      </c>
      <c r="H110">
        <v>342</v>
      </c>
      <c r="I110" s="2"/>
    </row>
    <row r="111" spans="1:9" x14ac:dyDescent="0.25">
      <c r="A111" s="21">
        <v>44006</v>
      </c>
      <c r="B111">
        <v>367.75</v>
      </c>
      <c r="C111">
        <v>394.25</v>
      </c>
      <c r="D111">
        <v>366.75</v>
      </c>
      <c r="E111">
        <v>345.75</v>
      </c>
      <c r="F111">
        <v>352</v>
      </c>
      <c r="G111">
        <v>363.75</v>
      </c>
      <c r="H111">
        <v>345.5</v>
      </c>
      <c r="I111" s="2"/>
    </row>
    <row r="112" spans="1:9" x14ac:dyDescent="0.25">
      <c r="A112" s="21">
        <v>44005</v>
      </c>
      <c r="B112">
        <v>369.75</v>
      </c>
      <c r="C112">
        <v>397.25</v>
      </c>
      <c r="D112">
        <v>368.5</v>
      </c>
      <c r="E112">
        <v>348.75</v>
      </c>
      <c r="F112">
        <v>353.5</v>
      </c>
      <c r="G112">
        <v>365.5</v>
      </c>
      <c r="H112">
        <v>346.5</v>
      </c>
      <c r="I112" s="2"/>
    </row>
    <row r="113" spans="1:9" x14ac:dyDescent="0.25">
      <c r="A113" s="21">
        <v>44004</v>
      </c>
      <c r="B113">
        <v>368.5</v>
      </c>
      <c r="C113">
        <v>396.75</v>
      </c>
      <c r="D113">
        <v>367.5</v>
      </c>
      <c r="E113">
        <v>347.5</v>
      </c>
      <c r="F113">
        <v>353.75</v>
      </c>
      <c r="G113">
        <v>366</v>
      </c>
      <c r="H113">
        <v>346.25</v>
      </c>
      <c r="I113" s="2"/>
    </row>
    <row r="114" spans="1:9" x14ac:dyDescent="0.25">
      <c r="A114" s="21">
        <v>44001</v>
      </c>
      <c r="B114">
        <v>369.25</v>
      </c>
      <c r="C114">
        <v>396</v>
      </c>
      <c r="D114">
        <v>368.25</v>
      </c>
      <c r="E114">
        <v>350.25</v>
      </c>
      <c r="F114">
        <v>355</v>
      </c>
      <c r="G114">
        <v>366.75</v>
      </c>
      <c r="H114">
        <v>347.25</v>
      </c>
      <c r="I114" s="2"/>
    </row>
    <row r="115" spans="1:9" x14ac:dyDescent="0.25">
      <c r="A115" s="21">
        <v>44000</v>
      </c>
      <c r="B115">
        <v>369.25</v>
      </c>
      <c r="C115">
        <v>391.25</v>
      </c>
      <c r="D115">
        <v>368.25</v>
      </c>
      <c r="E115">
        <v>348.75</v>
      </c>
      <c r="F115">
        <v>353.5</v>
      </c>
      <c r="G115">
        <v>365.25</v>
      </c>
      <c r="H115">
        <v>345.75</v>
      </c>
      <c r="I115" s="2"/>
    </row>
    <row r="116" spans="1:9" x14ac:dyDescent="0.25">
      <c r="A116" s="21">
        <v>43999</v>
      </c>
      <c r="B116">
        <v>371.5</v>
      </c>
      <c r="C116">
        <v>391.75</v>
      </c>
      <c r="D116">
        <v>370.5</v>
      </c>
      <c r="E116">
        <v>348.75</v>
      </c>
      <c r="F116">
        <v>353.5</v>
      </c>
      <c r="G116">
        <v>365.25</v>
      </c>
      <c r="H116">
        <v>345.5</v>
      </c>
      <c r="I116" s="2"/>
    </row>
    <row r="117" spans="1:9" x14ac:dyDescent="0.25">
      <c r="A117" s="21">
        <v>43998</v>
      </c>
      <c r="B117">
        <v>371.5</v>
      </c>
      <c r="C117">
        <v>390.5</v>
      </c>
      <c r="D117">
        <v>370.5</v>
      </c>
      <c r="E117">
        <v>345</v>
      </c>
      <c r="F117">
        <v>351.75</v>
      </c>
      <c r="G117">
        <v>362.25</v>
      </c>
      <c r="H117">
        <v>341.75</v>
      </c>
      <c r="I117" s="2"/>
    </row>
    <row r="118" spans="1:9" x14ac:dyDescent="0.25">
      <c r="A118" s="21">
        <v>43997</v>
      </c>
      <c r="B118">
        <v>371.5</v>
      </c>
      <c r="C118">
        <v>384.25</v>
      </c>
      <c r="D118">
        <v>370.5</v>
      </c>
      <c r="E118">
        <v>345</v>
      </c>
      <c r="F118">
        <v>348</v>
      </c>
      <c r="G118">
        <v>363</v>
      </c>
      <c r="H118">
        <v>343.25</v>
      </c>
      <c r="I118" s="2"/>
    </row>
    <row r="119" spans="1:9" x14ac:dyDescent="0.25">
      <c r="A119" s="21">
        <v>43994</v>
      </c>
      <c r="B119">
        <v>368.25</v>
      </c>
      <c r="C119">
        <v>384.25</v>
      </c>
      <c r="D119">
        <v>367</v>
      </c>
      <c r="E119">
        <v>342</v>
      </c>
      <c r="F119">
        <v>346.5</v>
      </c>
      <c r="G119">
        <v>361.25</v>
      </c>
      <c r="H119">
        <v>341.75</v>
      </c>
      <c r="I119" s="2"/>
    </row>
    <row r="120" spans="1:9" x14ac:dyDescent="0.25">
      <c r="A120" s="21">
        <v>43993</v>
      </c>
      <c r="B120" t="s">
        <v>9</v>
      </c>
      <c r="C120">
        <v>383.5</v>
      </c>
      <c r="D120" t="s">
        <v>9</v>
      </c>
      <c r="E120">
        <v>340.25</v>
      </c>
      <c r="F120">
        <v>345.75</v>
      </c>
      <c r="G120">
        <v>360.5</v>
      </c>
      <c r="H120">
        <v>340.5</v>
      </c>
      <c r="I120" s="2"/>
    </row>
    <row r="121" spans="1:9" x14ac:dyDescent="0.25">
      <c r="A121" s="21">
        <v>43992</v>
      </c>
      <c r="B121">
        <v>366</v>
      </c>
      <c r="C121">
        <v>382.25</v>
      </c>
      <c r="D121">
        <v>364.75</v>
      </c>
      <c r="E121">
        <v>340</v>
      </c>
      <c r="F121">
        <v>346.25</v>
      </c>
      <c r="G121">
        <v>360.75</v>
      </c>
      <c r="H121">
        <v>341</v>
      </c>
      <c r="I121" s="2"/>
    </row>
    <row r="122" spans="1:9" x14ac:dyDescent="0.25">
      <c r="A122" s="21">
        <v>43991</v>
      </c>
      <c r="B122">
        <v>363.75</v>
      </c>
      <c r="C122">
        <v>378.75</v>
      </c>
      <c r="D122">
        <v>362.75</v>
      </c>
      <c r="E122">
        <v>340.25</v>
      </c>
      <c r="F122">
        <v>345.5</v>
      </c>
      <c r="G122">
        <v>358.25</v>
      </c>
      <c r="H122">
        <v>339.5</v>
      </c>
      <c r="I122" s="2"/>
    </row>
    <row r="123" spans="1:9" x14ac:dyDescent="0.25">
      <c r="A123" s="21">
        <v>43990</v>
      </c>
      <c r="B123">
        <v>362.25</v>
      </c>
      <c r="C123">
        <v>380.75</v>
      </c>
      <c r="D123">
        <v>361.25</v>
      </c>
      <c r="E123">
        <v>339.25</v>
      </c>
      <c r="F123">
        <v>345.5</v>
      </c>
      <c r="G123">
        <v>358.5</v>
      </c>
      <c r="H123">
        <v>340</v>
      </c>
      <c r="I123" s="2"/>
    </row>
    <row r="124" spans="1:9" x14ac:dyDescent="0.25">
      <c r="A124" s="21">
        <v>43987</v>
      </c>
      <c r="B124">
        <v>366.25</v>
      </c>
      <c r="C124">
        <v>382.25</v>
      </c>
      <c r="D124">
        <v>364.25</v>
      </c>
      <c r="E124">
        <v>338.75</v>
      </c>
      <c r="F124">
        <v>347.5</v>
      </c>
      <c r="G124">
        <v>360.75</v>
      </c>
      <c r="H124">
        <v>342.5</v>
      </c>
      <c r="I124" s="2"/>
    </row>
    <row r="125" spans="1:9" x14ac:dyDescent="0.25">
      <c r="A125" s="21">
        <v>43986</v>
      </c>
      <c r="B125">
        <v>366.25</v>
      </c>
      <c r="C125">
        <v>381</v>
      </c>
      <c r="D125">
        <v>364.25</v>
      </c>
      <c r="E125">
        <v>342</v>
      </c>
      <c r="F125">
        <v>347.5</v>
      </c>
      <c r="G125">
        <v>360.75</v>
      </c>
      <c r="H125">
        <v>343.25</v>
      </c>
      <c r="I125" s="2"/>
    </row>
    <row r="126" spans="1:9" x14ac:dyDescent="0.25">
      <c r="A126" s="21">
        <v>43985</v>
      </c>
      <c r="B126">
        <v>361.5</v>
      </c>
      <c r="C126">
        <v>376.75</v>
      </c>
      <c r="D126">
        <v>359.25</v>
      </c>
      <c r="E126">
        <v>334.75</v>
      </c>
      <c r="F126">
        <v>342.5</v>
      </c>
      <c r="G126">
        <v>355.75</v>
      </c>
      <c r="H126">
        <v>338</v>
      </c>
      <c r="I126" s="2"/>
    </row>
    <row r="127" spans="1:9" x14ac:dyDescent="0.25">
      <c r="A127" s="21">
        <v>43984</v>
      </c>
      <c r="B127">
        <v>358.25</v>
      </c>
      <c r="C127">
        <v>376</v>
      </c>
      <c r="D127">
        <v>356</v>
      </c>
      <c r="E127">
        <v>332.5</v>
      </c>
      <c r="F127">
        <v>339.25</v>
      </c>
      <c r="G127">
        <v>353.5</v>
      </c>
      <c r="H127">
        <v>335</v>
      </c>
      <c r="I127" s="2"/>
    </row>
    <row r="128" spans="1:9" x14ac:dyDescent="0.25">
      <c r="A128" s="21">
        <v>43983</v>
      </c>
      <c r="B128">
        <v>353.5</v>
      </c>
      <c r="C128">
        <v>369.25</v>
      </c>
      <c r="D128">
        <v>351.25</v>
      </c>
      <c r="E128">
        <v>329.25</v>
      </c>
      <c r="F128">
        <v>337</v>
      </c>
      <c r="G128">
        <v>351.25</v>
      </c>
      <c r="H128">
        <v>333</v>
      </c>
      <c r="I128" s="2"/>
    </row>
    <row r="129" spans="1:9" x14ac:dyDescent="0.25">
      <c r="A129" s="21">
        <v>43980</v>
      </c>
      <c r="B129">
        <v>353</v>
      </c>
      <c r="C129">
        <v>369.75</v>
      </c>
      <c r="D129">
        <v>351</v>
      </c>
      <c r="E129">
        <v>327.5</v>
      </c>
      <c r="F129">
        <v>335</v>
      </c>
      <c r="G129">
        <v>349.5</v>
      </c>
      <c r="H129">
        <v>330.25</v>
      </c>
      <c r="I129" s="2"/>
    </row>
    <row r="130" spans="1:9" x14ac:dyDescent="0.25">
      <c r="A130" s="21">
        <v>43979</v>
      </c>
      <c r="B130">
        <v>353</v>
      </c>
      <c r="C130">
        <v>371.5</v>
      </c>
      <c r="D130">
        <v>351</v>
      </c>
      <c r="E130">
        <v>330</v>
      </c>
      <c r="F130">
        <v>336.25</v>
      </c>
      <c r="G130">
        <v>351.25</v>
      </c>
      <c r="H130">
        <v>331.75</v>
      </c>
      <c r="I130" s="2"/>
    </row>
    <row r="131" spans="1:9" x14ac:dyDescent="0.25">
      <c r="A131" s="21">
        <v>43978</v>
      </c>
      <c r="B131">
        <v>352</v>
      </c>
      <c r="C131">
        <v>370.75</v>
      </c>
      <c r="D131">
        <v>349.75</v>
      </c>
      <c r="E131">
        <v>329.5</v>
      </c>
      <c r="F131">
        <v>336.25</v>
      </c>
      <c r="G131">
        <v>352.25</v>
      </c>
      <c r="H131">
        <v>333.25</v>
      </c>
      <c r="I131" s="2"/>
    </row>
    <row r="132" spans="1:9" x14ac:dyDescent="0.25">
      <c r="A132" s="21">
        <v>43977</v>
      </c>
      <c r="B132">
        <v>349</v>
      </c>
      <c r="C132">
        <v>370</v>
      </c>
      <c r="D132">
        <v>347.5</v>
      </c>
      <c r="E132">
        <v>327.75</v>
      </c>
      <c r="F132">
        <v>334.25</v>
      </c>
      <c r="G132">
        <v>350.5</v>
      </c>
      <c r="H132">
        <v>331</v>
      </c>
      <c r="I132" s="2"/>
    </row>
    <row r="133" spans="1:9" x14ac:dyDescent="0.25">
      <c r="A133" s="21">
        <v>43973</v>
      </c>
      <c r="B133">
        <v>344</v>
      </c>
      <c r="C133">
        <v>362</v>
      </c>
      <c r="D133">
        <v>342.5</v>
      </c>
      <c r="E133">
        <v>323</v>
      </c>
      <c r="F133">
        <v>330</v>
      </c>
      <c r="G133">
        <v>348.75</v>
      </c>
      <c r="H133">
        <v>327.5</v>
      </c>
      <c r="I133" s="2"/>
    </row>
    <row r="134" spans="1:9" x14ac:dyDescent="0.25">
      <c r="A134" s="21">
        <v>43972</v>
      </c>
      <c r="B134">
        <v>344.25</v>
      </c>
      <c r="C134">
        <v>361.5</v>
      </c>
      <c r="D134">
        <v>342.75</v>
      </c>
      <c r="E134">
        <v>319.75</v>
      </c>
      <c r="F134">
        <v>330.75</v>
      </c>
      <c r="G134">
        <v>349</v>
      </c>
      <c r="H134">
        <v>327.75</v>
      </c>
      <c r="I134" s="2"/>
    </row>
    <row r="135" spans="1:9" x14ac:dyDescent="0.25">
      <c r="A135" s="21">
        <v>43971</v>
      </c>
      <c r="B135">
        <v>347.25</v>
      </c>
      <c r="C135">
        <v>363.75</v>
      </c>
      <c r="D135">
        <v>345.75</v>
      </c>
      <c r="E135">
        <v>324.75</v>
      </c>
      <c r="F135">
        <v>335.75</v>
      </c>
      <c r="G135">
        <v>353.75</v>
      </c>
      <c r="H135">
        <v>333</v>
      </c>
      <c r="I135" s="2"/>
    </row>
    <row r="136" spans="1:9" x14ac:dyDescent="0.25">
      <c r="A136" s="21">
        <v>43970</v>
      </c>
      <c r="B136">
        <v>344.25</v>
      </c>
      <c r="C136">
        <v>361.25</v>
      </c>
      <c r="D136">
        <v>342.75</v>
      </c>
      <c r="E136">
        <v>322.25</v>
      </c>
      <c r="F136">
        <v>333.75</v>
      </c>
      <c r="G136">
        <v>351.25</v>
      </c>
      <c r="H136">
        <v>330.75</v>
      </c>
      <c r="I136" s="2"/>
    </row>
    <row r="137" spans="1:9" x14ac:dyDescent="0.25">
      <c r="A137" s="21">
        <v>43969</v>
      </c>
      <c r="B137">
        <v>344.75</v>
      </c>
      <c r="C137">
        <v>360</v>
      </c>
      <c r="D137">
        <v>343.25</v>
      </c>
      <c r="E137">
        <v>321.5</v>
      </c>
      <c r="F137">
        <v>334.75</v>
      </c>
      <c r="G137">
        <v>352.25</v>
      </c>
      <c r="H137">
        <v>330.25</v>
      </c>
      <c r="I137" s="2"/>
    </row>
    <row r="138" spans="1:9" x14ac:dyDescent="0.25">
      <c r="A138" s="21">
        <v>43966</v>
      </c>
      <c r="B138">
        <v>334.25</v>
      </c>
      <c r="C138">
        <v>353.75</v>
      </c>
      <c r="D138">
        <v>333</v>
      </c>
      <c r="E138">
        <v>322.25</v>
      </c>
      <c r="F138">
        <v>330</v>
      </c>
      <c r="G138">
        <v>349</v>
      </c>
      <c r="H138">
        <v>328</v>
      </c>
      <c r="I138" s="2"/>
    </row>
    <row r="139" spans="1:9" x14ac:dyDescent="0.25">
      <c r="A139" s="21">
        <v>43965</v>
      </c>
      <c r="B139">
        <v>335.5</v>
      </c>
      <c r="C139">
        <v>354.5</v>
      </c>
      <c r="D139">
        <v>334</v>
      </c>
      <c r="E139">
        <v>322.5</v>
      </c>
      <c r="F139">
        <v>330.75</v>
      </c>
      <c r="G139">
        <v>349.75</v>
      </c>
      <c r="H139">
        <v>328.75</v>
      </c>
      <c r="I139" s="2"/>
    </row>
    <row r="140" spans="1:9" x14ac:dyDescent="0.25">
      <c r="A140" s="21">
        <v>43964</v>
      </c>
      <c r="B140">
        <v>334.25</v>
      </c>
      <c r="C140">
        <v>356.75</v>
      </c>
      <c r="D140">
        <v>333</v>
      </c>
      <c r="E140">
        <v>322.5</v>
      </c>
      <c r="F140">
        <v>333</v>
      </c>
      <c r="G140">
        <v>350.25</v>
      </c>
      <c r="H140">
        <v>328.75</v>
      </c>
      <c r="I140" s="2"/>
    </row>
    <row r="141" spans="1:9" x14ac:dyDescent="0.25">
      <c r="A141" s="21">
        <v>43963</v>
      </c>
      <c r="B141">
        <v>339.5</v>
      </c>
      <c r="C141">
        <v>365.5</v>
      </c>
      <c r="D141">
        <v>338</v>
      </c>
      <c r="E141">
        <v>327</v>
      </c>
      <c r="F141">
        <v>338.75</v>
      </c>
      <c r="G141">
        <v>356</v>
      </c>
      <c r="H141">
        <v>334</v>
      </c>
      <c r="I141" s="2"/>
    </row>
    <row r="142" spans="1:9" x14ac:dyDescent="0.25">
      <c r="A142" s="21">
        <v>43962</v>
      </c>
      <c r="B142">
        <v>340.5</v>
      </c>
      <c r="C142">
        <v>363.75</v>
      </c>
      <c r="D142">
        <v>339.25</v>
      </c>
      <c r="E142">
        <v>327.75</v>
      </c>
      <c r="F142">
        <v>338.5</v>
      </c>
      <c r="G142">
        <v>356</v>
      </c>
      <c r="H142">
        <v>334.25</v>
      </c>
      <c r="I142" s="2"/>
    </row>
    <row r="143" spans="1:9" x14ac:dyDescent="0.25">
      <c r="A143" s="21">
        <v>43958</v>
      </c>
      <c r="B143">
        <v>337.25</v>
      </c>
      <c r="C143">
        <v>364.5</v>
      </c>
      <c r="D143">
        <v>335.75</v>
      </c>
      <c r="E143">
        <v>325.5</v>
      </c>
      <c r="F143">
        <v>334.75</v>
      </c>
      <c r="G143">
        <v>353</v>
      </c>
      <c r="H143">
        <v>331.75</v>
      </c>
      <c r="I143" s="2"/>
    </row>
    <row r="144" spans="1:9" x14ac:dyDescent="0.25">
      <c r="A144" s="21">
        <v>43957</v>
      </c>
      <c r="B144">
        <v>336.5</v>
      </c>
      <c r="C144">
        <v>362</v>
      </c>
      <c r="D144">
        <v>333.75</v>
      </c>
      <c r="E144">
        <v>321.5</v>
      </c>
      <c r="F144">
        <v>330.25</v>
      </c>
      <c r="G144">
        <v>349</v>
      </c>
      <c r="H144">
        <v>327.75</v>
      </c>
      <c r="I144" s="2"/>
    </row>
    <row r="145" spans="1:9" x14ac:dyDescent="0.25">
      <c r="A145" s="21">
        <v>43956</v>
      </c>
      <c r="B145">
        <v>338</v>
      </c>
      <c r="C145" t="s">
        <v>9</v>
      </c>
      <c r="D145">
        <v>335</v>
      </c>
      <c r="E145">
        <v>322.5</v>
      </c>
      <c r="F145">
        <v>331.5</v>
      </c>
      <c r="G145">
        <v>350.25</v>
      </c>
      <c r="H145">
        <v>328.75</v>
      </c>
      <c r="I145" s="2"/>
    </row>
    <row r="146" spans="1:9" x14ac:dyDescent="0.25">
      <c r="A146" s="21">
        <v>43955</v>
      </c>
      <c r="B146">
        <v>337</v>
      </c>
      <c r="C146" t="s">
        <v>9</v>
      </c>
      <c r="D146">
        <v>334</v>
      </c>
      <c r="E146">
        <v>324.75</v>
      </c>
      <c r="F146">
        <v>330</v>
      </c>
      <c r="G146">
        <v>348.75</v>
      </c>
      <c r="H146">
        <v>327.5</v>
      </c>
      <c r="I146" s="2"/>
    </row>
    <row r="147" spans="1:9" x14ac:dyDescent="0.25">
      <c r="A147" s="21">
        <v>43952</v>
      </c>
      <c r="B147" t="s">
        <v>9</v>
      </c>
      <c r="C147" t="s">
        <v>9</v>
      </c>
      <c r="D147" t="s">
        <v>9</v>
      </c>
      <c r="E147" t="s">
        <v>9</v>
      </c>
      <c r="F147">
        <v>334</v>
      </c>
      <c r="G147">
        <v>353.75</v>
      </c>
      <c r="H147">
        <v>331.5</v>
      </c>
      <c r="I147" s="2"/>
    </row>
    <row r="148" spans="1:9" x14ac:dyDescent="0.25">
      <c r="A148" s="21">
        <v>43951</v>
      </c>
      <c r="B148">
        <v>341.75</v>
      </c>
      <c r="C148">
        <v>363.75</v>
      </c>
      <c r="D148">
        <v>338.75</v>
      </c>
      <c r="E148">
        <v>324.5</v>
      </c>
      <c r="F148">
        <v>335.5</v>
      </c>
      <c r="G148">
        <v>356</v>
      </c>
      <c r="H148">
        <v>333</v>
      </c>
      <c r="I148" s="2"/>
    </row>
    <row r="149" spans="1:9" x14ac:dyDescent="0.25">
      <c r="A149" s="21">
        <v>43950</v>
      </c>
      <c r="B149">
        <v>336.5</v>
      </c>
      <c r="C149">
        <v>355.75</v>
      </c>
      <c r="D149">
        <v>333.75</v>
      </c>
      <c r="E149">
        <v>317</v>
      </c>
      <c r="F149">
        <v>329.25</v>
      </c>
      <c r="G149">
        <v>349.75</v>
      </c>
      <c r="H149">
        <v>326.25</v>
      </c>
      <c r="I149" s="2"/>
    </row>
    <row r="150" spans="1:9" x14ac:dyDescent="0.25">
      <c r="A150" s="21">
        <v>43949</v>
      </c>
      <c r="B150">
        <v>332.25</v>
      </c>
      <c r="C150">
        <v>351.25</v>
      </c>
      <c r="D150">
        <v>329.25</v>
      </c>
      <c r="E150">
        <v>316.25</v>
      </c>
      <c r="F150">
        <v>327.75</v>
      </c>
      <c r="G150">
        <v>348.25</v>
      </c>
      <c r="H150">
        <v>324</v>
      </c>
      <c r="I150" s="2"/>
    </row>
    <row r="151" spans="1:9" x14ac:dyDescent="0.25">
      <c r="A151" s="21">
        <v>43948</v>
      </c>
      <c r="B151">
        <v>334</v>
      </c>
      <c r="C151">
        <v>355.25</v>
      </c>
      <c r="D151">
        <v>331</v>
      </c>
      <c r="E151">
        <v>318.5</v>
      </c>
      <c r="F151">
        <v>330.75</v>
      </c>
      <c r="G151">
        <v>350.5</v>
      </c>
      <c r="H151">
        <v>326</v>
      </c>
      <c r="I151" s="2"/>
    </row>
    <row r="152" spans="1:9" x14ac:dyDescent="0.25">
      <c r="A152" s="21">
        <v>43945</v>
      </c>
      <c r="B152">
        <v>335</v>
      </c>
      <c r="C152">
        <v>354.25</v>
      </c>
      <c r="D152">
        <v>332.25</v>
      </c>
      <c r="E152">
        <v>323</v>
      </c>
      <c r="F152">
        <v>331</v>
      </c>
      <c r="G152">
        <v>351</v>
      </c>
      <c r="H152">
        <v>327</v>
      </c>
      <c r="I152" s="2"/>
    </row>
    <row r="153" spans="1:9" x14ac:dyDescent="0.25">
      <c r="A153" s="21">
        <v>43944</v>
      </c>
      <c r="B153">
        <v>336.5</v>
      </c>
      <c r="C153">
        <v>356.75</v>
      </c>
      <c r="D153">
        <v>333.75</v>
      </c>
      <c r="E153">
        <v>325.25</v>
      </c>
      <c r="F153">
        <v>333</v>
      </c>
      <c r="G153">
        <v>352.75</v>
      </c>
      <c r="H153">
        <v>328.75</v>
      </c>
      <c r="I153" s="2"/>
    </row>
    <row r="154" spans="1:9" x14ac:dyDescent="0.25">
      <c r="A154" s="21">
        <v>43943</v>
      </c>
      <c r="B154">
        <v>335</v>
      </c>
      <c r="C154">
        <v>357.25</v>
      </c>
      <c r="D154">
        <v>332.25</v>
      </c>
      <c r="E154">
        <v>324</v>
      </c>
      <c r="F154">
        <v>333</v>
      </c>
      <c r="G154">
        <v>352.25</v>
      </c>
      <c r="H154">
        <v>328</v>
      </c>
      <c r="I154" s="2"/>
    </row>
    <row r="155" spans="1:9" x14ac:dyDescent="0.25">
      <c r="A155" s="21">
        <v>43942</v>
      </c>
      <c r="B155" t="s">
        <v>9</v>
      </c>
      <c r="C155">
        <v>355.25</v>
      </c>
      <c r="D155" t="s">
        <v>9</v>
      </c>
      <c r="E155">
        <v>320.5</v>
      </c>
      <c r="F155">
        <v>330</v>
      </c>
      <c r="G155">
        <v>352.75</v>
      </c>
      <c r="H155">
        <v>324.75</v>
      </c>
      <c r="I155" s="2"/>
    </row>
    <row r="156" spans="1:9" x14ac:dyDescent="0.25">
      <c r="A156" s="21">
        <v>43941</v>
      </c>
      <c r="B156">
        <v>334.75</v>
      </c>
      <c r="C156">
        <v>356.75</v>
      </c>
      <c r="D156">
        <v>331.75</v>
      </c>
      <c r="E156">
        <v>317.5</v>
      </c>
      <c r="F156">
        <v>333.25</v>
      </c>
      <c r="G156">
        <v>353.5</v>
      </c>
      <c r="H156">
        <v>326</v>
      </c>
      <c r="I156" s="2"/>
    </row>
    <row r="157" spans="1:9" x14ac:dyDescent="0.25">
      <c r="A157" s="21">
        <v>43938</v>
      </c>
      <c r="B157">
        <v>337.25</v>
      </c>
      <c r="C157">
        <v>359.25</v>
      </c>
      <c r="D157">
        <v>334.25</v>
      </c>
      <c r="E157">
        <v>322.25</v>
      </c>
      <c r="F157">
        <v>335.75</v>
      </c>
      <c r="G157">
        <v>356</v>
      </c>
      <c r="H157">
        <v>328.5</v>
      </c>
      <c r="I157" s="2"/>
    </row>
    <row r="158" spans="1:9" x14ac:dyDescent="0.25">
      <c r="A158" s="21">
        <v>43937</v>
      </c>
      <c r="B158">
        <v>338.75</v>
      </c>
      <c r="C158">
        <v>360.75</v>
      </c>
      <c r="D158">
        <v>335.75</v>
      </c>
      <c r="E158">
        <v>322</v>
      </c>
      <c r="F158">
        <v>337.75</v>
      </c>
      <c r="G158">
        <v>356.75</v>
      </c>
      <c r="H158">
        <v>330</v>
      </c>
      <c r="I158" s="2"/>
    </row>
    <row r="159" spans="1:9" x14ac:dyDescent="0.25">
      <c r="A159" s="21">
        <v>43936</v>
      </c>
      <c r="B159">
        <v>336.25</v>
      </c>
      <c r="C159">
        <v>360.5</v>
      </c>
      <c r="D159">
        <v>333.25</v>
      </c>
      <c r="E159">
        <v>322</v>
      </c>
      <c r="F159">
        <v>338.5</v>
      </c>
      <c r="G159">
        <v>354.25</v>
      </c>
      <c r="H159">
        <v>333</v>
      </c>
      <c r="I159" s="2"/>
    </row>
    <row r="160" spans="1:9" x14ac:dyDescent="0.25">
      <c r="A160" s="21">
        <v>43935</v>
      </c>
      <c r="B160">
        <v>337</v>
      </c>
      <c r="C160">
        <v>362.75</v>
      </c>
      <c r="D160">
        <v>334</v>
      </c>
      <c r="E160">
        <v>321.5</v>
      </c>
      <c r="F160">
        <v>339.5</v>
      </c>
      <c r="G160">
        <v>354.5</v>
      </c>
      <c r="H160">
        <v>334</v>
      </c>
      <c r="I160" s="2"/>
    </row>
    <row r="161" spans="1:9" x14ac:dyDescent="0.25">
      <c r="A161" s="21">
        <v>43930</v>
      </c>
      <c r="B161">
        <v>344</v>
      </c>
      <c r="C161">
        <v>371.5</v>
      </c>
      <c r="D161">
        <v>341</v>
      </c>
      <c r="E161">
        <v>331.75</v>
      </c>
      <c r="F161">
        <v>344.75</v>
      </c>
      <c r="G161">
        <v>360</v>
      </c>
      <c r="H161">
        <v>339.5</v>
      </c>
      <c r="I161" s="2"/>
    </row>
    <row r="162" spans="1:9" x14ac:dyDescent="0.25">
      <c r="A162" s="21">
        <v>43929</v>
      </c>
      <c r="B162">
        <v>341</v>
      </c>
      <c r="C162">
        <v>367</v>
      </c>
      <c r="D162">
        <v>338</v>
      </c>
      <c r="E162">
        <v>328.75</v>
      </c>
      <c r="F162">
        <v>341.75</v>
      </c>
      <c r="G162">
        <v>357.25</v>
      </c>
      <c r="H162">
        <v>336.5</v>
      </c>
      <c r="I162" s="2"/>
    </row>
    <row r="163" spans="1:9" x14ac:dyDescent="0.25">
      <c r="A163" s="21">
        <v>43928</v>
      </c>
      <c r="B163">
        <v>340.5</v>
      </c>
      <c r="C163">
        <v>365.25</v>
      </c>
      <c r="D163">
        <v>337</v>
      </c>
      <c r="E163">
        <v>329.25</v>
      </c>
      <c r="F163">
        <v>343.25</v>
      </c>
      <c r="G163">
        <v>358.5</v>
      </c>
      <c r="H163">
        <v>338.5</v>
      </c>
      <c r="I163" s="2"/>
    </row>
    <row r="164" spans="1:9" x14ac:dyDescent="0.25">
      <c r="A164" s="21">
        <v>43927</v>
      </c>
      <c r="B164">
        <v>340</v>
      </c>
      <c r="C164" t="s">
        <v>9</v>
      </c>
      <c r="D164">
        <v>336.25</v>
      </c>
      <c r="E164">
        <v>328.75</v>
      </c>
      <c r="F164">
        <v>342</v>
      </c>
      <c r="G164">
        <v>357.5</v>
      </c>
      <c r="H164">
        <v>338</v>
      </c>
      <c r="I164" s="2"/>
    </row>
    <row r="165" spans="1:9" x14ac:dyDescent="0.25">
      <c r="A165" s="21">
        <v>43924</v>
      </c>
      <c r="B165">
        <v>335.5</v>
      </c>
      <c r="C165">
        <v>360.5</v>
      </c>
      <c r="D165">
        <v>331.75</v>
      </c>
      <c r="E165">
        <v>325.25</v>
      </c>
      <c r="F165">
        <v>341.25</v>
      </c>
      <c r="G165">
        <v>356.5</v>
      </c>
      <c r="H165">
        <v>335.75</v>
      </c>
      <c r="I165" s="2"/>
    </row>
    <row r="166" spans="1:9" x14ac:dyDescent="0.25">
      <c r="A166" s="21">
        <v>43923</v>
      </c>
      <c r="B166">
        <v>339.5</v>
      </c>
      <c r="C166">
        <v>363.75</v>
      </c>
      <c r="D166">
        <v>335.75</v>
      </c>
      <c r="E166">
        <v>328.75</v>
      </c>
      <c r="F166">
        <v>344.75</v>
      </c>
      <c r="G166">
        <v>359.25</v>
      </c>
      <c r="H166">
        <v>340</v>
      </c>
      <c r="I166" s="2"/>
    </row>
    <row r="167" spans="1:9" x14ac:dyDescent="0.25">
      <c r="A167" s="21">
        <v>43922</v>
      </c>
      <c r="B167">
        <v>340.5</v>
      </c>
      <c r="C167">
        <v>364.75</v>
      </c>
      <c r="D167">
        <v>337</v>
      </c>
      <c r="E167">
        <v>328</v>
      </c>
      <c r="F167">
        <v>345</v>
      </c>
      <c r="G167">
        <v>359.75</v>
      </c>
      <c r="H167">
        <v>340.5</v>
      </c>
      <c r="I167" s="2"/>
    </row>
    <row r="168" spans="1:9" x14ac:dyDescent="0.25">
      <c r="A168" s="21">
        <v>43921</v>
      </c>
      <c r="B168">
        <v>347.5</v>
      </c>
      <c r="C168">
        <v>373.75</v>
      </c>
      <c r="D168">
        <v>344</v>
      </c>
      <c r="E168">
        <v>334</v>
      </c>
      <c r="F168">
        <v>352.25</v>
      </c>
      <c r="G168">
        <v>367</v>
      </c>
      <c r="H168">
        <v>348</v>
      </c>
      <c r="I168" s="2"/>
    </row>
    <row r="169" spans="1:9" x14ac:dyDescent="0.25">
      <c r="A169" s="21">
        <v>43920</v>
      </c>
      <c r="B169">
        <v>345.5</v>
      </c>
      <c r="C169">
        <v>373.75</v>
      </c>
      <c r="D169">
        <v>341.75</v>
      </c>
      <c r="E169">
        <v>331.5</v>
      </c>
      <c r="F169">
        <v>349</v>
      </c>
      <c r="G169">
        <v>364.5</v>
      </c>
      <c r="H169">
        <v>344.25</v>
      </c>
      <c r="I169" s="2"/>
    </row>
    <row r="170" spans="1:9" x14ac:dyDescent="0.25">
      <c r="A170" s="21">
        <v>43917</v>
      </c>
      <c r="B170">
        <v>346.5</v>
      </c>
      <c r="C170">
        <v>373.75</v>
      </c>
      <c r="D170">
        <v>342.75</v>
      </c>
      <c r="E170">
        <v>331</v>
      </c>
      <c r="F170">
        <v>348.75</v>
      </c>
      <c r="G170">
        <v>364.25</v>
      </c>
      <c r="H170">
        <v>344</v>
      </c>
      <c r="I170" s="2"/>
    </row>
    <row r="171" spans="1:9" x14ac:dyDescent="0.25">
      <c r="A171" s="21">
        <v>43916</v>
      </c>
      <c r="B171">
        <v>346.25</v>
      </c>
      <c r="C171">
        <v>375.5</v>
      </c>
      <c r="D171">
        <v>342.5</v>
      </c>
      <c r="E171">
        <v>329.5</v>
      </c>
      <c r="F171">
        <v>348.25</v>
      </c>
      <c r="G171">
        <v>361.25</v>
      </c>
      <c r="H171">
        <v>343.5</v>
      </c>
      <c r="I171" s="2"/>
    </row>
    <row r="172" spans="1:9" x14ac:dyDescent="0.25">
      <c r="A172" s="21">
        <v>43915</v>
      </c>
      <c r="B172">
        <v>353.5</v>
      </c>
      <c r="C172">
        <v>380.25</v>
      </c>
      <c r="D172">
        <v>349.75</v>
      </c>
      <c r="E172">
        <v>333.75</v>
      </c>
      <c r="F172">
        <v>352</v>
      </c>
      <c r="G172">
        <v>365.25</v>
      </c>
      <c r="H172">
        <v>346.5</v>
      </c>
      <c r="I172" s="2"/>
    </row>
    <row r="173" spans="1:9" x14ac:dyDescent="0.25">
      <c r="A173" s="21">
        <v>43914</v>
      </c>
      <c r="B173">
        <v>356.75</v>
      </c>
      <c r="C173">
        <v>381</v>
      </c>
      <c r="D173">
        <v>351.25</v>
      </c>
      <c r="E173" t="s">
        <v>9</v>
      </c>
      <c r="F173">
        <v>351.25</v>
      </c>
      <c r="G173">
        <v>364.5</v>
      </c>
      <c r="H173">
        <v>345.75</v>
      </c>
      <c r="I173" s="2"/>
    </row>
    <row r="174" spans="1:9" x14ac:dyDescent="0.25">
      <c r="A174" s="21">
        <v>43913</v>
      </c>
      <c r="B174">
        <v>351.75</v>
      </c>
      <c r="C174">
        <v>378.75</v>
      </c>
      <c r="D174">
        <v>346.25</v>
      </c>
      <c r="E174" t="s">
        <v>9</v>
      </c>
      <c r="F174">
        <v>351</v>
      </c>
      <c r="G174">
        <v>363</v>
      </c>
      <c r="H174">
        <v>344.25</v>
      </c>
      <c r="I174" s="2"/>
    </row>
    <row r="175" spans="1:9" x14ac:dyDescent="0.25">
      <c r="A175" s="21">
        <v>43910</v>
      </c>
      <c r="B175">
        <v>341</v>
      </c>
      <c r="C175">
        <v>369.25</v>
      </c>
      <c r="D175">
        <v>335.5</v>
      </c>
      <c r="E175">
        <v>321.5</v>
      </c>
      <c r="F175">
        <v>341.25</v>
      </c>
      <c r="G175">
        <v>353.5</v>
      </c>
      <c r="H175">
        <v>335</v>
      </c>
      <c r="I175" s="2"/>
    </row>
    <row r="176" spans="1:9" x14ac:dyDescent="0.25">
      <c r="A176" s="21">
        <v>43909</v>
      </c>
      <c r="B176">
        <v>334.25</v>
      </c>
      <c r="C176">
        <v>364.5</v>
      </c>
      <c r="D176">
        <v>331.75</v>
      </c>
      <c r="E176">
        <v>318.5</v>
      </c>
      <c r="F176">
        <v>337.75</v>
      </c>
      <c r="G176">
        <v>351</v>
      </c>
      <c r="H176">
        <v>331.75</v>
      </c>
      <c r="I176" s="2"/>
    </row>
    <row r="177" spans="1:9" x14ac:dyDescent="0.25">
      <c r="A177" s="21">
        <v>43908</v>
      </c>
      <c r="B177">
        <v>329.5</v>
      </c>
      <c r="C177">
        <v>358</v>
      </c>
      <c r="D177">
        <v>327</v>
      </c>
      <c r="E177">
        <v>310.5</v>
      </c>
      <c r="F177">
        <v>326.75</v>
      </c>
      <c r="G177">
        <v>341.75</v>
      </c>
      <c r="H177">
        <v>323.25</v>
      </c>
      <c r="I177" s="2"/>
    </row>
    <row r="178" spans="1:9" x14ac:dyDescent="0.25">
      <c r="A178" s="21">
        <v>43907</v>
      </c>
      <c r="B178">
        <v>329.5</v>
      </c>
      <c r="C178">
        <v>358</v>
      </c>
      <c r="D178">
        <v>327</v>
      </c>
      <c r="E178">
        <v>310.5</v>
      </c>
      <c r="F178">
        <v>326.75</v>
      </c>
      <c r="G178">
        <v>341.75</v>
      </c>
      <c r="H178">
        <v>323.25</v>
      </c>
      <c r="I178" s="2"/>
    </row>
    <row r="179" spans="1:9" x14ac:dyDescent="0.25">
      <c r="A179" s="21">
        <v>43906</v>
      </c>
      <c r="B179">
        <v>329.5</v>
      </c>
      <c r="C179">
        <v>357.25</v>
      </c>
      <c r="D179">
        <v>327</v>
      </c>
      <c r="E179">
        <v>312.25</v>
      </c>
      <c r="F179">
        <v>329.5</v>
      </c>
      <c r="G179">
        <v>344.75</v>
      </c>
      <c r="H179">
        <v>326.25</v>
      </c>
      <c r="I179" s="2"/>
    </row>
    <row r="180" spans="1:9" x14ac:dyDescent="0.25">
      <c r="A180" s="21">
        <v>43903</v>
      </c>
      <c r="B180">
        <v>332.25</v>
      </c>
      <c r="C180">
        <v>366.25</v>
      </c>
      <c r="D180">
        <v>329.5</v>
      </c>
      <c r="E180">
        <v>327.5</v>
      </c>
      <c r="F180">
        <v>335.75</v>
      </c>
      <c r="G180">
        <v>349.75</v>
      </c>
      <c r="H180">
        <v>333.75</v>
      </c>
      <c r="I180" s="2"/>
    </row>
    <row r="181" spans="1:9" x14ac:dyDescent="0.25">
      <c r="A181" s="21">
        <v>43902</v>
      </c>
      <c r="B181">
        <v>335.5</v>
      </c>
      <c r="C181">
        <v>370.5</v>
      </c>
      <c r="D181">
        <v>333</v>
      </c>
      <c r="E181">
        <v>330.75</v>
      </c>
      <c r="F181">
        <v>338.5</v>
      </c>
      <c r="G181">
        <v>352</v>
      </c>
      <c r="H181">
        <v>337</v>
      </c>
      <c r="I181" s="2"/>
    </row>
    <row r="182" spans="1:9" x14ac:dyDescent="0.25">
      <c r="A182" s="21">
        <v>43901</v>
      </c>
      <c r="B182">
        <v>341.75</v>
      </c>
      <c r="C182">
        <v>373.25</v>
      </c>
      <c r="D182">
        <v>339.25</v>
      </c>
      <c r="E182">
        <v>335</v>
      </c>
      <c r="F182">
        <v>344</v>
      </c>
      <c r="G182">
        <v>356</v>
      </c>
      <c r="H182">
        <v>341.25</v>
      </c>
      <c r="I182" s="2"/>
    </row>
    <row r="183" spans="1:9" x14ac:dyDescent="0.25">
      <c r="A183" s="21">
        <v>43900</v>
      </c>
      <c r="B183">
        <v>341.25</v>
      </c>
      <c r="C183">
        <v>373</v>
      </c>
      <c r="D183">
        <v>338.75</v>
      </c>
      <c r="E183">
        <v>337</v>
      </c>
      <c r="F183">
        <v>345.5</v>
      </c>
      <c r="G183">
        <v>357.5</v>
      </c>
      <c r="H183">
        <v>342.75</v>
      </c>
      <c r="I183" s="2"/>
    </row>
    <row r="184" spans="1:9" x14ac:dyDescent="0.25">
      <c r="A184" s="21">
        <v>43899</v>
      </c>
      <c r="B184">
        <v>337.25</v>
      </c>
      <c r="C184">
        <v>373</v>
      </c>
      <c r="D184">
        <v>334.75</v>
      </c>
      <c r="E184">
        <v>334</v>
      </c>
      <c r="F184">
        <v>344</v>
      </c>
      <c r="G184">
        <v>355.75</v>
      </c>
      <c r="H184">
        <v>341</v>
      </c>
      <c r="I184" s="2"/>
    </row>
    <row r="185" spans="1:9" x14ac:dyDescent="0.25">
      <c r="A185" s="21">
        <v>43896</v>
      </c>
      <c r="B185">
        <v>344.25</v>
      </c>
      <c r="C185">
        <v>379.5</v>
      </c>
      <c r="D185">
        <v>341.75</v>
      </c>
      <c r="E185">
        <v>340.25</v>
      </c>
      <c r="F185">
        <v>348</v>
      </c>
      <c r="G185">
        <v>362</v>
      </c>
      <c r="H185">
        <v>347.25</v>
      </c>
      <c r="I185" s="2"/>
    </row>
    <row r="186" spans="1:9" x14ac:dyDescent="0.25">
      <c r="A186" s="21">
        <v>43895</v>
      </c>
      <c r="B186">
        <v>346.75</v>
      </c>
      <c r="C186">
        <v>380.25</v>
      </c>
      <c r="D186">
        <v>344.25</v>
      </c>
      <c r="E186">
        <v>343.5</v>
      </c>
      <c r="F186">
        <v>351.25</v>
      </c>
      <c r="G186">
        <v>365.25</v>
      </c>
      <c r="H186">
        <v>350.25</v>
      </c>
      <c r="I186" s="2"/>
    </row>
    <row r="187" spans="1:9" x14ac:dyDescent="0.25">
      <c r="A187" s="21">
        <v>43894</v>
      </c>
      <c r="B187">
        <v>351.75</v>
      </c>
      <c r="C187">
        <v>384.75</v>
      </c>
      <c r="D187">
        <v>349</v>
      </c>
      <c r="E187">
        <v>346.75</v>
      </c>
      <c r="F187">
        <v>355</v>
      </c>
      <c r="G187">
        <v>368.5</v>
      </c>
      <c r="H187">
        <v>353.5</v>
      </c>
      <c r="I187" s="2"/>
    </row>
    <row r="188" spans="1:9" x14ac:dyDescent="0.25">
      <c r="A188" s="21">
        <v>43893</v>
      </c>
      <c r="B188">
        <v>349.5</v>
      </c>
      <c r="C188">
        <v>382.25</v>
      </c>
      <c r="D188">
        <v>346.75</v>
      </c>
      <c r="E188">
        <v>344.75</v>
      </c>
      <c r="F188">
        <v>353</v>
      </c>
      <c r="G188">
        <v>366.25</v>
      </c>
      <c r="H188">
        <v>351.25</v>
      </c>
      <c r="I188" s="2"/>
    </row>
    <row r="189" spans="1:9" x14ac:dyDescent="0.25">
      <c r="A189" s="21">
        <v>43892</v>
      </c>
      <c r="B189">
        <v>347.25</v>
      </c>
      <c r="C189">
        <v>380.25</v>
      </c>
      <c r="D189">
        <v>345.5</v>
      </c>
      <c r="E189">
        <v>344.25</v>
      </c>
      <c r="F189">
        <v>353</v>
      </c>
      <c r="G189">
        <v>366</v>
      </c>
      <c r="H189">
        <v>351</v>
      </c>
      <c r="I189" s="2"/>
    </row>
    <row r="190" spans="1:9" x14ac:dyDescent="0.25">
      <c r="A190" s="21">
        <v>43889</v>
      </c>
      <c r="B190">
        <v>344.25</v>
      </c>
      <c r="C190">
        <v>376.25</v>
      </c>
      <c r="D190">
        <v>342.5</v>
      </c>
      <c r="E190">
        <v>334.75</v>
      </c>
      <c r="F190">
        <v>350.25</v>
      </c>
      <c r="G190">
        <v>362.25</v>
      </c>
      <c r="H190">
        <v>346.25</v>
      </c>
      <c r="I190" s="2"/>
    </row>
    <row r="191" spans="1:9" x14ac:dyDescent="0.25">
      <c r="A191" s="21">
        <v>43888</v>
      </c>
      <c r="B191">
        <v>345.5</v>
      </c>
      <c r="C191">
        <v>378</v>
      </c>
      <c r="D191">
        <v>343.5</v>
      </c>
      <c r="E191">
        <v>336.25</v>
      </c>
      <c r="F191">
        <v>352.75</v>
      </c>
      <c r="G191">
        <v>363.75</v>
      </c>
      <c r="H191">
        <v>347.5</v>
      </c>
      <c r="I191" s="2"/>
    </row>
    <row r="192" spans="1:9" x14ac:dyDescent="0.25">
      <c r="A192" s="21">
        <v>43887</v>
      </c>
      <c r="B192">
        <v>343.5</v>
      </c>
      <c r="C192">
        <v>377</v>
      </c>
      <c r="D192">
        <v>341.75</v>
      </c>
      <c r="E192">
        <v>335.5</v>
      </c>
      <c r="F192">
        <v>350.25</v>
      </c>
      <c r="G192">
        <v>363</v>
      </c>
      <c r="H192">
        <v>345.5</v>
      </c>
      <c r="I192" s="2"/>
    </row>
    <row r="193" spans="1:9" x14ac:dyDescent="0.25">
      <c r="A193" s="21">
        <v>43886</v>
      </c>
      <c r="B193" t="s">
        <v>9</v>
      </c>
      <c r="C193">
        <v>376.25</v>
      </c>
      <c r="D193" t="s">
        <v>9</v>
      </c>
      <c r="E193" t="s">
        <v>9</v>
      </c>
      <c r="F193">
        <v>347.25</v>
      </c>
      <c r="G193">
        <v>360</v>
      </c>
      <c r="H193">
        <v>344.25</v>
      </c>
      <c r="I193" s="2"/>
    </row>
    <row r="194" spans="1:9" x14ac:dyDescent="0.25">
      <c r="A194" s="21">
        <v>43885</v>
      </c>
      <c r="B194" t="s">
        <v>9</v>
      </c>
      <c r="C194">
        <v>375.5</v>
      </c>
      <c r="D194" t="s">
        <v>9</v>
      </c>
      <c r="E194" t="s">
        <v>9</v>
      </c>
      <c r="F194">
        <v>346.25</v>
      </c>
      <c r="G194">
        <v>356.5</v>
      </c>
      <c r="H194">
        <v>343.5</v>
      </c>
      <c r="I194" s="2"/>
    </row>
    <row r="195" spans="1:9" x14ac:dyDescent="0.25">
      <c r="A195" s="21">
        <v>43882</v>
      </c>
      <c r="B195">
        <v>346.25</v>
      </c>
      <c r="C195">
        <v>381</v>
      </c>
      <c r="D195">
        <v>344.25</v>
      </c>
      <c r="E195">
        <v>337.75</v>
      </c>
      <c r="F195">
        <v>351.75</v>
      </c>
      <c r="G195">
        <v>362.25</v>
      </c>
      <c r="H195">
        <v>349.5</v>
      </c>
      <c r="I195" s="2"/>
    </row>
    <row r="196" spans="1:9" x14ac:dyDescent="0.25">
      <c r="A196" s="21">
        <v>43881</v>
      </c>
      <c r="B196">
        <v>347.25</v>
      </c>
      <c r="C196">
        <v>381.75</v>
      </c>
      <c r="D196">
        <v>345.5</v>
      </c>
      <c r="E196">
        <v>338.75</v>
      </c>
      <c r="F196">
        <v>353</v>
      </c>
      <c r="G196">
        <v>363.5</v>
      </c>
      <c r="H196">
        <v>351</v>
      </c>
      <c r="I196" s="2"/>
    </row>
    <row r="197" spans="1:9" x14ac:dyDescent="0.25">
      <c r="A197" s="21">
        <v>43880</v>
      </c>
      <c r="B197">
        <v>348</v>
      </c>
      <c r="C197">
        <v>380.75</v>
      </c>
      <c r="D197">
        <v>346.25</v>
      </c>
      <c r="E197">
        <v>339.25</v>
      </c>
      <c r="F197">
        <v>352.75</v>
      </c>
      <c r="G197">
        <v>363.75</v>
      </c>
      <c r="H197">
        <v>350.25</v>
      </c>
      <c r="I197" s="2"/>
    </row>
    <row r="198" spans="1:9" x14ac:dyDescent="0.25">
      <c r="A198" s="21">
        <v>43879</v>
      </c>
      <c r="B198">
        <v>349</v>
      </c>
      <c r="C198">
        <v>382.5</v>
      </c>
      <c r="D198">
        <v>347.25</v>
      </c>
      <c r="E198">
        <v>338.75</v>
      </c>
      <c r="F198">
        <v>354.5</v>
      </c>
      <c r="G198">
        <v>363.5</v>
      </c>
      <c r="H198">
        <v>349.5</v>
      </c>
      <c r="I198" s="2"/>
    </row>
    <row r="199" spans="1:9" x14ac:dyDescent="0.25">
      <c r="A199" s="21">
        <v>43875</v>
      </c>
      <c r="B199">
        <v>351.25</v>
      </c>
      <c r="C199">
        <v>381.75</v>
      </c>
      <c r="D199">
        <v>349.5</v>
      </c>
      <c r="E199">
        <v>359.75</v>
      </c>
      <c r="F199">
        <v>350.5</v>
      </c>
      <c r="G199">
        <v>362.25</v>
      </c>
      <c r="H199">
        <v>349</v>
      </c>
      <c r="I199" s="2"/>
    </row>
    <row r="200" spans="1:9" x14ac:dyDescent="0.25">
      <c r="A200" s="21">
        <v>43874</v>
      </c>
      <c r="B200">
        <v>353.75</v>
      </c>
      <c r="C200">
        <v>384</v>
      </c>
      <c r="D200">
        <v>352</v>
      </c>
      <c r="E200">
        <v>362.75</v>
      </c>
      <c r="F200">
        <v>353.5</v>
      </c>
      <c r="G200">
        <v>365.25</v>
      </c>
      <c r="H200">
        <v>352.75</v>
      </c>
      <c r="I200" s="2"/>
    </row>
    <row r="201" spans="1:9" x14ac:dyDescent="0.25">
      <c r="A201" s="21">
        <v>43873</v>
      </c>
      <c r="B201">
        <v>352</v>
      </c>
      <c r="C201">
        <v>381.75</v>
      </c>
      <c r="D201">
        <v>350.25</v>
      </c>
      <c r="E201">
        <v>361.25</v>
      </c>
      <c r="F201">
        <v>349.5</v>
      </c>
      <c r="G201">
        <v>361.25</v>
      </c>
      <c r="H201">
        <v>347.25</v>
      </c>
      <c r="I201" s="2"/>
    </row>
    <row r="202" spans="1:9" x14ac:dyDescent="0.25">
      <c r="A202" s="21">
        <v>43872</v>
      </c>
      <c r="B202">
        <v>350.5</v>
      </c>
      <c r="C202">
        <v>379.5</v>
      </c>
      <c r="D202">
        <v>348.75</v>
      </c>
      <c r="E202">
        <v>359.75</v>
      </c>
      <c r="F202">
        <v>348</v>
      </c>
      <c r="G202">
        <v>359.75</v>
      </c>
      <c r="H202">
        <v>345.75</v>
      </c>
      <c r="I202" s="2"/>
    </row>
    <row r="203" spans="1:9" x14ac:dyDescent="0.25">
      <c r="A203" s="21">
        <v>43871</v>
      </c>
      <c r="B203">
        <v>347.25</v>
      </c>
      <c r="C203">
        <v>379.5</v>
      </c>
      <c r="D203">
        <v>345.5</v>
      </c>
      <c r="E203">
        <v>359.25</v>
      </c>
      <c r="F203">
        <v>347.5</v>
      </c>
      <c r="G203">
        <v>359.25</v>
      </c>
      <c r="H203">
        <v>345.5</v>
      </c>
      <c r="I203" s="2"/>
    </row>
    <row r="204" spans="1:9" x14ac:dyDescent="0.25">
      <c r="A204" s="21">
        <v>43868</v>
      </c>
      <c r="B204">
        <v>345.5</v>
      </c>
      <c r="C204">
        <v>378.5</v>
      </c>
      <c r="D204">
        <v>343.5</v>
      </c>
      <c r="E204">
        <v>358.5</v>
      </c>
      <c r="F204">
        <v>346.75</v>
      </c>
      <c r="G204">
        <v>358.5</v>
      </c>
      <c r="H204">
        <v>344.25</v>
      </c>
      <c r="I204" s="2"/>
    </row>
    <row r="205" spans="1:9" x14ac:dyDescent="0.25">
      <c r="A205" s="21">
        <v>43867</v>
      </c>
      <c r="B205">
        <v>347.25</v>
      </c>
      <c r="C205">
        <v>378.5</v>
      </c>
      <c r="D205">
        <v>345.5</v>
      </c>
      <c r="E205">
        <v>358.25</v>
      </c>
      <c r="F205">
        <v>346.5</v>
      </c>
      <c r="G205">
        <v>358.25</v>
      </c>
      <c r="H205">
        <v>344</v>
      </c>
      <c r="I205" s="2"/>
    </row>
    <row r="206" spans="1:9" x14ac:dyDescent="0.25">
      <c r="A206" s="21">
        <v>43866</v>
      </c>
      <c r="B206">
        <v>345.75</v>
      </c>
      <c r="C206">
        <v>376.25</v>
      </c>
      <c r="D206">
        <v>344</v>
      </c>
      <c r="E206">
        <v>357.5</v>
      </c>
      <c r="F206">
        <v>345.75</v>
      </c>
      <c r="G206">
        <v>357.5</v>
      </c>
      <c r="H206">
        <v>342.75</v>
      </c>
      <c r="I206" s="2"/>
    </row>
    <row r="207" spans="1:9" x14ac:dyDescent="0.25">
      <c r="A207" s="21">
        <v>43865</v>
      </c>
      <c r="B207">
        <v>345</v>
      </c>
      <c r="C207">
        <v>373.75</v>
      </c>
      <c r="D207">
        <v>343.25</v>
      </c>
      <c r="E207">
        <v>358.25</v>
      </c>
      <c r="F207">
        <v>346.5</v>
      </c>
      <c r="G207">
        <v>358.25</v>
      </c>
      <c r="H207">
        <v>343.25</v>
      </c>
      <c r="I207" s="2"/>
    </row>
    <row r="208" spans="1:9" x14ac:dyDescent="0.25">
      <c r="A208" s="21">
        <v>43864</v>
      </c>
      <c r="B208">
        <v>341.25</v>
      </c>
      <c r="C208">
        <v>371.75</v>
      </c>
      <c r="D208">
        <v>339.5</v>
      </c>
      <c r="E208">
        <v>356</v>
      </c>
      <c r="F208">
        <v>345.5</v>
      </c>
      <c r="G208">
        <v>355.25</v>
      </c>
      <c r="H208">
        <v>341.25</v>
      </c>
      <c r="I208" s="2"/>
    </row>
    <row r="209" spans="1:9" x14ac:dyDescent="0.25">
      <c r="A209" s="21">
        <v>43861</v>
      </c>
      <c r="B209">
        <v>342</v>
      </c>
      <c r="C209">
        <v>373.75</v>
      </c>
      <c r="D209">
        <v>340.25</v>
      </c>
      <c r="E209">
        <v>356</v>
      </c>
      <c r="F209">
        <v>345.5</v>
      </c>
      <c r="G209">
        <v>355.25</v>
      </c>
      <c r="H209">
        <v>341</v>
      </c>
      <c r="I209" s="2"/>
    </row>
    <row r="210" spans="1:9" x14ac:dyDescent="0.25">
      <c r="A210" s="21">
        <v>43860</v>
      </c>
      <c r="B210">
        <v>343.25</v>
      </c>
      <c r="C210" t="s">
        <v>9</v>
      </c>
      <c r="D210">
        <v>341.25</v>
      </c>
      <c r="E210">
        <v>359</v>
      </c>
      <c r="F210">
        <v>347.25</v>
      </c>
      <c r="G210">
        <v>357.25</v>
      </c>
      <c r="H210">
        <v>342.75</v>
      </c>
      <c r="I210" s="2"/>
    </row>
    <row r="211" spans="1:9" x14ac:dyDescent="0.25">
      <c r="A211" s="21">
        <v>43859</v>
      </c>
      <c r="B211">
        <v>348.25</v>
      </c>
      <c r="C211" t="s">
        <v>9</v>
      </c>
      <c r="D211">
        <v>346.5</v>
      </c>
      <c r="E211">
        <v>353</v>
      </c>
      <c r="F211">
        <v>349.75</v>
      </c>
      <c r="G211">
        <v>361.5</v>
      </c>
      <c r="H211">
        <v>347.25</v>
      </c>
      <c r="I211" s="2"/>
    </row>
    <row r="212" spans="1:9" x14ac:dyDescent="0.25">
      <c r="A212" s="21">
        <v>43858</v>
      </c>
      <c r="B212">
        <v>350.5</v>
      </c>
      <c r="C212" t="s">
        <v>9</v>
      </c>
      <c r="D212">
        <v>348.75</v>
      </c>
      <c r="E212">
        <v>354.25</v>
      </c>
      <c r="F212">
        <v>351</v>
      </c>
      <c r="G212">
        <v>362.75</v>
      </c>
      <c r="H212">
        <v>348.75</v>
      </c>
      <c r="I212" s="2"/>
    </row>
    <row r="213" spans="1:9" x14ac:dyDescent="0.25">
      <c r="A213" s="21">
        <v>43857</v>
      </c>
      <c r="B213">
        <v>349.5</v>
      </c>
      <c r="C213" t="s">
        <v>9</v>
      </c>
      <c r="D213">
        <v>347.5</v>
      </c>
      <c r="E213">
        <v>353.5</v>
      </c>
      <c r="F213">
        <v>352</v>
      </c>
      <c r="G213">
        <v>362</v>
      </c>
      <c r="H213">
        <v>347.25</v>
      </c>
      <c r="I213" s="2"/>
    </row>
    <row r="214" spans="1:9" x14ac:dyDescent="0.25">
      <c r="A214" s="21">
        <v>43854</v>
      </c>
      <c r="B214">
        <v>352</v>
      </c>
      <c r="C214" t="s">
        <v>9</v>
      </c>
      <c r="D214">
        <v>350.25</v>
      </c>
      <c r="E214">
        <v>356.75</v>
      </c>
      <c r="F214">
        <v>353.75</v>
      </c>
      <c r="G214">
        <v>364.25</v>
      </c>
      <c r="H214">
        <v>350.5</v>
      </c>
      <c r="I214" s="2"/>
    </row>
    <row r="215" spans="1:9" x14ac:dyDescent="0.25">
      <c r="A215" s="21">
        <v>43853</v>
      </c>
      <c r="B215">
        <v>354.25</v>
      </c>
      <c r="C215">
        <v>389.5</v>
      </c>
      <c r="D215">
        <v>352.25</v>
      </c>
      <c r="E215">
        <v>359.25</v>
      </c>
      <c r="F215">
        <v>355.25</v>
      </c>
      <c r="G215">
        <v>363.75</v>
      </c>
      <c r="H215">
        <v>352.75</v>
      </c>
      <c r="I215" s="2"/>
    </row>
    <row r="216" spans="1:9" x14ac:dyDescent="0.25">
      <c r="A216" s="21">
        <v>43852</v>
      </c>
      <c r="B216">
        <v>356</v>
      </c>
      <c r="C216">
        <v>392</v>
      </c>
      <c r="D216">
        <v>354.25</v>
      </c>
      <c r="E216">
        <v>361.5</v>
      </c>
      <c r="F216">
        <v>357.5</v>
      </c>
      <c r="G216">
        <v>366</v>
      </c>
      <c r="H216">
        <v>355</v>
      </c>
      <c r="I216" s="2"/>
    </row>
    <row r="217" spans="1:9" x14ac:dyDescent="0.25">
      <c r="A217" s="21">
        <v>43851</v>
      </c>
      <c r="B217">
        <v>357.5</v>
      </c>
      <c r="C217">
        <v>392.75</v>
      </c>
      <c r="D217">
        <v>355.75</v>
      </c>
      <c r="E217">
        <v>362.75</v>
      </c>
      <c r="F217">
        <v>358.5</v>
      </c>
      <c r="G217">
        <v>367</v>
      </c>
      <c r="H217">
        <v>356.5</v>
      </c>
      <c r="I217" s="2"/>
    </row>
    <row r="218" spans="1:9" x14ac:dyDescent="0.25">
      <c r="A218" s="21">
        <v>43850</v>
      </c>
      <c r="B218" t="s">
        <v>9</v>
      </c>
      <c r="C218">
        <v>397.5</v>
      </c>
      <c r="D218" t="s">
        <v>9</v>
      </c>
      <c r="E218" t="s">
        <v>9</v>
      </c>
      <c r="F218" t="s">
        <v>9</v>
      </c>
      <c r="G218" t="s">
        <v>9</v>
      </c>
      <c r="H218" t="s">
        <v>9</v>
      </c>
      <c r="I218" s="2"/>
    </row>
    <row r="219" spans="1:9" x14ac:dyDescent="0.25">
      <c r="A219" s="21">
        <v>43847</v>
      </c>
      <c r="B219">
        <v>360.75</v>
      </c>
      <c r="C219">
        <v>394.25</v>
      </c>
      <c r="D219">
        <v>359</v>
      </c>
      <c r="E219">
        <v>365.5</v>
      </c>
      <c r="F219">
        <v>362.25</v>
      </c>
      <c r="G219">
        <v>370</v>
      </c>
      <c r="H219">
        <v>359.25</v>
      </c>
      <c r="I219" s="2"/>
    </row>
    <row r="220" spans="1:9" x14ac:dyDescent="0.25">
      <c r="A220" s="21">
        <v>43846</v>
      </c>
      <c r="B220">
        <v>360</v>
      </c>
      <c r="C220">
        <v>394.25</v>
      </c>
      <c r="D220">
        <v>358.25</v>
      </c>
      <c r="E220">
        <v>365.5</v>
      </c>
      <c r="F220">
        <v>361.5</v>
      </c>
      <c r="G220">
        <v>370</v>
      </c>
      <c r="H220">
        <v>359</v>
      </c>
      <c r="I220" s="2"/>
    </row>
    <row r="221" spans="1:9" x14ac:dyDescent="0.25">
      <c r="A221" s="21">
        <v>43845</v>
      </c>
      <c r="B221">
        <v>363.75</v>
      </c>
      <c r="C221">
        <v>399.5</v>
      </c>
      <c r="D221">
        <v>362</v>
      </c>
      <c r="E221">
        <v>369.75</v>
      </c>
      <c r="F221">
        <v>364.75</v>
      </c>
      <c r="G221">
        <v>375.25</v>
      </c>
      <c r="H221">
        <v>362.25</v>
      </c>
      <c r="I221" s="2"/>
    </row>
    <row r="222" spans="1:9" x14ac:dyDescent="0.25">
      <c r="A222" s="21">
        <v>43844</v>
      </c>
      <c r="B222">
        <v>367.5</v>
      </c>
      <c r="C222">
        <v>402.25</v>
      </c>
      <c r="D222">
        <v>365.5</v>
      </c>
      <c r="E222">
        <v>372.25</v>
      </c>
      <c r="F222">
        <v>366.75</v>
      </c>
      <c r="G222">
        <v>378.75</v>
      </c>
      <c r="H222">
        <v>365.25</v>
      </c>
      <c r="I222" s="2"/>
    </row>
    <row r="223" spans="1:9" x14ac:dyDescent="0.25">
      <c r="A223" s="21">
        <v>43843</v>
      </c>
      <c r="B223">
        <v>367</v>
      </c>
      <c r="C223">
        <v>403.75</v>
      </c>
      <c r="D223">
        <v>365.25</v>
      </c>
      <c r="E223">
        <v>372.25</v>
      </c>
      <c r="F223">
        <v>366.75</v>
      </c>
      <c r="G223">
        <v>378.75</v>
      </c>
      <c r="H223">
        <v>365.25</v>
      </c>
      <c r="I223" s="2"/>
    </row>
    <row r="224" spans="1:9" x14ac:dyDescent="0.25">
      <c r="A224" s="21">
        <v>43840</v>
      </c>
      <c r="B224">
        <v>370</v>
      </c>
      <c r="C224">
        <v>405.25</v>
      </c>
      <c r="D224">
        <v>368.25</v>
      </c>
      <c r="E224">
        <v>373.25</v>
      </c>
      <c r="F224">
        <v>367.75</v>
      </c>
      <c r="G224">
        <v>380</v>
      </c>
      <c r="H224">
        <v>366</v>
      </c>
      <c r="I224" s="2"/>
    </row>
    <row r="225" spans="1:9" x14ac:dyDescent="0.25">
      <c r="A225" s="21">
        <v>43839</v>
      </c>
      <c r="B225">
        <v>368.5</v>
      </c>
      <c r="C225">
        <v>404.25</v>
      </c>
      <c r="D225">
        <v>366.75</v>
      </c>
      <c r="E225">
        <v>372.5</v>
      </c>
      <c r="F225">
        <v>365.25</v>
      </c>
      <c r="G225">
        <v>378.75</v>
      </c>
      <c r="H225">
        <v>364.75</v>
      </c>
      <c r="I225" s="2"/>
    </row>
    <row r="226" spans="1:9" x14ac:dyDescent="0.25">
      <c r="A226" s="21">
        <v>43838</v>
      </c>
      <c r="B226">
        <v>371</v>
      </c>
      <c r="C226">
        <v>406</v>
      </c>
      <c r="D226">
        <v>369.25</v>
      </c>
      <c r="E226">
        <v>376.25</v>
      </c>
      <c r="F226">
        <v>368.25</v>
      </c>
      <c r="G226">
        <v>382.25</v>
      </c>
      <c r="H226">
        <v>368.25</v>
      </c>
      <c r="I226" s="2"/>
    </row>
    <row r="227" spans="1:9" x14ac:dyDescent="0.25">
      <c r="A227" s="21">
        <v>43837</v>
      </c>
      <c r="B227">
        <v>367</v>
      </c>
      <c r="C227">
        <v>403.75</v>
      </c>
      <c r="D227">
        <v>365.25</v>
      </c>
      <c r="E227">
        <v>373.25</v>
      </c>
      <c r="F227">
        <v>367.5</v>
      </c>
      <c r="G227">
        <v>377.25</v>
      </c>
      <c r="H227">
        <v>364.75</v>
      </c>
      <c r="I227" s="2"/>
    </row>
    <row r="228" spans="1:9" x14ac:dyDescent="0.25">
      <c r="A228" s="21">
        <v>43836</v>
      </c>
      <c r="B228">
        <v>369</v>
      </c>
      <c r="C228">
        <v>405.75</v>
      </c>
      <c r="D228">
        <v>367</v>
      </c>
      <c r="E228">
        <v>374.75</v>
      </c>
      <c r="F228">
        <v>369</v>
      </c>
      <c r="G228">
        <v>379.5</v>
      </c>
      <c r="H228">
        <v>366.25</v>
      </c>
      <c r="I228" s="2"/>
    </row>
    <row r="229" spans="1:9" x14ac:dyDescent="0.25">
      <c r="A229" s="21">
        <v>43833</v>
      </c>
      <c r="B229">
        <v>367</v>
      </c>
      <c r="C229">
        <v>403.5</v>
      </c>
      <c r="D229">
        <v>365.25</v>
      </c>
      <c r="E229">
        <v>372.5</v>
      </c>
      <c r="F229">
        <v>367.5</v>
      </c>
      <c r="G229">
        <v>378.5</v>
      </c>
      <c r="H229">
        <v>364.5</v>
      </c>
      <c r="I229" s="2"/>
    </row>
    <row r="230" spans="1:9" x14ac:dyDescent="0.25">
      <c r="A230" s="21">
        <v>43832</v>
      </c>
      <c r="B230">
        <v>373.75</v>
      </c>
      <c r="C230">
        <v>409.75</v>
      </c>
      <c r="D230">
        <v>371.75</v>
      </c>
      <c r="E230">
        <v>379.25</v>
      </c>
      <c r="F230">
        <v>373.25</v>
      </c>
      <c r="G230">
        <v>385</v>
      </c>
      <c r="H230">
        <v>371</v>
      </c>
      <c r="I230" s="2"/>
    </row>
    <row r="231" spans="1:9" x14ac:dyDescent="0.25">
      <c r="A231" s="21">
        <v>43830</v>
      </c>
      <c r="B231">
        <v>371.5</v>
      </c>
      <c r="C231">
        <v>406</v>
      </c>
      <c r="D231">
        <v>369.75</v>
      </c>
      <c r="E231">
        <v>377</v>
      </c>
      <c r="F231">
        <v>371</v>
      </c>
      <c r="G231">
        <v>382.75</v>
      </c>
      <c r="H231">
        <v>367</v>
      </c>
      <c r="I231" s="2"/>
    </row>
    <row r="232" spans="1:9" x14ac:dyDescent="0.25">
      <c r="A232" s="21">
        <v>43829</v>
      </c>
      <c r="B232">
        <v>371.75</v>
      </c>
      <c r="C232">
        <v>406.75</v>
      </c>
      <c r="D232">
        <v>370</v>
      </c>
      <c r="E232">
        <v>377</v>
      </c>
      <c r="F232">
        <v>371.75</v>
      </c>
      <c r="G232">
        <v>382.75</v>
      </c>
      <c r="H232">
        <v>367</v>
      </c>
      <c r="I232" s="2"/>
    </row>
    <row r="233" spans="1:9" x14ac:dyDescent="0.25">
      <c r="A233" s="21">
        <v>43826</v>
      </c>
      <c r="B233">
        <v>367.5</v>
      </c>
      <c r="C233">
        <v>402.25</v>
      </c>
      <c r="D233">
        <v>365.5</v>
      </c>
      <c r="E233">
        <v>372.5</v>
      </c>
      <c r="F233">
        <v>367.5</v>
      </c>
      <c r="G233">
        <v>378.5</v>
      </c>
      <c r="H233">
        <v>364.25</v>
      </c>
      <c r="I233" s="2"/>
    </row>
    <row r="234" spans="1:9" x14ac:dyDescent="0.25">
      <c r="A234" s="21">
        <v>43823</v>
      </c>
      <c r="B234">
        <v>368.5</v>
      </c>
      <c r="C234">
        <v>402.25</v>
      </c>
      <c r="D234">
        <v>366.75</v>
      </c>
      <c r="E234">
        <v>373.75</v>
      </c>
      <c r="F234">
        <v>368.5</v>
      </c>
      <c r="G234">
        <v>379.5</v>
      </c>
      <c r="H234">
        <v>367.5</v>
      </c>
      <c r="I234" s="2"/>
    </row>
    <row r="235" spans="1:9" x14ac:dyDescent="0.25">
      <c r="A235" s="21">
        <v>43822</v>
      </c>
      <c r="B235">
        <v>368.25</v>
      </c>
      <c r="C235">
        <v>402.75</v>
      </c>
      <c r="D235">
        <v>366.25</v>
      </c>
      <c r="E235">
        <v>373.25</v>
      </c>
      <c r="F235">
        <v>368.25</v>
      </c>
      <c r="G235">
        <v>379.25</v>
      </c>
      <c r="H235">
        <v>367.5</v>
      </c>
      <c r="I235" s="2"/>
    </row>
    <row r="236" spans="1:9" x14ac:dyDescent="0.25">
      <c r="A236" s="21">
        <v>43819</v>
      </c>
      <c r="B236">
        <v>367.75</v>
      </c>
      <c r="C236">
        <v>401</v>
      </c>
      <c r="D236">
        <v>366</v>
      </c>
      <c r="E236">
        <v>372.25</v>
      </c>
      <c r="F236">
        <v>367.5</v>
      </c>
      <c r="G236">
        <v>378</v>
      </c>
      <c r="H236">
        <v>365.25</v>
      </c>
      <c r="I236" s="2"/>
    </row>
    <row r="237" spans="1:9" x14ac:dyDescent="0.25">
      <c r="A237" s="21">
        <v>43818</v>
      </c>
      <c r="B237">
        <v>366.75</v>
      </c>
      <c r="C237">
        <v>401</v>
      </c>
      <c r="D237">
        <v>364.75</v>
      </c>
      <c r="E237">
        <v>371.5</v>
      </c>
      <c r="F237">
        <v>366.75</v>
      </c>
      <c r="G237">
        <v>377.25</v>
      </c>
      <c r="H237">
        <v>363.5</v>
      </c>
      <c r="I237" s="2"/>
    </row>
    <row r="238" spans="1:9" x14ac:dyDescent="0.25">
      <c r="A238" s="21">
        <v>43817</v>
      </c>
      <c r="B238">
        <v>366.25</v>
      </c>
      <c r="C238">
        <v>401.5</v>
      </c>
      <c r="D238">
        <v>364.5</v>
      </c>
      <c r="E238">
        <v>371.5</v>
      </c>
      <c r="F238">
        <v>366.25</v>
      </c>
      <c r="G238">
        <v>377.25</v>
      </c>
      <c r="H238">
        <v>363.5</v>
      </c>
      <c r="I238" s="2"/>
    </row>
    <row r="239" spans="1:9" x14ac:dyDescent="0.25">
      <c r="A239" s="21">
        <v>43816</v>
      </c>
      <c r="B239">
        <v>369.25</v>
      </c>
      <c r="C239">
        <v>403</v>
      </c>
      <c r="D239">
        <v>367.5</v>
      </c>
      <c r="E239">
        <v>373.25</v>
      </c>
      <c r="F239">
        <v>365.5</v>
      </c>
      <c r="G239">
        <v>377.25</v>
      </c>
      <c r="H239">
        <v>364.75</v>
      </c>
      <c r="I239" s="2"/>
    </row>
    <row r="240" spans="1:9" x14ac:dyDescent="0.25">
      <c r="A240" s="21">
        <v>43815</v>
      </c>
      <c r="B240">
        <v>364.75</v>
      </c>
      <c r="C240">
        <v>398.75</v>
      </c>
      <c r="D240">
        <v>363</v>
      </c>
      <c r="E240">
        <v>370</v>
      </c>
      <c r="F240">
        <v>363</v>
      </c>
      <c r="G240">
        <v>374</v>
      </c>
      <c r="H240">
        <v>360.5</v>
      </c>
      <c r="I240" s="2"/>
    </row>
    <row r="241" spans="1:9" x14ac:dyDescent="0.25">
      <c r="A241" s="21">
        <v>43812</v>
      </c>
      <c r="B241">
        <v>373.75</v>
      </c>
      <c r="C241">
        <v>404.5</v>
      </c>
      <c r="D241">
        <v>371.75</v>
      </c>
      <c r="E241">
        <v>366.25</v>
      </c>
      <c r="F241">
        <v>355.75</v>
      </c>
      <c r="G241">
        <v>367.75</v>
      </c>
      <c r="H241">
        <v>355.25</v>
      </c>
      <c r="I241" s="2"/>
    </row>
    <row r="242" spans="1:9" x14ac:dyDescent="0.25">
      <c r="A242" s="21">
        <v>43811</v>
      </c>
      <c r="B242">
        <v>371.75</v>
      </c>
      <c r="C242">
        <v>403.5</v>
      </c>
      <c r="D242">
        <v>370</v>
      </c>
      <c r="E242">
        <v>362.75</v>
      </c>
      <c r="F242">
        <v>353</v>
      </c>
      <c r="G242">
        <v>364.5</v>
      </c>
      <c r="H242">
        <v>352.75</v>
      </c>
      <c r="I242" s="2"/>
    </row>
    <row r="243" spans="1:9" x14ac:dyDescent="0.25">
      <c r="A243" s="21">
        <v>43810</v>
      </c>
      <c r="B243">
        <v>371.5</v>
      </c>
      <c r="C243">
        <v>404.25</v>
      </c>
      <c r="D243">
        <v>369.75</v>
      </c>
      <c r="E243">
        <v>361.5</v>
      </c>
      <c r="F243">
        <v>352</v>
      </c>
      <c r="G243">
        <v>363.5</v>
      </c>
      <c r="H243">
        <v>351.75</v>
      </c>
      <c r="I243" s="2"/>
    </row>
    <row r="244" spans="1:9" x14ac:dyDescent="0.25">
      <c r="A244" s="21">
        <v>43809</v>
      </c>
      <c r="B244">
        <v>372.25</v>
      </c>
      <c r="C244">
        <v>404.25</v>
      </c>
      <c r="D244">
        <v>370.5</v>
      </c>
      <c r="E244">
        <v>362.75</v>
      </c>
      <c r="F244">
        <v>353.75</v>
      </c>
      <c r="G244">
        <v>368.5</v>
      </c>
      <c r="H244">
        <v>352.75</v>
      </c>
      <c r="I244" s="2"/>
    </row>
    <row r="245" spans="1:9" x14ac:dyDescent="0.25">
      <c r="A245" s="21">
        <v>43808</v>
      </c>
      <c r="B245">
        <v>372.5</v>
      </c>
      <c r="C245">
        <v>401.25</v>
      </c>
      <c r="D245">
        <v>371.5</v>
      </c>
      <c r="E245">
        <v>362.25</v>
      </c>
      <c r="F245">
        <v>353.5</v>
      </c>
      <c r="G245">
        <v>368.25</v>
      </c>
      <c r="H245">
        <v>352.25</v>
      </c>
      <c r="I245" s="2"/>
    </row>
    <row r="246" spans="1:9" x14ac:dyDescent="0.25">
      <c r="A246" s="21">
        <v>43805</v>
      </c>
      <c r="B246">
        <v>371.75</v>
      </c>
      <c r="C246">
        <v>405.75</v>
      </c>
      <c r="D246">
        <v>370.75</v>
      </c>
      <c r="E246">
        <v>359.25</v>
      </c>
      <c r="F246">
        <v>348.75</v>
      </c>
      <c r="G246">
        <v>363.5</v>
      </c>
      <c r="H246">
        <v>347.5</v>
      </c>
      <c r="I246" s="2"/>
    </row>
    <row r="247" spans="1:9" x14ac:dyDescent="0.25">
      <c r="A247" s="21">
        <v>43804</v>
      </c>
      <c r="B247">
        <v>371.5</v>
      </c>
      <c r="C247">
        <v>405.25</v>
      </c>
      <c r="D247">
        <v>369.75</v>
      </c>
      <c r="E247">
        <v>360.5</v>
      </c>
      <c r="F247">
        <v>347.5</v>
      </c>
      <c r="G247">
        <v>362.25</v>
      </c>
      <c r="H247">
        <v>346.5</v>
      </c>
      <c r="I247" s="2"/>
    </row>
    <row r="248" spans="1:9" x14ac:dyDescent="0.25">
      <c r="A248" s="21">
        <v>43803</v>
      </c>
      <c r="B248">
        <v>368.25</v>
      </c>
      <c r="C248">
        <v>401.25</v>
      </c>
      <c r="D248">
        <v>366.25</v>
      </c>
      <c r="E248">
        <v>357.25</v>
      </c>
      <c r="F248">
        <v>345.5</v>
      </c>
      <c r="G248">
        <v>358.5</v>
      </c>
      <c r="H248">
        <v>343.25</v>
      </c>
      <c r="I248" s="2"/>
    </row>
    <row r="249" spans="1:9" x14ac:dyDescent="0.25">
      <c r="A249" s="21">
        <v>43802</v>
      </c>
      <c r="B249">
        <v>366.25</v>
      </c>
      <c r="C249">
        <v>397.5</v>
      </c>
      <c r="D249">
        <v>364.5</v>
      </c>
      <c r="E249">
        <v>353</v>
      </c>
      <c r="F249">
        <v>342</v>
      </c>
      <c r="G249">
        <v>356.75</v>
      </c>
      <c r="H249">
        <v>341.25</v>
      </c>
      <c r="I249" s="2"/>
    </row>
    <row r="250" spans="1:9" x14ac:dyDescent="0.25">
      <c r="A250" s="21">
        <v>43801</v>
      </c>
      <c r="B250">
        <v>364.75</v>
      </c>
      <c r="C250">
        <v>398.25</v>
      </c>
      <c r="D250">
        <v>363</v>
      </c>
      <c r="E250">
        <v>348.25</v>
      </c>
      <c r="F250">
        <v>341</v>
      </c>
      <c r="G250">
        <v>355.75</v>
      </c>
      <c r="H250">
        <v>340</v>
      </c>
      <c r="I250" s="2"/>
    </row>
    <row r="251" spans="1:9" x14ac:dyDescent="0.25">
      <c r="A251" s="21">
        <v>43798</v>
      </c>
      <c r="B251">
        <v>366.25</v>
      </c>
      <c r="C251">
        <v>398</v>
      </c>
      <c r="D251">
        <v>364.5</v>
      </c>
      <c r="E251">
        <v>349.75</v>
      </c>
      <c r="F251">
        <v>344.25</v>
      </c>
      <c r="G251">
        <v>359</v>
      </c>
      <c r="H251">
        <v>343.25</v>
      </c>
      <c r="I251" s="2"/>
    </row>
    <row r="252" spans="1:9" x14ac:dyDescent="0.25">
      <c r="A252" s="21">
        <v>43796</v>
      </c>
      <c r="B252">
        <v>366.75</v>
      </c>
      <c r="C252">
        <v>399.5</v>
      </c>
      <c r="D252">
        <v>364.75</v>
      </c>
      <c r="E252">
        <v>350.25</v>
      </c>
      <c r="F252">
        <v>346.5</v>
      </c>
      <c r="G252">
        <v>361.25</v>
      </c>
      <c r="H252">
        <v>345.5</v>
      </c>
      <c r="I252" s="2"/>
    </row>
    <row r="253" spans="1:9" x14ac:dyDescent="0.25">
      <c r="A253" s="21">
        <v>43795</v>
      </c>
      <c r="B253">
        <v>360.75</v>
      </c>
      <c r="C253">
        <v>398</v>
      </c>
      <c r="D253">
        <v>359.75</v>
      </c>
      <c r="E253">
        <v>346.75</v>
      </c>
      <c r="F253">
        <v>346.75</v>
      </c>
      <c r="G253">
        <v>361.5</v>
      </c>
      <c r="H253">
        <v>345.75</v>
      </c>
      <c r="I253" s="2"/>
    </row>
    <row r="254" spans="1:9" x14ac:dyDescent="0.25">
      <c r="A254" s="21">
        <v>43794</v>
      </c>
      <c r="B254">
        <v>364.25</v>
      </c>
      <c r="C254">
        <v>401</v>
      </c>
      <c r="D254">
        <v>363</v>
      </c>
      <c r="E254">
        <v>350.25</v>
      </c>
      <c r="F254">
        <v>350.25</v>
      </c>
      <c r="G254">
        <v>364.75</v>
      </c>
      <c r="H254">
        <v>349</v>
      </c>
      <c r="I254" s="2"/>
    </row>
    <row r="255" spans="1:9" x14ac:dyDescent="0.25">
      <c r="A255" s="21">
        <v>43791</v>
      </c>
      <c r="B255">
        <v>365.5</v>
      </c>
      <c r="C255">
        <v>403.5</v>
      </c>
      <c r="D255">
        <v>364.5</v>
      </c>
      <c r="E255">
        <v>344.75</v>
      </c>
      <c r="F255">
        <v>351.75</v>
      </c>
      <c r="G255">
        <v>366.25</v>
      </c>
      <c r="H255">
        <v>350.5</v>
      </c>
      <c r="I255" s="2"/>
    </row>
    <row r="256" spans="1:9" x14ac:dyDescent="0.25">
      <c r="A256" s="21">
        <v>43790</v>
      </c>
      <c r="B256">
        <v>366.25</v>
      </c>
      <c r="C256">
        <v>403</v>
      </c>
      <c r="D256">
        <v>365.25</v>
      </c>
      <c r="E256">
        <v>346.25</v>
      </c>
      <c r="F256">
        <v>353</v>
      </c>
      <c r="G256">
        <v>367.75</v>
      </c>
      <c r="H256">
        <v>352</v>
      </c>
      <c r="I256" s="2"/>
    </row>
    <row r="257" spans="1:9" x14ac:dyDescent="0.25">
      <c r="A257" s="21">
        <v>43789</v>
      </c>
      <c r="B257">
        <v>368.25</v>
      </c>
      <c r="C257">
        <v>404.5</v>
      </c>
      <c r="D257">
        <v>367</v>
      </c>
      <c r="E257">
        <v>347.25</v>
      </c>
      <c r="F257">
        <v>355.75</v>
      </c>
      <c r="G257">
        <v>370.5</v>
      </c>
      <c r="H257">
        <v>355</v>
      </c>
      <c r="I257" s="2"/>
    </row>
    <row r="258" spans="1:9" x14ac:dyDescent="0.25">
      <c r="A258" s="21">
        <v>43788</v>
      </c>
      <c r="B258">
        <v>369.75</v>
      </c>
      <c r="C258">
        <v>403</v>
      </c>
      <c r="D258">
        <v>368.5</v>
      </c>
      <c r="E258">
        <v>348.75</v>
      </c>
      <c r="F258">
        <v>359.25</v>
      </c>
      <c r="G258">
        <v>370</v>
      </c>
      <c r="H258">
        <v>358</v>
      </c>
      <c r="I258" s="2"/>
    </row>
    <row r="259" spans="1:9" x14ac:dyDescent="0.25">
      <c r="A259" s="21">
        <v>43787</v>
      </c>
      <c r="B259">
        <v>368.5</v>
      </c>
      <c r="C259">
        <v>405.25</v>
      </c>
      <c r="D259">
        <v>367.5</v>
      </c>
      <c r="E259" t="s">
        <v>9</v>
      </c>
      <c r="F259">
        <v>357.25</v>
      </c>
      <c r="G259">
        <v>371</v>
      </c>
      <c r="H259">
        <v>357.5</v>
      </c>
      <c r="I259" s="2"/>
    </row>
    <row r="260" spans="1:9" x14ac:dyDescent="0.25">
      <c r="A260" s="21">
        <v>43784</v>
      </c>
      <c r="B260" t="s">
        <v>9</v>
      </c>
      <c r="C260">
        <v>409.75</v>
      </c>
      <c r="D260" t="s">
        <v>9</v>
      </c>
      <c r="E260">
        <v>351.25</v>
      </c>
      <c r="F260">
        <v>359.25</v>
      </c>
      <c r="G260">
        <v>372.5</v>
      </c>
      <c r="H260">
        <v>360.75</v>
      </c>
      <c r="I260" s="2"/>
    </row>
    <row r="261" spans="1:9" x14ac:dyDescent="0.25">
      <c r="A261" s="21">
        <v>43783</v>
      </c>
      <c r="B261">
        <v>371.25</v>
      </c>
      <c r="C261">
        <v>406.75</v>
      </c>
      <c r="D261">
        <v>370.25</v>
      </c>
      <c r="E261">
        <v>349</v>
      </c>
      <c r="F261">
        <v>357</v>
      </c>
      <c r="G261">
        <v>370.25</v>
      </c>
      <c r="H261">
        <v>357</v>
      </c>
      <c r="I261" s="2"/>
    </row>
    <row r="262" spans="1:9" x14ac:dyDescent="0.25">
      <c r="A262" s="21">
        <v>43782</v>
      </c>
      <c r="B262">
        <v>372.25</v>
      </c>
      <c r="C262">
        <v>408.25</v>
      </c>
      <c r="D262">
        <v>371</v>
      </c>
      <c r="E262">
        <v>347.5</v>
      </c>
      <c r="F262">
        <v>359</v>
      </c>
      <c r="G262">
        <v>371</v>
      </c>
      <c r="H262">
        <v>358.5</v>
      </c>
      <c r="I262" s="2"/>
    </row>
    <row r="263" spans="1:9" x14ac:dyDescent="0.25">
      <c r="A263" s="21">
        <v>43781</v>
      </c>
      <c r="B263">
        <v>371.5</v>
      </c>
      <c r="C263">
        <v>408.25</v>
      </c>
      <c r="D263">
        <v>369.75</v>
      </c>
      <c r="E263">
        <v>348.75</v>
      </c>
      <c r="F263">
        <v>359</v>
      </c>
      <c r="G263">
        <v>372.25</v>
      </c>
      <c r="H263">
        <v>358.5</v>
      </c>
      <c r="I263" s="2"/>
    </row>
    <row r="264" spans="1:9" x14ac:dyDescent="0.25">
      <c r="A264" s="21">
        <v>43780</v>
      </c>
      <c r="B264">
        <v>370.75</v>
      </c>
      <c r="C264">
        <v>408.5</v>
      </c>
      <c r="D264">
        <v>369</v>
      </c>
      <c r="E264">
        <v>348.75</v>
      </c>
      <c r="F264">
        <v>359</v>
      </c>
      <c r="G264">
        <v>372.25</v>
      </c>
      <c r="H264">
        <v>358</v>
      </c>
      <c r="I264" s="2"/>
    </row>
    <row r="265" spans="1:9" x14ac:dyDescent="0.25">
      <c r="A265" s="21">
        <v>43777</v>
      </c>
      <c r="B265">
        <v>375.5</v>
      </c>
      <c r="C265">
        <v>413.25</v>
      </c>
      <c r="D265">
        <v>373.75</v>
      </c>
      <c r="E265">
        <v>353.5</v>
      </c>
      <c r="F265">
        <v>361.5</v>
      </c>
      <c r="G265">
        <v>376.25</v>
      </c>
      <c r="H265">
        <v>361.5</v>
      </c>
      <c r="I265" s="2"/>
    </row>
    <row r="266" spans="1:9" x14ac:dyDescent="0.25">
      <c r="A266" s="21">
        <v>43776</v>
      </c>
      <c r="B266">
        <v>377</v>
      </c>
      <c r="C266">
        <v>413.25</v>
      </c>
      <c r="D266">
        <v>375.25</v>
      </c>
      <c r="E266">
        <v>355</v>
      </c>
      <c r="F266">
        <v>363</v>
      </c>
      <c r="G266">
        <v>377.75</v>
      </c>
      <c r="H266">
        <v>362.75</v>
      </c>
      <c r="I266" s="2"/>
    </row>
    <row r="267" spans="1:9" x14ac:dyDescent="0.25">
      <c r="A267" s="21">
        <v>43775</v>
      </c>
      <c r="B267">
        <v>374.5</v>
      </c>
      <c r="C267">
        <v>411.5</v>
      </c>
      <c r="D267">
        <v>372.5</v>
      </c>
      <c r="E267">
        <v>352.25</v>
      </c>
      <c r="F267">
        <v>360.5</v>
      </c>
      <c r="G267">
        <v>375.25</v>
      </c>
      <c r="H267">
        <v>359.75</v>
      </c>
      <c r="I267" s="2"/>
    </row>
    <row r="268" spans="1:9" x14ac:dyDescent="0.25">
      <c r="A268" s="21">
        <v>43774</v>
      </c>
      <c r="B268">
        <v>376.75</v>
      </c>
      <c r="C268">
        <v>416.25</v>
      </c>
      <c r="D268">
        <v>374.75</v>
      </c>
      <c r="E268">
        <v>354.5</v>
      </c>
      <c r="F268">
        <v>361.5</v>
      </c>
      <c r="G268">
        <v>378</v>
      </c>
      <c r="H268">
        <v>361.5</v>
      </c>
      <c r="I268" s="2"/>
    </row>
    <row r="269" spans="1:9" x14ac:dyDescent="0.25">
      <c r="A269" s="21">
        <v>43773</v>
      </c>
      <c r="B269">
        <v>377</v>
      </c>
      <c r="C269">
        <v>416</v>
      </c>
      <c r="D269">
        <v>375.25</v>
      </c>
      <c r="E269">
        <v>355.25</v>
      </c>
      <c r="F269">
        <v>362.25</v>
      </c>
      <c r="G269">
        <v>378.75</v>
      </c>
      <c r="H269">
        <v>362.25</v>
      </c>
      <c r="I269" s="2"/>
    </row>
    <row r="270" spans="1:9" x14ac:dyDescent="0.25">
      <c r="A270" s="21">
        <v>43770</v>
      </c>
      <c r="B270">
        <v>378</v>
      </c>
      <c r="C270">
        <v>414.75</v>
      </c>
      <c r="D270">
        <v>376.25</v>
      </c>
      <c r="E270">
        <v>355.25</v>
      </c>
      <c r="F270">
        <v>364.25</v>
      </c>
      <c r="G270">
        <v>386.25</v>
      </c>
      <c r="H270">
        <v>362.75</v>
      </c>
      <c r="I270" s="2"/>
    </row>
    <row r="271" spans="1:9" x14ac:dyDescent="0.25">
      <c r="A271" s="21">
        <v>43769</v>
      </c>
      <c r="B271">
        <v>376</v>
      </c>
      <c r="C271">
        <v>413.25</v>
      </c>
      <c r="D271">
        <v>374</v>
      </c>
      <c r="E271">
        <v>353</v>
      </c>
      <c r="F271">
        <v>362</v>
      </c>
      <c r="G271">
        <v>384</v>
      </c>
      <c r="H271">
        <v>357.5</v>
      </c>
      <c r="I271" s="2"/>
    </row>
    <row r="272" spans="1:9" x14ac:dyDescent="0.25">
      <c r="A272" s="21">
        <v>43768</v>
      </c>
      <c r="B272">
        <v>376.75</v>
      </c>
      <c r="C272">
        <v>415.25</v>
      </c>
      <c r="D272">
        <v>374.75</v>
      </c>
      <c r="E272">
        <v>353.75</v>
      </c>
      <c r="F272">
        <v>364.5</v>
      </c>
      <c r="G272">
        <v>384.75</v>
      </c>
      <c r="H272">
        <v>358</v>
      </c>
      <c r="I272" s="2"/>
    </row>
    <row r="273" spans="1:9" x14ac:dyDescent="0.25">
      <c r="A273" s="21">
        <v>43767</v>
      </c>
      <c r="B273">
        <v>378.75</v>
      </c>
      <c r="C273">
        <v>415.5</v>
      </c>
      <c r="D273">
        <v>377</v>
      </c>
      <c r="E273">
        <v>353.5</v>
      </c>
      <c r="F273">
        <v>366</v>
      </c>
      <c r="G273">
        <v>384.25</v>
      </c>
      <c r="H273">
        <v>356.75</v>
      </c>
      <c r="I273" s="2"/>
    </row>
    <row r="274" spans="1:9" x14ac:dyDescent="0.25">
      <c r="A274" s="21">
        <v>43766</v>
      </c>
      <c r="B274">
        <v>381</v>
      </c>
      <c r="C274">
        <v>414.75</v>
      </c>
      <c r="D274">
        <v>379.25</v>
      </c>
      <c r="E274">
        <v>354.25</v>
      </c>
      <c r="F274">
        <v>363</v>
      </c>
      <c r="G274">
        <v>386.25</v>
      </c>
      <c r="H274">
        <v>359.25</v>
      </c>
      <c r="I274" s="2"/>
    </row>
    <row r="275" spans="1:9" x14ac:dyDescent="0.25">
      <c r="A275" s="21">
        <v>43763</v>
      </c>
      <c r="B275">
        <v>380</v>
      </c>
      <c r="C275">
        <v>414.75</v>
      </c>
      <c r="D275">
        <v>378.75</v>
      </c>
      <c r="E275">
        <v>358</v>
      </c>
      <c r="F275">
        <v>364.75</v>
      </c>
      <c r="G275">
        <v>388</v>
      </c>
      <c r="H275">
        <v>361.5</v>
      </c>
      <c r="I275" s="2"/>
    </row>
    <row r="276" spans="1:9" x14ac:dyDescent="0.25">
      <c r="A276" s="21">
        <v>43762</v>
      </c>
      <c r="B276">
        <v>382.5</v>
      </c>
      <c r="C276">
        <v>418.5</v>
      </c>
      <c r="D276">
        <v>381.5</v>
      </c>
      <c r="E276">
        <v>360.5</v>
      </c>
      <c r="F276">
        <v>367.5</v>
      </c>
      <c r="G276">
        <v>390.5</v>
      </c>
      <c r="H276">
        <v>362.75</v>
      </c>
      <c r="I276" s="2"/>
    </row>
    <row r="277" spans="1:9" x14ac:dyDescent="0.25">
      <c r="A277" s="21">
        <v>43761</v>
      </c>
      <c r="B277">
        <v>381.75</v>
      </c>
      <c r="C277">
        <v>416.25</v>
      </c>
      <c r="D277">
        <v>380</v>
      </c>
      <c r="E277">
        <v>361.5</v>
      </c>
      <c r="F277">
        <v>367.75</v>
      </c>
      <c r="G277">
        <v>391.75</v>
      </c>
      <c r="H277">
        <v>362.75</v>
      </c>
      <c r="I277" s="2"/>
    </row>
    <row r="278" spans="1:9" x14ac:dyDescent="0.25">
      <c r="A278" s="21">
        <v>43760</v>
      </c>
      <c r="B278">
        <v>378.5</v>
      </c>
      <c r="C278">
        <v>416.25</v>
      </c>
      <c r="D278">
        <v>376.75</v>
      </c>
      <c r="E278">
        <v>360.75</v>
      </c>
      <c r="F278">
        <v>365.5</v>
      </c>
      <c r="G278">
        <v>381.75</v>
      </c>
      <c r="H278">
        <v>361.5</v>
      </c>
      <c r="I278" s="2"/>
    </row>
    <row r="279" spans="1:9" x14ac:dyDescent="0.25">
      <c r="A279" s="21">
        <v>43759</v>
      </c>
      <c r="B279">
        <v>377.75</v>
      </c>
      <c r="C279">
        <v>416.25</v>
      </c>
      <c r="D279">
        <v>376</v>
      </c>
      <c r="E279">
        <v>360</v>
      </c>
      <c r="F279">
        <v>363.5</v>
      </c>
      <c r="G279">
        <v>381</v>
      </c>
      <c r="H279">
        <v>359.25</v>
      </c>
      <c r="I279" s="2"/>
    </row>
    <row r="280" spans="1:9" x14ac:dyDescent="0.25">
      <c r="A280" s="21">
        <v>43756</v>
      </c>
      <c r="B280">
        <v>374.75</v>
      </c>
      <c r="C280">
        <v>416</v>
      </c>
      <c r="D280">
        <v>373</v>
      </c>
      <c r="E280">
        <v>358</v>
      </c>
      <c r="F280">
        <v>364.75</v>
      </c>
      <c r="G280">
        <v>382.5</v>
      </c>
      <c r="H280">
        <v>360.75</v>
      </c>
      <c r="I280" s="2"/>
    </row>
    <row r="281" spans="1:9" x14ac:dyDescent="0.25">
      <c r="A281" s="21">
        <v>43755</v>
      </c>
      <c r="B281">
        <v>373.25</v>
      </c>
      <c r="C281">
        <v>412.75</v>
      </c>
      <c r="D281">
        <v>371.5</v>
      </c>
      <c r="E281">
        <v>356</v>
      </c>
      <c r="F281">
        <v>363.75</v>
      </c>
      <c r="G281">
        <v>380.75</v>
      </c>
      <c r="H281">
        <v>358.25</v>
      </c>
      <c r="I281" s="2"/>
    </row>
    <row r="282" spans="1:9" x14ac:dyDescent="0.25">
      <c r="A282" s="21">
        <v>43754</v>
      </c>
      <c r="B282">
        <v>372.25</v>
      </c>
      <c r="C282">
        <v>412.25</v>
      </c>
      <c r="D282">
        <v>370.5</v>
      </c>
      <c r="E282">
        <v>355</v>
      </c>
      <c r="F282">
        <v>362.75</v>
      </c>
      <c r="G282">
        <v>379.5</v>
      </c>
      <c r="H282">
        <v>358.5</v>
      </c>
      <c r="I282" s="2"/>
    </row>
    <row r="283" spans="1:9" x14ac:dyDescent="0.25">
      <c r="A283" s="21">
        <v>43753</v>
      </c>
      <c r="B283">
        <v>374</v>
      </c>
      <c r="C283">
        <v>415.5</v>
      </c>
      <c r="D283">
        <v>372.25</v>
      </c>
      <c r="E283">
        <v>357.5</v>
      </c>
      <c r="F283">
        <v>361.25</v>
      </c>
      <c r="G283">
        <v>377.75</v>
      </c>
      <c r="H283">
        <v>360</v>
      </c>
      <c r="I283" s="2"/>
    </row>
    <row r="284" spans="1:9" x14ac:dyDescent="0.25">
      <c r="A284" s="21">
        <v>43752</v>
      </c>
      <c r="B284">
        <v>377</v>
      </c>
      <c r="C284">
        <v>417.5</v>
      </c>
      <c r="D284">
        <v>375.5</v>
      </c>
      <c r="E284">
        <v>358.25</v>
      </c>
      <c r="F284">
        <v>362</v>
      </c>
      <c r="G284">
        <v>378.5</v>
      </c>
      <c r="H284">
        <v>360.75</v>
      </c>
      <c r="I284" s="2"/>
    </row>
    <row r="285" spans="1:9" x14ac:dyDescent="0.25">
      <c r="A285" s="21">
        <v>43749</v>
      </c>
      <c r="B285">
        <v>373</v>
      </c>
      <c r="C285">
        <v>413.75</v>
      </c>
      <c r="D285">
        <v>371.5</v>
      </c>
      <c r="E285">
        <v>356</v>
      </c>
      <c r="F285">
        <v>359.75</v>
      </c>
      <c r="G285">
        <v>376.25</v>
      </c>
      <c r="H285">
        <v>359</v>
      </c>
      <c r="I285" s="2"/>
    </row>
    <row r="286" spans="1:9" x14ac:dyDescent="0.25">
      <c r="A286" s="21">
        <v>43748</v>
      </c>
      <c r="B286">
        <v>371.75</v>
      </c>
      <c r="C286">
        <v>412.75</v>
      </c>
      <c r="D286">
        <v>370.5</v>
      </c>
      <c r="E286">
        <v>341</v>
      </c>
      <c r="F286">
        <v>357.5</v>
      </c>
      <c r="G286">
        <v>374</v>
      </c>
      <c r="H286">
        <v>356.75</v>
      </c>
      <c r="I286" s="2"/>
    </row>
    <row r="287" spans="1:9" x14ac:dyDescent="0.25">
      <c r="A287" s="21">
        <v>43747</v>
      </c>
      <c r="B287">
        <v>369</v>
      </c>
      <c r="C287">
        <v>410.5</v>
      </c>
      <c r="D287">
        <v>367.75</v>
      </c>
      <c r="E287">
        <v>352.25</v>
      </c>
      <c r="F287">
        <v>356</v>
      </c>
      <c r="G287">
        <v>372.5</v>
      </c>
      <c r="H287">
        <v>355.25</v>
      </c>
      <c r="I287" s="2"/>
    </row>
    <row r="288" spans="1:9" x14ac:dyDescent="0.25">
      <c r="A288" s="21">
        <v>43746</v>
      </c>
      <c r="B288">
        <v>371</v>
      </c>
      <c r="C288">
        <v>408.5</v>
      </c>
      <c r="D288">
        <v>370</v>
      </c>
      <c r="E288">
        <v>352.75</v>
      </c>
      <c r="F288">
        <v>352.75</v>
      </c>
      <c r="G288">
        <v>371</v>
      </c>
      <c r="H288">
        <v>353</v>
      </c>
      <c r="I288" s="2"/>
    </row>
    <row r="289" spans="1:9" x14ac:dyDescent="0.25">
      <c r="A289" s="21">
        <v>43745</v>
      </c>
      <c r="B289">
        <v>369</v>
      </c>
      <c r="C289">
        <v>407.75</v>
      </c>
      <c r="D289">
        <v>367</v>
      </c>
      <c r="E289">
        <v>352</v>
      </c>
      <c r="F289">
        <v>349</v>
      </c>
      <c r="G289">
        <v>365.5</v>
      </c>
      <c r="H289">
        <v>349</v>
      </c>
      <c r="I289" s="2"/>
    </row>
    <row r="290" spans="1:9" x14ac:dyDescent="0.25">
      <c r="A290" s="21">
        <v>43742</v>
      </c>
      <c r="B290">
        <v>369.75</v>
      </c>
      <c r="C290" t="s">
        <v>9</v>
      </c>
      <c r="D290">
        <v>367.75</v>
      </c>
      <c r="E290">
        <v>353.5</v>
      </c>
      <c r="F290">
        <v>353</v>
      </c>
      <c r="G290">
        <v>366.25</v>
      </c>
      <c r="H290">
        <v>351</v>
      </c>
      <c r="I290" s="2"/>
    </row>
    <row r="291" spans="1:9" x14ac:dyDescent="0.25">
      <c r="A291" s="21">
        <v>43741</v>
      </c>
      <c r="B291">
        <v>367.5</v>
      </c>
      <c r="C291" t="s">
        <v>9</v>
      </c>
      <c r="D291">
        <v>365.5</v>
      </c>
      <c r="E291">
        <v>351.25</v>
      </c>
      <c r="F291">
        <v>351</v>
      </c>
      <c r="G291">
        <v>366</v>
      </c>
      <c r="H291">
        <v>349.5</v>
      </c>
      <c r="I291" s="2"/>
    </row>
    <row r="292" spans="1:9" x14ac:dyDescent="0.25">
      <c r="A292" s="21">
        <v>43740</v>
      </c>
      <c r="B292">
        <v>369.25</v>
      </c>
      <c r="C292" t="s">
        <v>9</v>
      </c>
      <c r="D292">
        <v>367.5</v>
      </c>
      <c r="E292">
        <v>351.75</v>
      </c>
      <c r="F292">
        <v>351.25</v>
      </c>
      <c r="G292">
        <v>366.25</v>
      </c>
      <c r="H292">
        <v>350.25</v>
      </c>
      <c r="I292" s="2"/>
    </row>
    <row r="293" spans="1:9" x14ac:dyDescent="0.25">
      <c r="A293" s="21">
        <v>43739</v>
      </c>
      <c r="B293">
        <v>369.75</v>
      </c>
      <c r="C293" t="s">
        <v>9</v>
      </c>
      <c r="D293">
        <v>367.75</v>
      </c>
      <c r="E293">
        <v>355.75</v>
      </c>
      <c r="F293">
        <v>353.5</v>
      </c>
      <c r="G293">
        <v>366.75</v>
      </c>
      <c r="H293">
        <v>353.5</v>
      </c>
      <c r="I293" s="2"/>
    </row>
    <row r="294" spans="1:9" x14ac:dyDescent="0.25">
      <c r="A294" s="21">
        <v>43738</v>
      </c>
      <c r="B294">
        <v>370.5</v>
      </c>
      <c r="C294" t="s">
        <v>9</v>
      </c>
      <c r="D294">
        <v>368.5</v>
      </c>
      <c r="E294">
        <v>351.25</v>
      </c>
      <c r="F294">
        <v>345</v>
      </c>
      <c r="G294">
        <v>358</v>
      </c>
      <c r="H294">
        <v>341</v>
      </c>
      <c r="I294" s="2"/>
    </row>
    <row r="295" spans="1:9" x14ac:dyDescent="0.25">
      <c r="A295" s="21">
        <v>43735</v>
      </c>
      <c r="B295">
        <v>362.25</v>
      </c>
      <c r="C295">
        <v>398.75</v>
      </c>
      <c r="D295">
        <v>360.5</v>
      </c>
      <c r="E295">
        <v>343.25</v>
      </c>
      <c r="F295">
        <v>337</v>
      </c>
      <c r="G295">
        <v>349.75</v>
      </c>
      <c r="H295">
        <v>333.25</v>
      </c>
      <c r="I295" s="2"/>
    </row>
    <row r="296" spans="1:9" x14ac:dyDescent="0.25">
      <c r="A296" s="21">
        <v>43734</v>
      </c>
      <c r="B296">
        <v>364.5</v>
      </c>
      <c r="C296">
        <v>399</v>
      </c>
      <c r="D296">
        <v>362.75</v>
      </c>
      <c r="E296">
        <v>346.75</v>
      </c>
      <c r="F296">
        <v>340.5</v>
      </c>
      <c r="G296">
        <v>352.75</v>
      </c>
      <c r="H296">
        <v>335.75</v>
      </c>
      <c r="I296" s="2"/>
    </row>
    <row r="297" spans="1:9" x14ac:dyDescent="0.25">
      <c r="A297" s="21">
        <v>43733</v>
      </c>
      <c r="B297">
        <v>362</v>
      </c>
      <c r="C297">
        <v>402</v>
      </c>
      <c r="D297">
        <v>360</v>
      </c>
      <c r="E297">
        <v>343.5</v>
      </c>
      <c r="F297">
        <v>339.25</v>
      </c>
      <c r="G297">
        <v>351.25</v>
      </c>
      <c r="H297">
        <v>334.25</v>
      </c>
      <c r="I297" s="2"/>
    </row>
    <row r="298" spans="1:9" x14ac:dyDescent="0.25">
      <c r="A298" s="21">
        <v>43732</v>
      </c>
      <c r="B298">
        <v>364.5</v>
      </c>
      <c r="C298">
        <v>400.25</v>
      </c>
      <c r="D298">
        <v>362.75</v>
      </c>
      <c r="E298">
        <v>348.75</v>
      </c>
      <c r="F298">
        <v>341.75</v>
      </c>
      <c r="G298">
        <v>354.5</v>
      </c>
      <c r="H298">
        <v>337</v>
      </c>
      <c r="I298" s="2"/>
    </row>
    <row r="299" spans="1:9" x14ac:dyDescent="0.25">
      <c r="A299" s="21">
        <v>43731</v>
      </c>
      <c r="B299">
        <v>366.25</v>
      </c>
      <c r="C299">
        <v>401</v>
      </c>
      <c r="D299">
        <v>364.5</v>
      </c>
      <c r="E299">
        <v>347.5</v>
      </c>
      <c r="F299">
        <v>340.25</v>
      </c>
      <c r="G299">
        <v>359.75</v>
      </c>
      <c r="H299">
        <v>335.5</v>
      </c>
      <c r="I299" s="2"/>
    </row>
    <row r="300" spans="1:9" x14ac:dyDescent="0.25">
      <c r="A300" s="21">
        <v>43728</v>
      </c>
      <c r="B300">
        <v>363.5</v>
      </c>
      <c r="C300">
        <v>405</v>
      </c>
      <c r="D300">
        <v>361.5</v>
      </c>
      <c r="E300">
        <v>344</v>
      </c>
      <c r="F300">
        <v>336.5</v>
      </c>
      <c r="G300">
        <v>356</v>
      </c>
      <c r="H300">
        <v>331.5</v>
      </c>
      <c r="I300" s="2"/>
    </row>
    <row r="301" spans="1:9" x14ac:dyDescent="0.25">
      <c r="A301" s="21">
        <v>43727</v>
      </c>
      <c r="B301">
        <v>366.75</v>
      </c>
      <c r="C301">
        <v>401.5</v>
      </c>
      <c r="D301">
        <v>364.75</v>
      </c>
      <c r="E301">
        <v>343.5</v>
      </c>
      <c r="F301">
        <v>340</v>
      </c>
      <c r="G301">
        <v>359.25</v>
      </c>
      <c r="H301">
        <v>334.75</v>
      </c>
      <c r="I301" s="2"/>
    </row>
    <row r="302" spans="1:9" x14ac:dyDescent="0.25">
      <c r="A302" s="21">
        <v>43726</v>
      </c>
      <c r="B302">
        <v>362.25</v>
      </c>
      <c r="C302">
        <v>398.75</v>
      </c>
      <c r="D302">
        <v>360.5</v>
      </c>
      <c r="E302">
        <v>341.75</v>
      </c>
      <c r="F302">
        <v>338</v>
      </c>
      <c r="G302">
        <v>357.5</v>
      </c>
      <c r="H302">
        <v>332.5</v>
      </c>
      <c r="I302" s="2"/>
    </row>
    <row r="303" spans="1:9" x14ac:dyDescent="0.25">
      <c r="A303" s="21">
        <v>43725</v>
      </c>
      <c r="B303">
        <v>363.75</v>
      </c>
      <c r="C303">
        <v>400.25</v>
      </c>
      <c r="D303">
        <v>362</v>
      </c>
      <c r="E303">
        <v>345</v>
      </c>
      <c r="F303">
        <v>339.5</v>
      </c>
      <c r="G303">
        <v>359</v>
      </c>
      <c r="H303">
        <v>333.75</v>
      </c>
      <c r="I303" s="2"/>
    </row>
    <row r="304" spans="1:9" x14ac:dyDescent="0.25">
      <c r="A304" s="21">
        <v>43724</v>
      </c>
      <c r="B304">
        <v>366</v>
      </c>
      <c r="C304">
        <v>399.5</v>
      </c>
      <c r="D304">
        <v>364.25</v>
      </c>
      <c r="E304">
        <v>348.25</v>
      </c>
      <c r="F304">
        <v>341</v>
      </c>
      <c r="G304">
        <v>360.5</v>
      </c>
      <c r="H304">
        <v>335.5</v>
      </c>
      <c r="I304" s="2"/>
    </row>
    <row r="305" spans="1:9" x14ac:dyDescent="0.25">
      <c r="A305" s="21">
        <v>43721</v>
      </c>
      <c r="B305">
        <v>368.25</v>
      </c>
      <c r="C305">
        <v>398.75</v>
      </c>
      <c r="D305">
        <v>366.25</v>
      </c>
      <c r="E305">
        <v>348</v>
      </c>
      <c r="F305">
        <v>338.5</v>
      </c>
      <c r="G305">
        <v>360.75</v>
      </c>
      <c r="H305">
        <v>336.25</v>
      </c>
      <c r="I305" s="2"/>
    </row>
    <row r="306" spans="1:9" x14ac:dyDescent="0.25">
      <c r="A306" s="21">
        <v>43720</v>
      </c>
      <c r="B306">
        <v>368.25</v>
      </c>
      <c r="C306">
        <v>402.25</v>
      </c>
      <c r="D306">
        <v>366.25</v>
      </c>
      <c r="E306">
        <v>351.75</v>
      </c>
      <c r="F306">
        <v>337.25</v>
      </c>
      <c r="G306">
        <v>346.25</v>
      </c>
      <c r="H306">
        <v>335</v>
      </c>
      <c r="I306" s="2"/>
    </row>
    <row r="307" spans="1:9" x14ac:dyDescent="0.25">
      <c r="A307" s="21">
        <v>43719</v>
      </c>
      <c r="B307">
        <v>358.5</v>
      </c>
      <c r="C307">
        <v>405</v>
      </c>
      <c r="D307">
        <v>356.75</v>
      </c>
      <c r="E307">
        <v>342</v>
      </c>
      <c r="F307">
        <v>326.25</v>
      </c>
      <c r="G307">
        <v>336.5</v>
      </c>
      <c r="H307">
        <v>323.75</v>
      </c>
      <c r="I307" s="2"/>
    </row>
    <row r="308" spans="1:9" x14ac:dyDescent="0.25">
      <c r="A308" s="21">
        <v>43718</v>
      </c>
      <c r="B308">
        <v>366.75</v>
      </c>
      <c r="C308">
        <v>401.25</v>
      </c>
      <c r="D308">
        <v>364.75</v>
      </c>
      <c r="E308">
        <v>347.25</v>
      </c>
      <c r="F308">
        <v>328.75</v>
      </c>
      <c r="G308">
        <v>339.25</v>
      </c>
      <c r="H308">
        <v>326.25</v>
      </c>
      <c r="I308" s="2"/>
    </row>
    <row r="309" spans="1:9" x14ac:dyDescent="0.25">
      <c r="A309" s="21">
        <v>43717</v>
      </c>
      <c r="B309">
        <v>360.75</v>
      </c>
      <c r="C309">
        <v>401.25</v>
      </c>
      <c r="D309">
        <v>359</v>
      </c>
      <c r="E309">
        <v>340</v>
      </c>
      <c r="F309">
        <v>323.75</v>
      </c>
      <c r="G309">
        <v>334</v>
      </c>
      <c r="H309">
        <v>322.5</v>
      </c>
      <c r="I309" s="2"/>
    </row>
    <row r="310" spans="1:9" x14ac:dyDescent="0.25">
      <c r="A310" s="21">
        <v>43714</v>
      </c>
      <c r="B310">
        <v>364.25</v>
      </c>
      <c r="C310">
        <v>406.5</v>
      </c>
      <c r="D310">
        <v>362.25</v>
      </c>
      <c r="E310">
        <v>340.5</v>
      </c>
      <c r="F310">
        <v>325.5</v>
      </c>
      <c r="G310">
        <v>340.25</v>
      </c>
      <c r="H310">
        <v>323.75</v>
      </c>
      <c r="I310" s="2"/>
    </row>
    <row r="311" spans="1:9" x14ac:dyDescent="0.25">
      <c r="A311" s="21">
        <v>43713</v>
      </c>
      <c r="B311">
        <v>366</v>
      </c>
      <c r="C311">
        <v>412.25</v>
      </c>
      <c r="D311">
        <v>364.25</v>
      </c>
      <c r="E311">
        <v>345.5</v>
      </c>
      <c r="F311">
        <v>326.25</v>
      </c>
      <c r="G311">
        <v>339.25</v>
      </c>
      <c r="H311">
        <v>324</v>
      </c>
      <c r="I311" s="2"/>
    </row>
    <row r="312" spans="1:9" x14ac:dyDescent="0.25">
      <c r="A312" s="21">
        <v>43712</v>
      </c>
      <c r="B312">
        <v>367.75</v>
      </c>
      <c r="C312">
        <v>410.5</v>
      </c>
      <c r="D312">
        <v>366</v>
      </c>
      <c r="E312">
        <v>347.25</v>
      </c>
      <c r="F312">
        <v>331.75</v>
      </c>
      <c r="G312">
        <v>341</v>
      </c>
      <c r="H312">
        <v>327.75</v>
      </c>
      <c r="I312" s="2"/>
    </row>
    <row r="313" spans="1:9" x14ac:dyDescent="0.25">
      <c r="A313" s="21">
        <v>43711</v>
      </c>
      <c r="B313">
        <v>369.75</v>
      </c>
      <c r="C313">
        <v>410.75</v>
      </c>
      <c r="D313">
        <v>367.75</v>
      </c>
      <c r="E313">
        <v>345.5</v>
      </c>
      <c r="F313">
        <v>329.5</v>
      </c>
      <c r="G313">
        <v>340.25</v>
      </c>
      <c r="H313">
        <v>327</v>
      </c>
      <c r="I313" s="2"/>
    </row>
    <row r="314" spans="1:9" x14ac:dyDescent="0.25">
      <c r="A314" s="21">
        <v>43707</v>
      </c>
      <c r="B314" t="s">
        <v>9</v>
      </c>
      <c r="C314">
        <v>408.5</v>
      </c>
      <c r="D314" t="s">
        <v>9</v>
      </c>
      <c r="E314" t="s">
        <v>9</v>
      </c>
      <c r="F314" t="s">
        <v>9</v>
      </c>
      <c r="G314" t="s">
        <v>9</v>
      </c>
      <c r="H314" t="s">
        <v>9</v>
      </c>
      <c r="I314" s="2"/>
    </row>
    <row r="315" spans="1:9" x14ac:dyDescent="0.25">
      <c r="A315" s="21">
        <v>43706</v>
      </c>
      <c r="B315">
        <v>368.5</v>
      </c>
      <c r="C315">
        <v>410.5</v>
      </c>
      <c r="D315">
        <v>366.5</v>
      </c>
      <c r="E315">
        <v>350</v>
      </c>
      <c r="F315">
        <v>332</v>
      </c>
      <c r="G315">
        <v>341</v>
      </c>
      <c r="H315">
        <v>331.75</v>
      </c>
      <c r="I315" s="2"/>
    </row>
    <row r="316" spans="1:9" x14ac:dyDescent="0.25">
      <c r="A316" s="21">
        <v>43705</v>
      </c>
      <c r="B316">
        <v>368.5</v>
      </c>
      <c r="C316">
        <v>411.5</v>
      </c>
      <c r="D316">
        <v>366.75</v>
      </c>
      <c r="E316">
        <v>348.75</v>
      </c>
      <c r="F316">
        <v>330.75</v>
      </c>
      <c r="G316">
        <v>339.5</v>
      </c>
      <c r="H316">
        <v>331</v>
      </c>
      <c r="I316" s="2"/>
    </row>
    <row r="317" spans="1:9" x14ac:dyDescent="0.25">
      <c r="A317" s="21">
        <v>43704</v>
      </c>
      <c r="B317">
        <v>371</v>
      </c>
      <c r="C317">
        <v>407.75</v>
      </c>
      <c r="D317">
        <v>369.25</v>
      </c>
      <c r="E317">
        <v>349.75</v>
      </c>
      <c r="F317">
        <v>329.25</v>
      </c>
      <c r="G317">
        <v>340</v>
      </c>
      <c r="H317">
        <v>327.5</v>
      </c>
      <c r="I317" s="2"/>
    </row>
    <row r="318" spans="1:9" x14ac:dyDescent="0.25">
      <c r="A318" s="21">
        <v>43703</v>
      </c>
      <c r="B318">
        <v>368.25</v>
      </c>
      <c r="C318">
        <v>411.5</v>
      </c>
      <c r="D318">
        <v>366.25</v>
      </c>
      <c r="E318">
        <v>348.75</v>
      </c>
      <c r="F318">
        <v>327</v>
      </c>
      <c r="G318">
        <v>340.5</v>
      </c>
      <c r="H318">
        <v>322.25</v>
      </c>
      <c r="I318" s="2"/>
    </row>
    <row r="319" spans="1:9" x14ac:dyDescent="0.25">
      <c r="A319" s="21">
        <v>43700</v>
      </c>
      <c r="B319">
        <v>374.5</v>
      </c>
      <c r="C319">
        <v>410.5</v>
      </c>
      <c r="D319">
        <v>372.5</v>
      </c>
      <c r="E319">
        <v>347.25</v>
      </c>
      <c r="F319">
        <v>327.5</v>
      </c>
      <c r="G319">
        <v>339.25</v>
      </c>
      <c r="H319">
        <v>323.75</v>
      </c>
      <c r="I319" s="2"/>
    </row>
    <row r="320" spans="1:9" x14ac:dyDescent="0.25">
      <c r="A320" s="21">
        <v>43699</v>
      </c>
      <c r="B320">
        <v>376</v>
      </c>
      <c r="C320">
        <v>411.25</v>
      </c>
      <c r="D320">
        <v>374</v>
      </c>
      <c r="E320">
        <v>350.5</v>
      </c>
      <c r="F320">
        <v>335.5</v>
      </c>
      <c r="G320">
        <v>345.75</v>
      </c>
      <c r="H320">
        <v>331</v>
      </c>
      <c r="I320" s="2"/>
    </row>
    <row r="321" spans="1:9" x14ac:dyDescent="0.25">
      <c r="A321" s="21">
        <v>43698</v>
      </c>
      <c r="B321">
        <v>375.25</v>
      </c>
      <c r="C321">
        <v>405.25</v>
      </c>
      <c r="D321">
        <v>373.25</v>
      </c>
      <c r="E321">
        <v>351.25</v>
      </c>
      <c r="F321">
        <v>334.25</v>
      </c>
      <c r="G321">
        <v>347.5</v>
      </c>
      <c r="H321">
        <v>333</v>
      </c>
      <c r="I321" s="2"/>
    </row>
    <row r="322" spans="1:9" x14ac:dyDescent="0.25">
      <c r="A322" s="21">
        <v>43697</v>
      </c>
      <c r="B322">
        <v>369.75</v>
      </c>
      <c r="C322">
        <v>404.5</v>
      </c>
      <c r="D322">
        <v>367.75</v>
      </c>
      <c r="E322">
        <v>352.25</v>
      </c>
      <c r="F322">
        <v>333</v>
      </c>
      <c r="G322">
        <v>346.5</v>
      </c>
      <c r="H322">
        <v>331</v>
      </c>
      <c r="I322" s="2"/>
    </row>
    <row r="323" spans="1:9" x14ac:dyDescent="0.25">
      <c r="A323" s="21">
        <v>43696</v>
      </c>
      <c r="B323">
        <v>369.75</v>
      </c>
      <c r="C323">
        <v>408.5</v>
      </c>
      <c r="D323">
        <v>367.75</v>
      </c>
      <c r="E323" t="s">
        <v>9</v>
      </c>
      <c r="F323">
        <v>331.75</v>
      </c>
      <c r="G323">
        <v>345.5</v>
      </c>
      <c r="H323">
        <v>329.5</v>
      </c>
      <c r="I323" s="2"/>
    </row>
    <row r="324" spans="1:9" x14ac:dyDescent="0.25">
      <c r="A324" s="21">
        <v>43693</v>
      </c>
      <c r="B324">
        <v>374</v>
      </c>
      <c r="C324">
        <v>404.25</v>
      </c>
      <c r="D324">
        <v>372.25</v>
      </c>
      <c r="E324">
        <v>351</v>
      </c>
      <c r="F324">
        <v>335.75</v>
      </c>
      <c r="G324">
        <v>349.75</v>
      </c>
      <c r="H324">
        <v>334</v>
      </c>
      <c r="I324" s="2"/>
    </row>
    <row r="325" spans="1:9" x14ac:dyDescent="0.25">
      <c r="A325" s="21">
        <v>43692</v>
      </c>
      <c r="B325">
        <v>366.75</v>
      </c>
      <c r="C325">
        <v>402.75</v>
      </c>
      <c r="D325">
        <v>364.75</v>
      </c>
      <c r="E325">
        <v>345.5</v>
      </c>
      <c r="F325">
        <v>334.25</v>
      </c>
      <c r="G325">
        <v>341</v>
      </c>
      <c r="H325">
        <v>328.75</v>
      </c>
      <c r="I325" s="2"/>
    </row>
    <row r="326" spans="1:9" x14ac:dyDescent="0.25">
      <c r="A326" s="21">
        <v>43691</v>
      </c>
      <c r="B326">
        <v>367</v>
      </c>
      <c r="C326">
        <v>405.75</v>
      </c>
      <c r="D326">
        <v>365.25</v>
      </c>
      <c r="E326">
        <v>344.75</v>
      </c>
      <c r="F326">
        <v>337.25</v>
      </c>
      <c r="G326">
        <v>344</v>
      </c>
      <c r="H326">
        <v>331.75</v>
      </c>
      <c r="I326" s="2"/>
    </row>
    <row r="327" spans="1:9" x14ac:dyDescent="0.25">
      <c r="A327" s="21">
        <v>43690</v>
      </c>
      <c r="B327">
        <v>370.5</v>
      </c>
      <c r="C327">
        <v>402</v>
      </c>
      <c r="D327">
        <v>366.25</v>
      </c>
      <c r="E327">
        <v>352.25</v>
      </c>
      <c r="F327">
        <v>340.5</v>
      </c>
      <c r="G327">
        <v>348</v>
      </c>
      <c r="H327">
        <v>336.5</v>
      </c>
      <c r="I327" s="2"/>
    </row>
    <row r="328" spans="1:9" x14ac:dyDescent="0.25">
      <c r="A328" s="21">
        <v>43689</v>
      </c>
      <c r="B328">
        <v>367.75</v>
      </c>
      <c r="C328">
        <v>407</v>
      </c>
      <c r="D328">
        <v>364.75</v>
      </c>
      <c r="E328">
        <v>346.25</v>
      </c>
      <c r="F328">
        <v>337</v>
      </c>
      <c r="G328">
        <v>344.25</v>
      </c>
      <c r="H328">
        <v>333</v>
      </c>
      <c r="I328" s="2"/>
    </row>
    <row r="329" spans="1:9" x14ac:dyDescent="0.25">
      <c r="A329" s="21">
        <v>43686</v>
      </c>
      <c r="B329">
        <v>372.5</v>
      </c>
      <c r="C329">
        <v>402.75</v>
      </c>
      <c r="D329">
        <v>370.75</v>
      </c>
      <c r="E329">
        <v>349.5</v>
      </c>
      <c r="F329">
        <v>340.25</v>
      </c>
      <c r="G329">
        <v>347.5</v>
      </c>
      <c r="H329">
        <v>335</v>
      </c>
      <c r="I329" s="2"/>
    </row>
    <row r="330" spans="1:9" x14ac:dyDescent="0.25">
      <c r="A330" s="21">
        <v>43685</v>
      </c>
      <c r="B330">
        <v>369.25</v>
      </c>
      <c r="C330">
        <v>395</v>
      </c>
      <c r="D330">
        <v>367.5</v>
      </c>
      <c r="E330">
        <v>345.5</v>
      </c>
      <c r="F330">
        <v>338</v>
      </c>
      <c r="G330">
        <v>345.5</v>
      </c>
      <c r="H330">
        <v>333.25</v>
      </c>
      <c r="I330" s="2"/>
    </row>
    <row r="331" spans="1:9" x14ac:dyDescent="0.25">
      <c r="A331" s="21">
        <v>43684</v>
      </c>
      <c r="B331">
        <v>362</v>
      </c>
      <c r="C331">
        <v>397.5</v>
      </c>
      <c r="D331">
        <v>360</v>
      </c>
      <c r="E331">
        <v>341</v>
      </c>
      <c r="F331">
        <v>331.75</v>
      </c>
      <c r="G331">
        <v>339.25</v>
      </c>
      <c r="H331">
        <v>327.75</v>
      </c>
      <c r="I331" s="2"/>
    </row>
    <row r="332" spans="1:9" x14ac:dyDescent="0.25">
      <c r="A332" s="21">
        <v>43683</v>
      </c>
      <c r="B332">
        <v>362.25</v>
      </c>
      <c r="C332">
        <v>398.25</v>
      </c>
      <c r="D332">
        <v>360.5</v>
      </c>
      <c r="E332">
        <v>340.25</v>
      </c>
      <c r="F332">
        <v>331.75</v>
      </c>
      <c r="G332">
        <v>339.25</v>
      </c>
      <c r="H332">
        <v>328</v>
      </c>
      <c r="I332" s="2"/>
    </row>
    <row r="333" spans="1:9" x14ac:dyDescent="0.25">
      <c r="A333" s="21">
        <v>43682</v>
      </c>
      <c r="B333">
        <v>364.25</v>
      </c>
      <c r="C333">
        <v>388.75</v>
      </c>
      <c r="D333">
        <v>362.25</v>
      </c>
      <c r="E333">
        <v>335.5</v>
      </c>
      <c r="F333">
        <v>333.25</v>
      </c>
      <c r="G333">
        <v>341</v>
      </c>
      <c r="H333">
        <v>328.75</v>
      </c>
      <c r="I333" s="2"/>
    </row>
    <row r="334" spans="1:9" x14ac:dyDescent="0.25">
      <c r="A334" s="21">
        <v>43679</v>
      </c>
      <c r="B334">
        <v>356.75</v>
      </c>
      <c r="C334">
        <v>385</v>
      </c>
      <c r="D334">
        <v>357.25</v>
      </c>
      <c r="E334">
        <v>335.75</v>
      </c>
      <c r="F334">
        <v>335</v>
      </c>
      <c r="G334">
        <v>349</v>
      </c>
      <c r="H334">
        <v>330.25</v>
      </c>
      <c r="I334" s="2"/>
    </row>
    <row r="335" spans="1:9" x14ac:dyDescent="0.25">
      <c r="A335" s="21">
        <v>43678</v>
      </c>
      <c r="B335">
        <v>355</v>
      </c>
      <c r="C335">
        <v>389.5</v>
      </c>
      <c r="D335">
        <v>353.75</v>
      </c>
      <c r="E335">
        <v>333.75</v>
      </c>
      <c r="F335">
        <v>334.25</v>
      </c>
      <c r="G335">
        <v>348.25</v>
      </c>
      <c r="H335">
        <v>329.25</v>
      </c>
      <c r="I335" s="2"/>
    </row>
    <row r="336" spans="1:9" x14ac:dyDescent="0.25">
      <c r="A336" s="21">
        <v>43677</v>
      </c>
      <c r="B336">
        <v>356.75</v>
      </c>
      <c r="C336">
        <v>392.75</v>
      </c>
      <c r="D336">
        <v>355.75</v>
      </c>
      <c r="E336">
        <v>334.75</v>
      </c>
      <c r="F336">
        <v>341.25</v>
      </c>
      <c r="G336">
        <v>352.75</v>
      </c>
      <c r="H336">
        <v>338.5</v>
      </c>
      <c r="I336" s="2"/>
    </row>
    <row r="337" spans="1:9" x14ac:dyDescent="0.25">
      <c r="A337" s="21">
        <v>43676</v>
      </c>
      <c r="B337">
        <v>358</v>
      </c>
      <c r="C337">
        <v>395</v>
      </c>
      <c r="D337">
        <v>357.25</v>
      </c>
      <c r="E337">
        <v>337</v>
      </c>
      <c r="F337">
        <v>346.25</v>
      </c>
      <c r="G337">
        <v>359</v>
      </c>
      <c r="H337">
        <v>342</v>
      </c>
      <c r="I337" s="2"/>
    </row>
    <row r="338" spans="1:9" x14ac:dyDescent="0.25">
      <c r="A338" s="21">
        <v>43675</v>
      </c>
      <c r="B338">
        <v>360.75</v>
      </c>
      <c r="C338">
        <v>395.75</v>
      </c>
      <c r="D338">
        <v>360</v>
      </c>
      <c r="E338">
        <v>341.25</v>
      </c>
      <c r="F338">
        <v>351</v>
      </c>
      <c r="G338">
        <v>363.5</v>
      </c>
      <c r="H338">
        <v>346.5</v>
      </c>
      <c r="I338" s="2"/>
    </row>
    <row r="339" spans="1:9" x14ac:dyDescent="0.25">
      <c r="A339" s="21">
        <v>43672</v>
      </c>
      <c r="B339">
        <v>359.75</v>
      </c>
      <c r="C339">
        <v>394</v>
      </c>
      <c r="D339">
        <v>359</v>
      </c>
      <c r="E339">
        <v>342</v>
      </c>
      <c r="F339">
        <v>350.5</v>
      </c>
      <c r="G339">
        <v>362.75</v>
      </c>
      <c r="H339">
        <v>346.75</v>
      </c>
      <c r="I339" s="2"/>
    </row>
    <row r="340" spans="1:9" x14ac:dyDescent="0.25">
      <c r="A340" s="21">
        <v>43671</v>
      </c>
      <c r="B340">
        <v>359</v>
      </c>
      <c r="C340">
        <v>397.25</v>
      </c>
      <c r="D340">
        <v>358.25</v>
      </c>
      <c r="E340">
        <v>340</v>
      </c>
      <c r="F340">
        <v>348.75</v>
      </c>
      <c r="G340">
        <v>360.75</v>
      </c>
      <c r="H340">
        <v>345.5</v>
      </c>
      <c r="I340" s="2"/>
    </row>
    <row r="341" spans="1:9" x14ac:dyDescent="0.25">
      <c r="A341" s="21">
        <v>43670</v>
      </c>
      <c r="B341">
        <v>360.75</v>
      </c>
      <c r="C341">
        <v>396</v>
      </c>
      <c r="D341">
        <v>360</v>
      </c>
      <c r="E341">
        <v>342.5</v>
      </c>
      <c r="F341">
        <v>351.75</v>
      </c>
      <c r="G341">
        <v>363.75</v>
      </c>
      <c r="H341">
        <v>348.25</v>
      </c>
      <c r="I341" s="2"/>
    </row>
    <row r="342" spans="1:9" x14ac:dyDescent="0.25">
      <c r="A342" s="21">
        <v>43669</v>
      </c>
      <c r="B342">
        <v>359.75</v>
      </c>
      <c r="C342">
        <v>398.25</v>
      </c>
      <c r="D342">
        <v>359</v>
      </c>
      <c r="E342">
        <v>343.25</v>
      </c>
      <c r="F342">
        <v>350.25</v>
      </c>
      <c r="G342">
        <v>363</v>
      </c>
      <c r="H342">
        <v>346.5</v>
      </c>
      <c r="I342" s="2"/>
    </row>
    <row r="343" spans="1:9" x14ac:dyDescent="0.25">
      <c r="A343" s="21">
        <v>43668</v>
      </c>
      <c r="B343">
        <v>361.5</v>
      </c>
      <c r="C343">
        <v>402</v>
      </c>
      <c r="D343">
        <v>360.75</v>
      </c>
      <c r="E343">
        <v>343.25</v>
      </c>
      <c r="F343">
        <v>350.5</v>
      </c>
      <c r="G343">
        <v>363.5</v>
      </c>
      <c r="H343">
        <v>347.5</v>
      </c>
      <c r="I343" s="2"/>
    </row>
    <row r="344" spans="1:9" x14ac:dyDescent="0.25">
      <c r="A344" s="21">
        <v>43665</v>
      </c>
      <c r="B344">
        <v>369.25</v>
      </c>
      <c r="C344">
        <v>396</v>
      </c>
      <c r="D344">
        <v>368.5</v>
      </c>
      <c r="E344">
        <v>348.75</v>
      </c>
      <c r="F344">
        <v>354.5</v>
      </c>
      <c r="G344">
        <v>369</v>
      </c>
      <c r="H344">
        <v>352.25</v>
      </c>
      <c r="I344" s="2"/>
    </row>
    <row r="345" spans="1:9" x14ac:dyDescent="0.25">
      <c r="A345" s="21">
        <v>43664</v>
      </c>
      <c r="B345">
        <v>363.5</v>
      </c>
      <c r="C345">
        <v>395.75</v>
      </c>
      <c r="D345">
        <v>362.75</v>
      </c>
      <c r="E345">
        <v>338.5</v>
      </c>
      <c r="F345">
        <v>346.25</v>
      </c>
      <c r="G345">
        <v>360.5</v>
      </c>
      <c r="H345">
        <v>344.25</v>
      </c>
      <c r="I345" s="2"/>
    </row>
    <row r="346" spans="1:9" x14ac:dyDescent="0.25">
      <c r="A346" s="21">
        <v>43663</v>
      </c>
      <c r="B346">
        <v>361.25</v>
      </c>
      <c r="C346">
        <v>396.5</v>
      </c>
      <c r="D346">
        <v>361.25</v>
      </c>
      <c r="E346">
        <v>341.25</v>
      </c>
      <c r="F346">
        <v>349.75</v>
      </c>
      <c r="G346">
        <v>358</v>
      </c>
      <c r="H346">
        <v>346.5</v>
      </c>
      <c r="I346" s="2"/>
    </row>
    <row r="347" spans="1:9" x14ac:dyDescent="0.25">
      <c r="A347" s="21">
        <v>43662</v>
      </c>
      <c r="B347">
        <v>360.75</v>
      </c>
      <c r="C347">
        <v>403.5</v>
      </c>
      <c r="D347">
        <v>359.25</v>
      </c>
      <c r="E347">
        <v>338</v>
      </c>
      <c r="F347">
        <v>349.75</v>
      </c>
      <c r="G347">
        <v>357.25</v>
      </c>
      <c r="H347">
        <v>346.75</v>
      </c>
      <c r="I347" s="2"/>
    </row>
    <row r="348" spans="1:9" x14ac:dyDescent="0.25">
      <c r="A348" s="21">
        <v>43661</v>
      </c>
      <c r="B348">
        <v>363.75</v>
      </c>
      <c r="C348">
        <v>404.5</v>
      </c>
      <c r="D348">
        <v>362.25</v>
      </c>
      <c r="E348">
        <v>344</v>
      </c>
      <c r="F348">
        <v>355</v>
      </c>
      <c r="G348">
        <v>362.25</v>
      </c>
      <c r="H348">
        <v>352.75</v>
      </c>
      <c r="I348" s="2"/>
    </row>
    <row r="349" spans="1:9" x14ac:dyDescent="0.25">
      <c r="A349" s="21">
        <v>43658</v>
      </c>
      <c r="B349">
        <v>370.5</v>
      </c>
      <c r="C349">
        <v>399.5</v>
      </c>
      <c r="D349">
        <v>369</v>
      </c>
      <c r="E349">
        <v>348</v>
      </c>
      <c r="F349">
        <v>358.25</v>
      </c>
      <c r="G349">
        <v>360.75</v>
      </c>
      <c r="H349">
        <v>356</v>
      </c>
      <c r="I349" s="2"/>
    </row>
    <row r="350" spans="1:9" x14ac:dyDescent="0.25">
      <c r="A350" s="21">
        <v>43657</v>
      </c>
      <c r="B350">
        <v>364.5</v>
      </c>
      <c r="C350">
        <v>396.5</v>
      </c>
      <c r="D350">
        <v>363</v>
      </c>
      <c r="E350">
        <v>342.75</v>
      </c>
      <c r="F350">
        <v>352.25</v>
      </c>
      <c r="G350">
        <v>355.75</v>
      </c>
      <c r="H350">
        <v>349.75</v>
      </c>
      <c r="I350" s="2"/>
    </row>
    <row r="351" spans="1:9" x14ac:dyDescent="0.25">
      <c r="A351" s="21">
        <v>43656</v>
      </c>
      <c r="B351">
        <v>365.25</v>
      </c>
      <c r="C351">
        <v>392.75</v>
      </c>
      <c r="D351">
        <v>363.75</v>
      </c>
      <c r="E351">
        <v>345.5</v>
      </c>
      <c r="F351">
        <v>351.75</v>
      </c>
      <c r="G351">
        <v>355</v>
      </c>
      <c r="H351">
        <v>348.75</v>
      </c>
      <c r="I351" s="2"/>
    </row>
    <row r="352" spans="1:9" x14ac:dyDescent="0.25">
      <c r="A352" s="21">
        <v>43655</v>
      </c>
      <c r="B352" t="s">
        <v>9</v>
      </c>
      <c r="C352">
        <v>389.5</v>
      </c>
      <c r="D352" t="s">
        <v>9</v>
      </c>
      <c r="E352" t="s">
        <v>9</v>
      </c>
      <c r="F352">
        <v>347.25</v>
      </c>
      <c r="G352">
        <v>350.5</v>
      </c>
      <c r="H352">
        <v>344</v>
      </c>
      <c r="I352" s="2"/>
    </row>
    <row r="353" spans="1:9" x14ac:dyDescent="0.25">
      <c r="A353" s="21">
        <v>43654</v>
      </c>
      <c r="B353">
        <v>358.5</v>
      </c>
      <c r="C353">
        <v>388</v>
      </c>
      <c r="D353">
        <v>357.25</v>
      </c>
      <c r="E353" t="s">
        <v>9</v>
      </c>
      <c r="F353">
        <v>345</v>
      </c>
      <c r="G353">
        <v>349</v>
      </c>
      <c r="H353">
        <v>342.75</v>
      </c>
      <c r="I353" s="2"/>
    </row>
    <row r="354" spans="1:9" x14ac:dyDescent="0.25">
      <c r="A354" s="21">
        <v>43651</v>
      </c>
      <c r="B354">
        <v>359</v>
      </c>
      <c r="C354">
        <v>392.75</v>
      </c>
      <c r="D354">
        <v>357.5</v>
      </c>
      <c r="E354">
        <v>336.5</v>
      </c>
      <c r="F354">
        <v>345</v>
      </c>
      <c r="G354">
        <v>349.5</v>
      </c>
      <c r="H354">
        <v>342.75</v>
      </c>
      <c r="I354" s="2"/>
    </row>
    <row r="355" spans="1:9" x14ac:dyDescent="0.25">
      <c r="A355" s="21">
        <v>43649</v>
      </c>
      <c r="B355" t="s">
        <v>9</v>
      </c>
      <c r="C355">
        <v>392.75</v>
      </c>
      <c r="D355" t="s">
        <v>9</v>
      </c>
      <c r="E355" t="s">
        <v>9</v>
      </c>
      <c r="F355" t="s">
        <v>9</v>
      </c>
      <c r="G355" t="s">
        <v>9</v>
      </c>
      <c r="H355" t="s">
        <v>9</v>
      </c>
      <c r="I355" s="2"/>
    </row>
    <row r="356" spans="1:9" x14ac:dyDescent="0.25">
      <c r="A356" s="21">
        <v>43648</v>
      </c>
      <c r="B356">
        <v>363.5</v>
      </c>
      <c r="C356">
        <v>391.25</v>
      </c>
      <c r="D356">
        <v>362</v>
      </c>
      <c r="E356">
        <v>340.5</v>
      </c>
      <c r="F356">
        <v>348.25</v>
      </c>
      <c r="G356">
        <v>353.5</v>
      </c>
      <c r="H356">
        <v>346.25</v>
      </c>
      <c r="I356" s="2"/>
    </row>
    <row r="357" spans="1:9" x14ac:dyDescent="0.25">
      <c r="A357" s="21">
        <v>43647</v>
      </c>
      <c r="B357">
        <v>360</v>
      </c>
      <c r="C357">
        <v>392.75</v>
      </c>
      <c r="D357">
        <v>358.5</v>
      </c>
      <c r="E357">
        <v>340.25</v>
      </c>
      <c r="F357">
        <v>345</v>
      </c>
      <c r="G357">
        <v>350.5</v>
      </c>
      <c r="H357">
        <v>343.25</v>
      </c>
      <c r="I357" s="2"/>
    </row>
    <row r="358" spans="1:9" x14ac:dyDescent="0.25">
      <c r="A358" s="21">
        <v>43644</v>
      </c>
      <c r="B358">
        <v>361.5</v>
      </c>
      <c r="C358">
        <v>399.75</v>
      </c>
      <c r="D358">
        <v>360</v>
      </c>
      <c r="E358">
        <v>343.5</v>
      </c>
      <c r="F358">
        <v>347.25</v>
      </c>
      <c r="G358">
        <v>353.75</v>
      </c>
      <c r="H358">
        <v>346.25</v>
      </c>
      <c r="I358" s="2"/>
    </row>
    <row r="359" spans="1:9" x14ac:dyDescent="0.25">
      <c r="A359" s="21">
        <v>43643</v>
      </c>
      <c r="B359">
        <v>369.25</v>
      </c>
      <c r="C359">
        <v>398</v>
      </c>
      <c r="D359">
        <v>367.75</v>
      </c>
      <c r="E359">
        <v>351</v>
      </c>
      <c r="F359">
        <v>351.75</v>
      </c>
      <c r="G359">
        <v>358.25</v>
      </c>
      <c r="H359">
        <v>349</v>
      </c>
      <c r="I359" s="2"/>
    </row>
    <row r="360" spans="1:9" x14ac:dyDescent="0.25">
      <c r="A360" s="21">
        <v>43642</v>
      </c>
      <c r="B360">
        <v>367</v>
      </c>
      <c r="C360">
        <v>400.25</v>
      </c>
      <c r="D360">
        <v>365.5</v>
      </c>
      <c r="E360">
        <v>347.5</v>
      </c>
      <c r="F360">
        <v>348.25</v>
      </c>
      <c r="G360">
        <v>355</v>
      </c>
      <c r="H360">
        <v>345</v>
      </c>
      <c r="I360" s="2"/>
    </row>
    <row r="361" spans="1:9" x14ac:dyDescent="0.25">
      <c r="A361" s="21">
        <v>43641</v>
      </c>
      <c r="B361">
        <v>373.25</v>
      </c>
      <c r="C361">
        <v>401.25</v>
      </c>
      <c r="D361">
        <v>371.75</v>
      </c>
      <c r="E361">
        <v>349</v>
      </c>
      <c r="F361">
        <v>352.25</v>
      </c>
      <c r="G361">
        <v>359</v>
      </c>
      <c r="H361">
        <v>350.25</v>
      </c>
      <c r="I361" s="2"/>
    </row>
    <row r="362" spans="1:9" x14ac:dyDescent="0.25">
      <c r="A362" s="21">
        <v>43640</v>
      </c>
      <c r="B362">
        <v>376.25</v>
      </c>
      <c r="C362">
        <v>401.25</v>
      </c>
      <c r="D362">
        <v>374.75</v>
      </c>
      <c r="E362">
        <v>348.25</v>
      </c>
      <c r="F362">
        <v>354.25</v>
      </c>
      <c r="G362">
        <v>360.75</v>
      </c>
      <c r="H362">
        <v>351.25</v>
      </c>
      <c r="I362" s="2"/>
    </row>
    <row r="363" spans="1:9" x14ac:dyDescent="0.25">
      <c r="A363" s="21">
        <v>43637</v>
      </c>
      <c r="B363">
        <v>374</v>
      </c>
      <c r="C363">
        <v>397.5</v>
      </c>
      <c r="D363">
        <v>372.5</v>
      </c>
      <c r="E363">
        <v>351.75</v>
      </c>
      <c r="F363">
        <v>356</v>
      </c>
      <c r="G363">
        <v>363.5</v>
      </c>
      <c r="H363">
        <v>353</v>
      </c>
      <c r="I363" s="2"/>
    </row>
    <row r="364" spans="1:9" x14ac:dyDescent="0.25">
      <c r="A364" s="21">
        <v>43636</v>
      </c>
      <c r="B364">
        <v>372.25</v>
      </c>
      <c r="C364">
        <v>403</v>
      </c>
      <c r="D364">
        <v>370.75</v>
      </c>
      <c r="E364">
        <v>351.25</v>
      </c>
      <c r="F364">
        <v>355.25</v>
      </c>
      <c r="G364">
        <v>362.75</v>
      </c>
      <c r="H364">
        <v>352.25</v>
      </c>
      <c r="I364" s="2"/>
    </row>
    <row r="365" spans="1:9" x14ac:dyDescent="0.25">
      <c r="A365" s="21">
        <v>43635</v>
      </c>
      <c r="B365" t="s">
        <v>9</v>
      </c>
      <c r="C365">
        <v>397.25</v>
      </c>
      <c r="D365" t="s">
        <v>9</v>
      </c>
      <c r="E365" t="s">
        <v>9</v>
      </c>
      <c r="F365">
        <v>358.25</v>
      </c>
      <c r="G365">
        <v>364.5</v>
      </c>
      <c r="H365">
        <v>355.75</v>
      </c>
      <c r="I365" s="2"/>
    </row>
    <row r="366" spans="1:9" x14ac:dyDescent="0.25">
      <c r="A366" s="21">
        <v>43634</v>
      </c>
      <c r="B366">
        <v>369.75</v>
      </c>
      <c r="C366">
        <v>403</v>
      </c>
      <c r="D366">
        <v>368.25</v>
      </c>
      <c r="E366">
        <v>353.5</v>
      </c>
      <c r="F366">
        <v>354.25</v>
      </c>
      <c r="G366">
        <v>360.5</v>
      </c>
      <c r="H366">
        <v>351.25</v>
      </c>
      <c r="I366" s="2"/>
    </row>
    <row r="367" spans="1:9" x14ac:dyDescent="0.25">
      <c r="A367" s="21">
        <v>43633</v>
      </c>
      <c r="B367">
        <v>372.5</v>
      </c>
      <c r="C367">
        <v>407</v>
      </c>
      <c r="D367">
        <v>371</v>
      </c>
      <c r="E367">
        <v>355.75</v>
      </c>
      <c r="F367">
        <v>356</v>
      </c>
      <c r="G367">
        <v>363.75</v>
      </c>
      <c r="H367">
        <v>353</v>
      </c>
      <c r="I367" s="2"/>
    </row>
    <row r="368" spans="1:9" x14ac:dyDescent="0.25">
      <c r="A368" s="21">
        <v>43630</v>
      </c>
      <c r="B368">
        <v>378.5</v>
      </c>
      <c r="C368">
        <v>402</v>
      </c>
      <c r="D368">
        <v>377</v>
      </c>
      <c r="E368" t="s">
        <v>9</v>
      </c>
      <c r="F368">
        <v>355.75</v>
      </c>
      <c r="G368">
        <v>363.5</v>
      </c>
      <c r="H368">
        <v>353.75</v>
      </c>
      <c r="I368" s="2"/>
    </row>
    <row r="369" spans="1:9" x14ac:dyDescent="0.25">
      <c r="A369" s="21">
        <v>43629</v>
      </c>
      <c r="B369">
        <v>369.75</v>
      </c>
      <c r="C369">
        <v>397.5</v>
      </c>
      <c r="D369">
        <v>368.25</v>
      </c>
      <c r="E369">
        <v>348.75</v>
      </c>
      <c r="F369">
        <v>356</v>
      </c>
      <c r="G369">
        <v>356</v>
      </c>
      <c r="H369">
        <v>348.25</v>
      </c>
      <c r="I369" s="2"/>
    </row>
    <row r="370" spans="1:9" x14ac:dyDescent="0.25">
      <c r="A370" s="21">
        <v>43628</v>
      </c>
      <c r="B370">
        <v>369.25</v>
      </c>
      <c r="C370">
        <v>394.25</v>
      </c>
      <c r="D370">
        <v>367.75</v>
      </c>
      <c r="E370">
        <v>348</v>
      </c>
      <c r="F370">
        <v>351.75</v>
      </c>
      <c r="G370">
        <v>353.5</v>
      </c>
      <c r="H370">
        <v>345</v>
      </c>
      <c r="I370" s="2"/>
    </row>
    <row r="371" spans="1:9" x14ac:dyDescent="0.25">
      <c r="A371" s="21">
        <v>43627</v>
      </c>
      <c r="B371">
        <v>365.5</v>
      </c>
      <c r="C371">
        <v>391.25</v>
      </c>
      <c r="D371">
        <v>364.25</v>
      </c>
      <c r="E371">
        <v>345</v>
      </c>
      <c r="F371">
        <v>348</v>
      </c>
      <c r="G371">
        <v>350.5</v>
      </c>
      <c r="H371">
        <v>341</v>
      </c>
      <c r="I371" s="2"/>
    </row>
    <row r="372" spans="1:9" x14ac:dyDescent="0.25">
      <c r="A372" s="21">
        <v>43626</v>
      </c>
      <c r="B372">
        <v>363.5</v>
      </c>
      <c r="C372">
        <v>392</v>
      </c>
      <c r="D372">
        <v>362</v>
      </c>
      <c r="E372">
        <v>340.5</v>
      </c>
      <c r="F372">
        <v>341.75</v>
      </c>
      <c r="G372">
        <v>344.25</v>
      </c>
      <c r="H372">
        <v>334.75</v>
      </c>
      <c r="I372" s="2"/>
    </row>
    <row r="373" spans="1:9" x14ac:dyDescent="0.25">
      <c r="A373" s="21">
        <v>43623</v>
      </c>
      <c r="B373">
        <v>364.75</v>
      </c>
      <c r="C373">
        <v>392</v>
      </c>
      <c r="D373">
        <v>363.5</v>
      </c>
      <c r="E373">
        <v>341.25</v>
      </c>
      <c r="F373">
        <v>343.25</v>
      </c>
      <c r="G373">
        <v>346.75</v>
      </c>
      <c r="H373">
        <v>335.5</v>
      </c>
      <c r="I373" s="2"/>
    </row>
    <row r="374" spans="1:9" x14ac:dyDescent="0.25">
      <c r="A374" s="21">
        <v>43622</v>
      </c>
      <c r="B374">
        <v>361.5</v>
      </c>
      <c r="C374">
        <v>393.25</v>
      </c>
      <c r="D374">
        <v>360</v>
      </c>
      <c r="E374">
        <v>338.5</v>
      </c>
      <c r="F374">
        <v>340.25</v>
      </c>
      <c r="G374">
        <v>340.25</v>
      </c>
      <c r="H374">
        <v>333.75</v>
      </c>
      <c r="I374" s="2"/>
    </row>
    <row r="375" spans="1:9" x14ac:dyDescent="0.25">
      <c r="A375" s="21">
        <v>43621</v>
      </c>
      <c r="B375">
        <v>367</v>
      </c>
      <c r="C375">
        <v>393.25</v>
      </c>
      <c r="D375">
        <v>365.5</v>
      </c>
      <c r="E375">
        <v>341.25</v>
      </c>
      <c r="F375">
        <v>345</v>
      </c>
      <c r="G375">
        <v>345</v>
      </c>
      <c r="H375">
        <v>337</v>
      </c>
      <c r="I375" s="2"/>
    </row>
    <row r="376" spans="1:9" x14ac:dyDescent="0.25">
      <c r="A376" s="21">
        <v>43620</v>
      </c>
      <c r="B376">
        <v>366.25</v>
      </c>
      <c r="C376">
        <v>395.75</v>
      </c>
      <c r="D376">
        <v>364.75</v>
      </c>
      <c r="E376">
        <v>341.25</v>
      </c>
      <c r="F376">
        <v>345</v>
      </c>
      <c r="G376">
        <v>345</v>
      </c>
      <c r="H376">
        <v>335.75</v>
      </c>
      <c r="I376" s="2"/>
    </row>
    <row r="377" spans="1:9" x14ac:dyDescent="0.25">
      <c r="A377" s="21">
        <v>43619</v>
      </c>
      <c r="B377">
        <v>366</v>
      </c>
      <c r="C377">
        <v>393.5</v>
      </c>
      <c r="D377">
        <v>365.25</v>
      </c>
      <c r="E377">
        <v>346.5</v>
      </c>
      <c r="F377">
        <v>346.5</v>
      </c>
      <c r="G377">
        <v>350.25</v>
      </c>
      <c r="H377">
        <v>340.25</v>
      </c>
      <c r="I377" s="2"/>
    </row>
    <row r="378" spans="1:9" x14ac:dyDescent="0.25">
      <c r="A378" s="21">
        <v>43616</v>
      </c>
      <c r="B378">
        <v>362.75</v>
      </c>
      <c r="C378">
        <v>393.25</v>
      </c>
      <c r="D378">
        <v>362</v>
      </c>
      <c r="E378">
        <v>346.5</v>
      </c>
      <c r="F378">
        <v>344.75</v>
      </c>
      <c r="G378">
        <v>348.25</v>
      </c>
      <c r="H378">
        <v>337.25</v>
      </c>
      <c r="I378" s="2"/>
    </row>
    <row r="379" spans="1:9" x14ac:dyDescent="0.25">
      <c r="A379" s="21">
        <v>43615</v>
      </c>
      <c r="B379">
        <v>364.75</v>
      </c>
      <c r="C379">
        <v>397.25</v>
      </c>
      <c r="D379">
        <v>364.25</v>
      </c>
      <c r="E379">
        <v>348</v>
      </c>
      <c r="F379">
        <v>344.25</v>
      </c>
      <c r="G379">
        <v>352.25</v>
      </c>
      <c r="H379">
        <v>342</v>
      </c>
      <c r="I379" s="2"/>
    </row>
    <row r="380" spans="1:9" x14ac:dyDescent="0.25">
      <c r="A380" s="21">
        <v>43614</v>
      </c>
      <c r="B380">
        <v>364.5</v>
      </c>
      <c r="C380">
        <v>392</v>
      </c>
      <c r="D380">
        <v>363.75</v>
      </c>
      <c r="E380">
        <v>345.75</v>
      </c>
      <c r="F380">
        <v>343.25</v>
      </c>
      <c r="G380">
        <v>351.25</v>
      </c>
      <c r="H380">
        <v>341</v>
      </c>
      <c r="I380" s="2"/>
    </row>
    <row r="381" spans="1:9" x14ac:dyDescent="0.25">
      <c r="A381" s="21">
        <v>43613</v>
      </c>
      <c r="B381">
        <v>364.5</v>
      </c>
      <c r="C381">
        <v>392</v>
      </c>
      <c r="D381">
        <v>363.75</v>
      </c>
      <c r="E381">
        <v>344.75</v>
      </c>
      <c r="F381">
        <v>342.5</v>
      </c>
      <c r="G381">
        <v>349.75</v>
      </c>
      <c r="H381">
        <v>340.5</v>
      </c>
      <c r="I381" s="2"/>
    </row>
    <row r="382" spans="1:9" x14ac:dyDescent="0.25">
      <c r="A382" s="21">
        <v>43609</v>
      </c>
      <c r="B382">
        <v>360</v>
      </c>
      <c r="C382">
        <v>388</v>
      </c>
      <c r="D382">
        <v>359.25</v>
      </c>
      <c r="E382">
        <v>340.25</v>
      </c>
      <c r="F382">
        <v>330.25</v>
      </c>
      <c r="G382">
        <v>340.5</v>
      </c>
      <c r="H382">
        <v>327.5</v>
      </c>
      <c r="I382" s="2"/>
    </row>
    <row r="383" spans="1:9" x14ac:dyDescent="0.25">
      <c r="A383" s="21">
        <v>43608</v>
      </c>
      <c r="B383">
        <v>352</v>
      </c>
      <c r="C383">
        <v>378</v>
      </c>
      <c r="D383">
        <v>351.25</v>
      </c>
      <c r="E383">
        <v>331.5</v>
      </c>
      <c r="F383">
        <v>322.25</v>
      </c>
      <c r="G383">
        <v>331</v>
      </c>
      <c r="H383">
        <v>318.5</v>
      </c>
      <c r="I383" s="2"/>
    </row>
    <row r="384" spans="1:9" x14ac:dyDescent="0.25">
      <c r="A384" s="21">
        <v>43607</v>
      </c>
      <c r="B384">
        <v>349.5</v>
      </c>
      <c r="C384">
        <v>377.75</v>
      </c>
      <c r="D384">
        <v>348.75</v>
      </c>
      <c r="E384">
        <v>326</v>
      </c>
      <c r="F384">
        <v>319.75</v>
      </c>
      <c r="G384">
        <v>329.25</v>
      </c>
      <c r="H384">
        <v>316.75</v>
      </c>
      <c r="I384" s="2"/>
    </row>
    <row r="385" spans="1:9" x14ac:dyDescent="0.25">
      <c r="A385" s="21">
        <v>43606</v>
      </c>
      <c r="B385">
        <v>348</v>
      </c>
      <c r="C385">
        <v>372.5</v>
      </c>
      <c r="D385">
        <v>347.25</v>
      </c>
      <c r="E385">
        <v>326.75</v>
      </c>
      <c r="F385">
        <v>322</v>
      </c>
      <c r="G385">
        <v>333</v>
      </c>
      <c r="H385">
        <v>318.25</v>
      </c>
      <c r="I385" s="2"/>
    </row>
    <row r="386" spans="1:9" x14ac:dyDescent="0.25">
      <c r="A386" s="21">
        <v>43605</v>
      </c>
      <c r="B386">
        <v>343.25</v>
      </c>
      <c r="C386">
        <v>376.75</v>
      </c>
      <c r="D386">
        <v>342.5</v>
      </c>
      <c r="E386">
        <v>323.25</v>
      </c>
      <c r="F386">
        <v>320.5</v>
      </c>
      <c r="G386">
        <v>331.5</v>
      </c>
      <c r="H386">
        <v>316.75</v>
      </c>
      <c r="I386" s="2"/>
    </row>
    <row r="387" spans="1:9" x14ac:dyDescent="0.25">
      <c r="A387" s="21">
        <v>43602</v>
      </c>
      <c r="B387">
        <v>346.25</v>
      </c>
      <c r="C387">
        <v>371</v>
      </c>
      <c r="D387">
        <v>345.5</v>
      </c>
      <c r="E387">
        <v>326</v>
      </c>
      <c r="F387">
        <v>322</v>
      </c>
      <c r="G387">
        <v>333</v>
      </c>
      <c r="H387">
        <v>317.5</v>
      </c>
      <c r="I387" s="2"/>
    </row>
    <row r="388" spans="1:9" x14ac:dyDescent="0.25">
      <c r="A388" s="21">
        <v>43601</v>
      </c>
      <c r="B388">
        <v>345.5</v>
      </c>
      <c r="C388">
        <v>375.25</v>
      </c>
      <c r="D388">
        <v>344.75</v>
      </c>
      <c r="E388">
        <v>323.25</v>
      </c>
      <c r="F388">
        <v>319.25</v>
      </c>
      <c r="G388">
        <v>331.5</v>
      </c>
      <c r="H388">
        <v>316.25</v>
      </c>
      <c r="I388" s="2"/>
    </row>
    <row r="389" spans="1:9" x14ac:dyDescent="0.25">
      <c r="A389" s="21">
        <v>43600</v>
      </c>
      <c r="B389">
        <v>347.5</v>
      </c>
      <c r="C389">
        <v>373.25</v>
      </c>
      <c r="D389">
        <v>346.75</v>
      </c>
      <c r="E389">
        <v>324.75</v>
      </c>
      <c r="F389">
        <v>322.5</v>
      </c>
      <c r="G389">
        <v>335.5</v>
      </c>
      <c r="H389">
        <v>319.75</v>
      </c>
      <c r="I389" s="2"/>
    </row>
    <row r="390" spans="1:9" x14ac:dyDescent="0.25">
      <c r="A390" s="21">
        <v>43599</v>
      </c>
      <c r="B390">
        <v>341.25</v>
      </c>
      <c r="C390">
        <v>366.25</v>
      </c>
      <c r="D390">
        <v>340.5</v>
      </c>
      <c r="E390">
        <v>321.25</v>
      </c>
      <c r="F390">
        <v>321.5</v>
      </c>
      <c r="G390">
        <v>336.25</v>
      </c>
      <c r="H390">
        <v>317.75</v>
      </c>
      <c r="I390" s="2"/>
    </row>
    <row r="391" spans="1:9" x14ac:dyDescent="0.25">
      <c r="A391" s="21">
        <v>43598</v>
      </c>
      <c r="B391">
        <v>336.25</v>
      </c>
      <c r="C391">
        <v>364.25</v>
      </c>
      <c r="D391">
        <v>335.5</v>
      </c>
      <c r="E391">
        <v>317</v>
      </c>
      <c r="F391">
        <v>319.25</v>
      </c>
      <c r="G391">
        <v>334</v>
      </c>
      <c r="H391">
        <v>315.75</v>
      </c>
      <c r="I391" s="2"/>
    </row>
    <row r="392" spans="1:9" x14ac:dyDescent="0.25">
      <c r="A392" s="21">
        <v>43595</v>
      </c>
      <c r="B392">
        <v>328.5</v>
      </c>
      <c r="C392">
        <v>358.25</v>
      </c>
      <c r="D392">
        <v>327.75</v>
      </c>
      <c r="E392">
        <v>305.75</v>
      </c>
      <c r="F392">
        <v>308</v>
      </c>
      <c r="G392">
        <v>322.5</v>
      </c>
      <c r="H392">
        <v>304.25</v>
      </c>
      <c r="I392" s="2"/>
    </row>
    <row r="393" spans="1:9" x14ac:dyDescent="0.25">
      <c r="A393" s="21">
        <v>43594</v>
      </c>
      <c r="B393">
        <v>325.5</v>
      </c>
      <c r="C393">
        <v>359.75</v>
      </c>
      <c r="D393">
        <v>324.75</v>
      </c>
      <c r="E393">
        <v>300.25</v>
      </c>
      <c r="F393">
        <v>314.5</v>
      </c>
      <c r="G393">
        <v>328</v>
      </c>
      <c r="H393">
        <v>310</v>
      </c>
      <c r="I393" s="2"/>
    </row>
    <row r="394" spans="1:9" x14ac:dyDescent="0.25">
      <c r="A394" s="21">
        <v>43593</v>
      </c>
      <c r="B394">
        <v>325.5</v>
      </c>
      <c r="C394">
        <v>353.75</v>
      </c>
      <c r="D394">
        <v>324.75</v>
      </c>
      <c r="E394">
        <v>301</v>
      </c>
      <c r="F394">
        <v>315.25</v>
      </c>
      <c r="G394">
        <v>328.75</v>
      </c>
      <c r="H394">
        <v>310.75</v>
      </c>
      <c r="I394" s="2"/>
    </row>
    <row r="395" spans="1:9" x14ac:dyDescent="0.25">
      <c r="A395" s="21">
        <v>43592</v>
      </c>
      <c r="B395">
        <v>326</v>
      </c>
      <c r="C395">
        <v>357.5</v>
      </c>
      <c r="D395">
        <v>325.25</v>
      </c>
      <c r="E395">
        <v>306</v>
      </c>
      <c r="F395">
        <v>320.5</v>
      </c>
      <c r="G395">
        <v>334</v>
      </c>
      <c r="H395">
        <v>316</v>
      </c>
      <c r="I395" s="2"/>
    </row>
    <row r="396" spans="1:9" x14ac:dyDescent="0.25">
      <c r="A396" s="21">
        <v>43588</v>
      </c>
      <c r="B396">
        <v>327.75</v>
      </c>
      <c r="C396">
        <v>358.25</v>
      </c>
      <c r="D396">
        <v>327</v>
      </c>
      <c r="E396">
        <v>305.75</v>
      </c>
      <c r="F396">
        <v>322</v>
      </c>
      <c r="G396">
        <v>335.5</v>
      </c>
      <c r="H396">
        <v>319.25</v>
      </c>
      <c r="I396" s="2"/>
    </row>
    <row r="397" spans="1:9" x14ac:dyDescent="0.25">
      <c r="A397" s="21">
        <v>43587</v>
      </c>
      <c r="B397">
        <v>327.5</v>
      </c>
      <c r="C397">
        <v>354.25</v>
      </c>
      <c r="D397">
        <v>326.75</v>
      </c>
      <c r="E397">
        <v>302</v>
      </c>
      <c r="F397">
        <v>326.25</v>
      </c>
      <c r="G397">
        <v>340</v>
      </c>
      <c r="H397">
        <v>321.5</v>
      </c>
      <c r="I397" s="2"/>
    </row>
    <row r="398" spans="1:9" x14ac:dyDescent="0.25">
      <c r="A398" s="21">
        <v>43586</v>
      </c>
      <c r="B398">
        <v>327</v>
      </c>
      <c r="C398" t="s">
        <v>9</v>
      </c>
      <c r="D398">
        <v>326.25</v>
      </c>
      <c r="E398">
        <v>302.5</v>
      </c>
      <c r="F398">
        <v>326.75</v>
      </c>
      <c r="G398">
        <v>340.25</v>
      </c>
      <c r="H398">
        <v>321.5</v>
      </c>
      <c r="I398" s="2"/>
    </row>
    <row r="399" spans="1:9" x14ac:dyDescent="0.25">
      <c r="A399" s="21">
        <v>43585</v>
      </c>
      <c r="B399" t="s">
        <v>9</v>
      </c>
      <c r="C399">
        <v>355.25</v>
      </c>
      <c r="D399" t="s">
        <v>9</v>
      </c>
      <c r="E399" t="s">
        <v>9</v>
      </c>
      <c r="F399">
        <v>323.25</v>
      </c>
      <c r="G399">
        <v>340.5</v>
      </c>
      <c r="H399">
        <v>322</v>
      </c>
      <c r="I399" s="2"/>
    </row>
    <row r="400" spans="1:9" x14ac:dyDescent="0.25">
      <c r="A400" s="21">
        <v>43584</v>
      </c>
      <c r="B400">
        <v>327</v>
      </c>
      <c r="C400">
        <v>357.5</v>
      </c>
      <c r="D400">
        <v>326.25</v>
      </c>
      <c r="E400">
        <v>303.75</v>
      </c>
      <c r="F400">
        <v>325.5</v>
      </c>
      <c r="G400">
        <v>342.75</v>
      </c>
      <c r="H400">
        <v>323.75</v>
      </c>
      <c r="I400" s="2"/>
    </row>
    <row r="401" spans="1:9" x14ac:dyDescent="0.25">
      <c r="A401" s="21">
        <v>43581</v>
      </c>
      <c r="B401">
        <v>333.25</v>
      </c>
      <c r="C401">
        <v>360</v>
      </c>
      <c r="D401">
        <v>333.25</v>
      </c>
      <c r="E401">
        <v>309.75</v>
      </c>
      <c r="F401">
        <v>331</v>
      </c>
      <c r="G401">
        <v>348.25</v>
      </c>
      <c r="H401">
        <v>327</v>
      </c>
      <c r="I401" s="2"/>
    </row>
    <row r="402" spans="1:9" x14ac:dyDescent="0.25">
      <c r="A402" s="21">
        <v>43580</v>
      </c>
      <c r="B402">
        <v>334</v>
      </c>
      <c r="C402">
        <v>360.5</v>
      </c>
      <c r="D402">
        <v>334</v>
      </c>
      <c r="E402">
        <v>311.25</v>
      </c>
      <c r="F402">
        <v>332.5</v>
      </c>
      <c r="G402">
        <v>349.75</v>
      </c>
      <c r="H402">
        <v>328.5</v>
      </c>
      <c r="I402" s="2"/>
    </row>
    <row r="403" spans="1:9" x14ac:dyDescent="0.25">
      <c r="A403" s="21">
        <v>43579</v>
      </c>
      <c r="B403">
        <v>334</v>
      </c>
      <c r="C403">
        <v>360</v>
      </c>
      <c r="D403">
        <v>334</v>
      </c>
      <c r="E403">
        <v>312.75</v>
      </c>
      <c r="F403">
        <v>333.75</v>
      </c>
      <c r="G403">
        <v>351</v>
      </c>
      <c r="H403">
        <v>329.5</v>
      </c>
      <c r="I403" s="2"/>
    </row>
    <row r="404" spans="1:9" x14ac:dyDescent="0.25">
      <c r="A404" s="21">
        <v>43578</v>
      </c>
      <c r="B404">
        <v>333.75</v>
      </c>
      <c r="C404">
        <v>362</v>
      </c>
      <c r="D404">
        <v>333.75</v>
      </c>
      <c r="E404">
        <v>312</v>
      </c>
      <c r="F404">
        <v>332.5</v>
      </c>
      <c r="G404">
        <v>349.75</v>
      </c>
      <c r="H404">
        <v>328.5</v>
      </c>
      <c r="I404" s="2"/>
    </row>
    <row r="405" spans="1:9" x14ac:dyDescent="0.25">
      <c r="A405" s="21">
        <v>43573</v>
      </c>
      <c r="B405">
        <v>336.5</v>
      </c>
      <c r="C405">
        <v>366.25</v>
      </c>
      <c r="D405">
        <v>335</v>
      </c>
      <c r="E405">
        <v>312</v>
      </c>
      <c r="F405">
        <v>334</v>
      </c>
      <c r="G405">
        <v>351.25</v>
      </c>
      <c r="H405">
        <v>328.5</v>
      </c>
      <c r="I405" s="2"/>
    </row>
    <row r="406" spans="1:9" x14ac:dyDescent="0.25">
      <c r="A406" s="21">
        <v>43572</v>
      </c>
      <c r="B406">
        <v>342.5</v>
      </c>
      <c r="C406">
        <v>368.5</v>
      </c>
      <c r="D406">
        <v>341</v>
      </c>
      <c r="E406">
        <v>318.5</v>
      </c>
      <c r="F406">
        <v>341.25</v>
      </c>
      <c r="G406">
        <v>358</v>
      </c>
      <c r="H406">
        <v>335.5</v>
      </c>
      <c r="I406" s="2"/>
    </row>
    <row r="407" spans="1:9" x14ac:dyDescent="0.25">
      <c r="A407" s="21">
        <v>43571</v>
      </c>
      <c r="B407">
        <v>342</v>
      </c>
      <c r="C407">
        <v>371.5</v>
      </c>
      <c r="D407">
        <v>340.5</v>
      </c>
      <c r="E407">
        <v>318.5</v>
      </c>
      <c r="F407">
        <v>341.25</v>
      </c>
      <c r="G407">
        <v>358</v>
      </c>
      <c r="H407">
        <v>335.5</v>
      </c>
      <c r="I407" s="2"/>
    </row>
    <row r="408" spans="1:9" x14ac:dyDescent="0.25">
      <c r="A408" s="21">
        <v>43570</v>
      </c>
      <c r="B408">
        <v>344.75</v>
      </c>
      <c r="C408">
        <v>373.25</v>
      </c>
      <c r="D408">
        <v>343.25</v>
      </c>
      <c r="E408">
        <v>320.5</v>
      </c>
      <c r="F408">
        <v>344</v>
      </c>
      <c r="G408">
        <v>360.5</v>
      </c>
      <c r="H408">
        <v>338</v>
      </c>
      <c r="I408" s="2"/>
    </row>
    <row r="409" spans="1:9" x14ac:dyDescent="0.25">
      <c r="A409" s="21">
        <v>43567</v>
      </c>
      <c r="B409">
        <v>347.5</v>
      </c>
      <c r="C409">
        <v>369</v>
      </c>
      <c r="D409">
        <v>346.25</v>
      </c>
      <c r="E409">
        <v>323.75</v>
      </c>
      <c r="F409">
        <v>348.25</v>
      </c>
      <c r="G409">
        <v>364.75</v>
      </c>
      <c r="H409">
        <v>341.75</v>
      </c>
      <c r="I409" s="2"/>
    </row>
    <row r="410" spans="1:9" x14ac:dyDescent="0.25">
      <c r="A410" s="21">
        <v>43566</v>
      </c>
      <c r="B410">
        <v>345.5</v>
      </c>
      <c r="C410">
        <v>368.25</v>
      </c>
      <c r="D410">
        <v>343.5</v>
      </c>
      <c r="E410">
        <v>322.5</v>
      </c>
      <c r="F410">
        <v>346.75</v>
      </c>
      <c r="G410">
        <v>363.5</v>
      </c>
      <c r="H410">
        <v>340.25</v>
      </c>
      <c r="I410" s="2"/>
    </row>
    <row r="411" spans="1:9" x14ac:dyDescent="0.25">
      <c r="A411" s="21">
        <v>43565</v>
      </c>
      <c r="B411">
        <v>345.75</v>
      </c>
      <c r="C411">
        <v>371.75</v>
      </c>
      <c r="D411">
        <v>344</v>
      </c>
      <c r="E411">
        <v>322.5</v>
      </c>
      <c r="F411">
        <v>347.25</v>
      </c>
      <c r="G411">
        <v>364.75</v>
      </c>
      <c r="H411">
        <v>340.25</v>
      </c>
      <c r="I411" s="2"/>
    </row>
    <row r="412" spans="1:9" x14ac:dyDescent="0.25">
      <c r="A412" s="21">
        <v>43564</v>
      </c>
      <c r="B412">
        <v>346.25</v>
      </c>
      <c r="C412">
        <v>371</v>
      </c>
      <c r="D412">
        <v>345.5</v>
      </c>
      <c r="E412">
        <v>322.5</v>
      </c>
      <c r="F412">
        <v>350.5</v>
      </c>
      <c r="G412">
        <v>367</v>
      </c>
      <c r="H412">
        <v>343.5</v>
      </c>
      <c r="I412" s="2"/>
    </row>
    <row r="413" spans="1:9" x14ac:dyDescent="0.25">
      <c r="A413" s="21">
        <v>43563</v>
      </c>
      <c r="B413">
        <v>349.5</v>
      </c>
      <c r="C413">
        <v>372.25</v>
      </c>
      <c r="D413">
        <v>347.5</v>
      </c>
      <c r="E413">
        <v>323.75</v>
      </c>
      <c r="F413">
        <v>350.25</v>
      </c>
      <c r="G413">
        <v>370.5</v>
      </c>
      <c r="H413">
        <v>343.25</v>
      </c>
      <c r="I413" s="2"/>
    </row>
    <row r="414" spans="1:9" x14ac:dyDescent="0.25">
      <c r="A414" s="21">
        <v>43560</v>
      </c>
      <c r="B414">
        <v>349.75</v>
      </c>
      <c r="C414">
        <v>373</v>
      </c>
      <c r="D414">
        <v>348</v>
      </c>
      <c r="E414">
        <v>325.5</v>
      </c>
      <c r="F414">
        <v>350.5</v>
      </c>
      <c r="G414">
        <v>370</v>
      </c>
      <c r="H414">
        <v>342.75</v>
      </c>
      <c r="I414" s="2"/>
    </row>
    <row r="415" spans="1:9" x14ac:dyDescent="0.25">
      <c r="A415" s="21">
        <v>43559</v>
      </c>
      <c r="B415">
        <v>349.75</v>
      </c>
      <c r="C415" t="s">
        <v>9</v>
      </c>
      <c r="D415">
        <v>347.5</v>
      </c>
      <c r="E415">
        <v>324.5</v>
      </c>
      <c r="F415">
        <v>349.5</v>
      </c>
      <c r="G415">
        <v>369</v>
      </c>
      <c r="H415">
        <v>341.75</v>
      </c>
      <c r="I415" s="2"/>
    </row>
    <row r="416" spans="1:9" x14ac:dyDescent="0.25">
      <c r="A416" s="21">
        <v>43558</v>
      </c>
      <c r="B416">
        <v>353.75</v>
      </c>
      <c r="C416">
        <v>375.25</v>
      </c>
      <c r="D416">
        <v>351.75</v>
      </c>
      <c r="E416">
        <v>328</v>
      </c>
      <c r="F416">
        <v>352.25</v>
      </c>
      <c r="G416">
        <v>371.75</v>
      </c>
      <c r="H416">
        <v>345</v>
      </c>
      <c r="I416" s="2"/>
    </row>
    <row r="417" spans="1:9" x14ac:dyDescent="0.25">
      <c r="A417" s="21">
        <v>43557</v>
      </c>
      <c r="B417">
        <v>350.5</v>
      </c>
      <c r="C417">
        <v>374.75</v>
      </c>
      <c r="D417">
        <v>348.25</v>
      </c>
      <c r="E417">
        <v>324.5</v>
      </c>
      <c r="F417">
        <v>349</v>
      </c>
      <c r="G417">
        <v>368.5</v>
      </c>
      <c r="H417">
        <v>341.75</v>
      </c>
      <c r="I417" s="2"/>
    </row>
    <row r="418" spans="1:9" x14ac:dyDescent="0.25">
      <c r="A418" s="21">
        <v>43556</v>
      </c>
      <c r="B418">
        <v>351.25</v>
      </c>
      <c r="C418">
        <v>373</v>
      </c>
      <c r="D418">
        <v>349</v>
      </c>
      <c r="E418" t="s">
        <v>9</v>
      </c>
      <c r="F418">
        <v>350.25</v>
      </c>
      <c r="G418">
        <v>368.25</v>
      </c>
      <c r="H418">
        <v>342.5</v>
      </c>
      <c r="I418" s="2"/>
    </row>
    <row r="419" spans="1:9" x14ac:dyDescent="0.25">
      <c r="A419" s="21">
        <v>43553</v>
      </c>
      <c r="B419">
        <v>350.5</v>
      </c>
      <c r="C419">
        <v>370</v>
      </c>
      <c r="D419">
        <v>348.25</v>
      </c>
      <c r="E419">
        <v>325.5</v>
      </c>
      <c r="F419">
        <v>349.5</v>
      </c>
      <c r="G419">
        <v>366.75</v>
      </c>
      <c r="H419">
        <v>342</v>
      </c>
      <c r="I419" s="2"/>
    </row>
    <row r="420" spans="1:9" x14ac:dyDescent="0.25">
      <c r="A420" s="21">
        <v>43552</v>
      </c>
      <c r="B420">
        <v>344</v>
      </c>
      <c r="C420">
        <v>370.5</v>
      </c>
      <c r="D420">
        <v>341.75</v>
      </c>
      <c r="E420">
        <v>322.5</v>
      </c>
      <c r="F420">
        <v>341</v>
      </c>
      <c r="G420">
        <v>359</v>
      </c>
      <c r="H420">
        <v>336.25</v>
      </c>
      <c r="I420" s="2"/>
    </row>
    <row r="421" spans="1:9" x14ac:dyDescent="0.25">
      <c r="A421" s="21">
        <v>43551</v>
      </c>
      <c r="B421">
        <v>343.25</v>
      </c>
      <c r="C421">
        <v>369.75</v>
      </c>
      <c r="D421">
        <v>341</v>
      </c>
      <c r="E421">
        <v>324</v>
      </c>
      <c r="F421">
        <v>342.5</v>
      </c>
      <c r="G421">
        <v>356.75</v>
      </c>
      <c r="H421">
        <v>338.75</v>
      </c>
      <c r="I421" s="2"/>
    </row>
    <row r="422" spans="1:9" x14ac:dyDescent="0.25">
      <c r="A422" s="21">
        <v>43550</v>
      </c>
      <c r="B422">
        <v>341.25</v>
      </c>
      <c r="C422">
        <v>374.75</v>
      </c>
      <c r="D422">
        <v>339.25</v>
      </c>
      <c r="E422">
        <v>323</v>
      </c>
      <c r="F422">
        <v>342</v>
      </c>
      <c r="G422">
        <v>355</v>
      </c>
      <c r="H422">
        <v>338</v>
      </c>
      <c r="I422" s="2"/>
    </row>
    <row r="423" spans="1:9" x14ac:dyDescent="0.25">
      <c r="A423" s="21">
        <v>43549</v>
      </c>
      <c r="B423">
        <v>348.75</v>
      </c>
      <c r="C423">
        <v>378.5</v>
      </c>
      <c r="D423">
        <v>347</v>
      </c>
      <c r="E423">
        <v>330.25</v>
      </c>
      <c r="F423">
        <v>349</v>
      </c>
      <c r="G423">
        <v>360.5</v>
      </c>
      <c r="H423">
        <v>344.75</v>
      </c>
      <c r="I423" s="2"/>
    </row>
    <row r="424" spans="1:9" x14ac:dyDescent="0.25">
      <c r="A424" s="21">
        <v>43546</v>
      </c>
      <c r="B424">
        <v>351.25</v>
      </c>
      <c r="C424">
        <v>378.75</v>
      </c>
      <c r="D424">
        <v>348.75</v>
      </c>
      <c r="E424">
        <v>333</v>
      </c>
      <c r="F424">
        <v>350.25</v>
      </c>
      <c r="G424">
        <v>361.5</v>
      </c>
      <c r="H424">
        <v>346.75</v>
      </c>
      <c r="I424" s="2"/>
    </row>
    <row r="425" spans="1:9" x14ac:dyDescent="0.25">
      <c r="A425" s="21">
        <v>43545</v>
      </c>
      <c r="B425">
        <v>348.25</v>
      </c>
      <c r="C425">
        <v>381.5</v>
      </c>
      <c r="D425">
        <v>347.25</v>
      </c>
      <c r="E425">
        <v>333.25</v>
      </c>
      <c r="F425">
        <v>349.5</v>
      </c>
      <c r="G425">
        <v>360.5</v>
      </c>
      <c r="H425">
        <v>345.75</v>
      </c>
      <c r="I425" s="2"/>
    </row>
    <row r="426" spans="1:9" x14ac:dyDescent="0.25">
      <c r="A426" s="21">
        <v>43544</v>
      </c>
      <c r="B426">
        <v>351.75</v>
      </c>
      <c r="C426">
        <v>380.25</v>
      </c>
      <c r="D426">
        <v>350.5</v>
      </c>
      <c r="E426">
        <v>335</v>
      </c>
      <c r="F426">
        <v>351.75</v>
      </c>
      <c r="G426">
        <v>362.25</v>
      </c>
      <c r="H426">
        <v>348</v>
      </c>
      <c r="I426" s="2"/>
    </row>
    <row r="427" spans="1:9" x14ac:dyDescent="0.25">
      <c r="A427" s="21">
        <v>43543</v>
      </c>
      <c r="B427">
        <v>352.25</v>
      </c>
      <c r="C427">
        <v>377.75</v>
      </c>
      <c r="D427">
        <v>351.25</v>
      </c>
      <c r="E427">
        <v>333</v>
      </c>
      <c r="F427">
        <v>349.75</v>
      </c>
      <c r="G427">
        <v>362</v>
      </c>
      <c r="H427">
        <v>347.25</v>
      </c>
      <c r="I427" s="2"/>
    </row>
    <row r="428" spans="1:9" x14ac:dyDescent="0.25">
      <c r="A428" s="21">
        <v>43542</v>
      </c>
      <c r="B428">
        <v>352</v>
      </c>
      <c r="C428">
        <v>377.75</v>
      </c>
      <c r="D428">
        <v>351</v>
      </c>
      <c r="E428">
        <v>332.25</v>
      </c>
      <c r="F428">
        <v>349.75</v>
      </c>
      <c r="G428">
        <v>360.75</v>
      </c>
      <c r="H428">
        <v>347.25</v>
      </c>
      <c r="I428" s="2"/>
    </row>
    <row r="429" spans="1:9" x14ac:dyDescent="0.25">
      <c r="A429" s="21">
        <v>43539</v>
      </c>
      <c r="B429">
        <v>352.75</v>
      </c>
      <c r="C429">
        <v>381</v>
      </c>
      <c r="D429">
        <v>351.75</v>
      </c>
      <c r="E429">
        <v>333</v>
      </c>
      <c r="F429">
        <v>351</v>
      </c>
      <c r="G429">
        <v>361.75</v>
      </c>
      <c r="H429">
        <v>348</v>
      </c>
      <c r="I429" s="2"/>
    </row>
    <row r="430" spans="1:9" x14ac:dyDescent="0.25">
      <c r="A430" s="21">
        <v>43538</v>
      </c>
      <c r="B430">
        <v>354.25</v>
      </c>
      <c r="C430">
        <v>376</v>
      </c>
      <c r="D430">
        <v>353</v>
      </c>
      <c r="E430">
        <v>333.25</v>
      </c>
      <c r="F430">
        <v>351.75</v>
      </c>
      <c r="G430">
        <v>362.25</v>
      </c>
      <c r="H430">
        <v>348.75</v>
      </c>
      <c r="I430" s="2"/>
    </row>
    <row r="431" spans="1:9" x14ac:dyDescent="0.25">
      <c r="A431" s="21">
        <v>43537</v>
      </c>
      <c r="B431">
        <v>352.75</v>
      </c>
      <c r="C431">
        <v>375.5</v>
      </c>
      <c r="D431">
        <v>351.75</v>
      </c>
      <c r="E431">
        <v>331</v>
      </c>
      <c r="F431">
        <v>351</v>
      </c>
      <c r="G431">
        <v>360</v>
      </c>
      <c r="H431">
        <v>346.5</v>
      </c>
      <c r="I431" s="2"/>
    </row>
    <row r="432" spans="1:9" x14ac:dyDescent="0.25">
      <c r="A432" s="21">
        <v>43536</v>
      </c>
      <c r="B432">
        <v>352</v>
      </c>
      <c r="C432">
        <v>372.25</v>
      </c>
      <c r="D432">
        <v>351</v>
      </c>
      <c r="E432">
        <v>329.5</v>
      </c>
      <c r="F432">
        <v>351</v>
      </c>
      <c r="G432">
        <v>360</v>
      </c>
      <c r="H432">
        <v>346.25</v>
      </c>
      <c r="I432" s="2"/>
    </row>
    <row r="433" spans="1:9" x14ac:dyDescent="0.25">
      <c r="A433" s="21">
        <v>43535</v>
      </c>
      <c r="B433">
        <v>350.25</v>
      </c>
      <c r="C433">
        <v>369.75</v>
      </c>
      <c r="D433">
        <v>349</v>
      </c>
      <c r="E433">
        <v>328</v>
      </c>
      <c r="F433">
        <v>349.5</v>
      </c>
      <c r="G433">
        <v>358.5</v>
      </c>
      <c r="H433">
        <v>344.25</v>
      </c>
      <c r="I433" s="2"/>
    </row>
    <row r="434" spans="1:9" x14ac:dyDescent="0.25">
      <c r="A434" s="21">
        <v>43532</v>
      </c>
      <c r="B434">
        <v>347.5</v>
      </c>
      <c r="C434">
        <v>371</v>
      </c>
      <c r="D434">
        <v>346.5</v>
      </c>
      <c r="E434">
        <v>327.75</v>
      </c>
      <c r="F434">
        <v>347.5</v>
      </c>
      <c r="G434">
        <v>356</v>
      </c>
      <c r="H434">
        <v>343.5</v>
      </c>
      <c r="I434" s="2"/>
    </row>
    <row r="435" spans="1:9" x14ac:dyDescent="0.25">
      <c r="A435" s="21">
        <v>43531</v>
      </c>
      <c r="B435">
        <v>348</v>
      </c>
      <c r="C435">
        <v>374</v>
      </c>
      <c r="D435">
        <v>346.75</v>
      </c>
      <c r="E435">
        <v>328.5</v>
      </c>
      <c r="F435">
        <v>346.75</v>
      </c>
      <c r="G435">
        <v>356.75</v>
      </c>
      <c r="H435">
        <v>343.25</v>
      </c>
      <c r="I435" s="2"/>
    </row>
    <row r="436" spans="1:9" x14ac:dyDescent="0.25">
      <c r="A436" s="21">
        <v>43530</v>
      </c>
      <c r="B436">
        <v>351.75</v>
      </c>
      <c r="C436">
        <v>374.75</v>
      </c>
      <c r="D436">
        <v>350.5</v>
      </c>
      <c r="E436">
        <v>331.75</v>
      </c>
      <c r="F436">
        <v>352</v>
      </c>
      <c r="G436">
        <v>360.5</v>
      </c>
      <c r="H436">
        <v>348</v>
      </c>
      <c r="I436" s="2"/>
    </row>
    <row r="437" spans="1:9" x14ac:dyDescent="0.25">
      <c r="A437" s="21">
        <v>43529</v>
      </c>
      <c r="B437">
        <v>351</v>
      </c>
      <c r="C437">
        <v>379.5</v>
      </c>
      <c r="D437">
        <v>349.75</v>
      </c>
      <c r="E437">
        <v>331.75</v>
      </c>
      <c r="F437">
        <v>349.5</v>
      </c>
      <c r="G437">
        <v>359</v>
      </c>
      <c r="H437">
        <v>345.5</v>
      </c>
      <c r="I437" s="2"/>
    </row>
    <row r="438" spans="1:9" x14ac:dyDescent="0.25">
      <c r="A438" s="21">
        <v>43528</v>
      </c>
      <c r="B438" t="s">
        <v>9</v>
      </c>
      <c r="C438">
        <v>379.5</v>
      </c>
      <c r="D438" t="s">
        <v>9</v>
      </c>
      <c r="E438" t="s">
        <v>9</v>
      </c>
      <c r="F438">
        <v>354.25</v>
      </c>
      <c r="G438">
        <v>365.25</v>
      </c>
      <c r="H438">
        <v>349.5</v>
      </c>
      <c r="I438" s="2"/>
    </row>
    <row r="439" spans="1:9" x14ac:dyDescent="0.25">
      <c r="A439" s="21">
        <v>43525</v>
      </c>
      <c r="B439" t="s">
        <v>9</v>
      </c>
      <c r="C439">
        <v>379.5</v>
      </c>
      <c r="D439" t="s">
        <v>9</v>
      </c>
      <c r="E439" t="s">
        <v>9</v>
      </c>
      <c r="F439">
        <v>355.75</v>
      </c>
      <c r="G439">
        <v>366.75</v>
      </c>
      <c r="H439">
        <v>351</v>
      </c>
      <c r="I439" s="2"/>
    </row>
    <row r="440" spans="1:9" x14ac:dyDescent="0.25">
      <c r="A440" s="21">
        <v>43524</v>
      </c>
      <c r="B440">
        <v>349.75</v>
      </c>
      <c r="C440">
        <v>376.25</v>
      </c>
      <c r="D440">
        <v>348.25</v>
      </c>
      <c r="E440">
        <v>332.25</v>
      </c>
      <c r="F440">
        <v>346.75</v>
      </c>
      <c r="G440">
        <v>357.5</v>
      </c>
      <c r="H440">
        <v>345.5</v>
      </c>
      <c r="I440" s="2"/>
    </row>
    <row r="441" spans="1:9" x14ac:dyDescent="0.25">
      <c r="A441" s="21">
        <v>43523</v>
      </c>
      <c r="B441">
        <v>352.75</v>
      </c>
      <c r="C441">
        <v>376.75</v>
      </c>
      <c r="D441">
        <v>351.25</v>
      </c>
      <c r="E441">
        <v>337</v>
      </c>
      <c r="F441">
        <v>351.25</v>
      </c>
      <c r="G441">
        <v>360.5</v>
      </c>
      <c r="H441">
        <v>350.25</v>
      </c>
      <c r="I441" s="2"/>
    </row>
    <row r="442" spans="1:9" x14ac:dyDescent="0.25">
      <c r="A442" s="21">
        <v>43522</v>
      </c>
      <c r="B442">
        <v>355.25</v>
      </c>
      <c r="C442">
        <v>378</v>
      </c>
      <c r="D442">
        <v>353.75</v>
      </c>
      <c r="E442">
        <v>343.5</v>
      </c>
      <c r="F442">
        <v>354.25</v>
      </c>
      <c r="G442">
        <v>360.5</v>
      </c>
      <c r="H442">
        <v>354.25</v>
      </c>
      <c r="I442" s="2"/>
    </row>
    <row r="443" spans="1:9" x14ac:dyDescent="0.25">
      <c r="A443" s="21">
        <v>43521</v>
      </c>
      <c r="B443">
        <v>354.75</v>
      </c>
      <c r="C443">
        <v>380.75</v>
      </c>
      <c r="D443">
        <v>353.25</v>
      </c>
      <c r="E443">
        <v>342.5</v>
      </c>
      <c r="F443">
        <v>351.75</v>
      </c>
      <c r="G443">
        <v>360.5</v>
      </c>
      <c r="H443">
        <v>349.5</v>
      </c>
      <c r="I443" s="2"/>
    </row>
    <row r="444" spans="1:9" x14ac:dyDescent="0.25">
      <c r="A444" s="21">
        <v>43518</v>
      </c>
      <c r="B444">
        <v>359</v>
      </c>
      <c r="C444">
        <v>385.75</v>
      </c>
      <c r="D444">
        <v>357.5</v>
      </c>
      <c r="E444">
        <v>347.25</v>
      </c>
      <c r="F444">
        <v>355.25</v>
      </c>
      <c r="G444">
        <v>364.75</v>
      </c>
      <c r="H444">
        <v>354</v>
      </c>
      <c r="I444" s="2"/>
    </row>
    <row r="445" spans="1:9" x14ac:dyDescent="0.25">
      <c r="A445" s="21">
        <v>43517</v>
      </c>
      <c r="B445">
        <v>362.5</v>
      </c>
      <c r="C445">
        <v>384.75</v>
      </c>
      <c r="D445">
        <v>361</v>
      </c>
      <c r="E445">
        <v>347.25</v>
      </c>
      <c r="F445">
        <v>353</v>
      </c>
      <c r="G445">
        <v>364.75</v>
      </c>
      <c r="H445">
        <v>352</v>
      </c>
      <c r="I445" s="2"/>
    </row>
    <row r="446" spans="1:9" x14ac:dyDescent="0.25">
      <c r="A446" s="21">
        <v>43516</v>
      </c>
      <c r="B446">
        <v>361.25</v>
      </c>
      <c r="C446">
        <v>383.25</v>
      </c>
      <c r="D446">
        <v>359.75</v>
      </c>
      <c r="E446">
        <v>346.5</v>
      </c>
      <c r="F446">
        <v>352.25</v>
      </c>
      <c r="G446">
        <v>364.25</v>
      </c>
      <c r="H446">
        <v>351</v>
      </c>
      <c r="I446" s="2"/>
    </row>
    <row r="447" spans="1:9" x14ac:dyDescent="0.25">
      <c r="A447" s="21">
        <v>43515</v>
      </c>
      <c r="B447">
        <v>358.75</v>
      </c>
      <c r="C447">
        <v>380.25</v>
      </c>
      <c r="D447">
        <v>357.25</v>
      </c>
      <c r="E447">
        <v>344.5</v>
      </c>
      <c r="F447">
        <v>348.5</v>
      </c>
      <c r="G447">
        <v>360.25</v>
      </c>
      <c r="H447">
        <v>344</v>
      </c>
      <c r="I447" s="2"/>
    </row>
    <row r="448" spans="1:9" x14ac:dyDescent="0.25">
      <c r="A448" s="21">
        <v>43879</v>
      </c>
      <c r="B448">
        <v>356.75</v>
      </c>
      <c r="C448">
        <v>384.25</v>
      </c>
      <c r="D448">
        <v>355.75</v>
      </c>
      <c r="E448">
        <v>343.5</v>
      </c>
      <c r="F448">
        <v>345.75</v>
      </c>
      <c r="G448">
        <v>357.25</v>
      </c>
      <c r="H448">
        <v>342.75</v>
      </c>
      <c r="I448" s="2"/>
    </row>
    <row r="449" spans="1:9" x14ac:dyDescent="0.25">
      <c r="A449" s="21">
        <v>43511</v>
      </c>
      <c r="B449" t="s">
        <v>9</v>
      </c>
      <c r="C449">
        <v>382.75</v>
      </c>
      <c r="D449" t="s">
        <v>9</v>
      </c>
      <c r="E449" t="s">
        <v>9</v>
      </c>
      <c r="F449" t="s">
        <v>9</v>
      </c>
      <c r="G449" t="s">
        <v>9</v>
      </c>
      <c r="H449" t="s">
        <v>9</v>
      </c>
      <c r="I449" s="2"/>
    </row>
    <row r="450" spans="1:9" x14ac:dyDescent="0.25">
      <c r="A450" s="21">
        <v>43510</v>
      </c>
      <c r="B450">
        <v>360</v>
      </c>
      <c r="C450">
        <v>378.5</v>
      </c>
      <c r="D450">
        <v>359</v>
      </c>
      <c r="E450">
        <v>347.5</v>
      </c>
      <c r="F450">
        <v>349.75</v>
      </c>
      <c r="G450">
        <v>361.25</v>
      </c>
      <c r="H450">
        <v>346.5</v>
      </c>
      <c r="I450" s="2"/>
    </row>
    <row r="451" spans="1:9" x14ac:dyDescent="0.25">
      <c r="A451" s="21">
        <v>43509</v>
      </c>
      <c r="B451">
        <v>358.25</v>
      </c>
      <c r="C451">
        <v>380.5</v>
      </c>
      <c r="D451">
        <v>357.25</v>
      </c>
      <c r="E451">
        <v>341</v>
      </c>
      <c r="F451">
        <v>348.75</v>
      </c>
      <c r="G451">
        <v>360</v>
      </c>
      <c r="H451">
        <v>345.75</v>
      </c>
      <c r="I451" s="2"/>
    </row>
    <row r="452" spans="1:9" x14ac:dyDescent="0.25">
      <c r="A452" s="21">
        <v>43508</v>
      </c>
      <c r="B452">
        <v>362.75</v>
      </c>
      <c r="C452">
        <v>378</v>
      </c>
      <c r="D452">
        <v>361.5</v>
      </c>
      <c r="E452">
        <v>345.5</v>
      </c>
      <c r="F452">
        <v>351.75</v>
      </c>
      <c r="G452">
        <v>364.5</v>
      </c>
      <c r="H452">
        <v>349.5</v>
      </c>
      <c r="I452" s="2"/>
    </row>
    <row r="453" spans="1:9" x14ac:dyDescent="0.25">
      <c r="A453" s="21">
        <v>43507</v>
      </c>
      <c r="B453">
        <v>360.5</v>
      </c>
      <c r="C453">
        <v>374.75</v>
      </c>
      <c r="D453">
        <v>359.25</v>
      </c>
      <c r="E453">
        <v>345</v>
      </c>
      <c r="F453">
        <v>350.25</v>
      </c>
      <c r="G453">
        <v>364.25</v>
      </c>
      <c r="H453">
        <v>348.25</v>
      </c>
      <c r="I453" s="2"/>
    </row>
    <row r="454" spans="1:9" x14ac:dyDescent="0.25">
      <c r="A454" s="21">
        <v>43504</v>
      </c>
      <c r="B454">
        <v>355.75</v>
      </c>
      <c r="C454">
        <v>377</v>
      </c>
      <c r="D454">
        <v>354.5</v>
      </c>
      <c r="E454">
        <v>341</v>
      </c>
      <c r="F454">
        <v>346.25</v>
      </c>
      <c r="G454">
        <v>360</v>
      </c>
      <c r="H454">
        <v>344.25</v>
      </c>
      <c r="I454" s="2"/>
    </row>
    <row r="455" spans="1:9" x14ac:dyDescent="0.25">
      <c r="A455" s="21">
        <v>43503</v>
      </c>
      <c r="B455">
        <v>359.25</v>
      </c>
      <c r="C455" t="s">
        <v>9</v>
      </c>
      <c r="D455">
        <v>359.25</v>
      </c>
      <c r="E455">
        <v>344.25</v>
      </c>
      <c r="F455">
        <v>349.75</v>
      </c>
      <c r="G455">
        <v>363.5</v>
      </c>
      <c r="H455">
        <v>348</v>
      </c>
      <c r="I455" s="2"/>
    </row>
    <row r="456" spans="1:9" x14ac:dyDescent="0.25">
      <c r="A456" s="21">
        <v>43502</v>
      </c>
      <c r="B456">
        <v>357.5</v>
      </c>
      <c r="C456" t="s">
        <v>9</v>
      </c>
      <c r="D456">
        <v>357.5</v>
      </c>
      <c r="E456">
        <v>344</v>
      </c>
      <c r="F456">
        <v>350.25</v>
      </c>
      <c r="G456">
        <v>364.75</v>
      </c>
      <c r="H456">
        <v>347.25</v>
      </c>
      <c r="I456" s="2"/>
    </row>
    <row r="457" spans="1:9" x14ac:dyDescent="0.25">
      <c r="A457" s="21">
        <v>43501</v>
      </c>
      <c r="B457">
        <v>361.25</v>
      </c>
      <c r="C457" t="s">
        <v>9</v>
      </c>
      <c r="D457">
        <v>361.25</v>
      </c>
      <c r="E457">
        <v>347.25</v>
      </c>
      <c r="F457">
        <v>352.75</v>
      </c>
      <c r="G457">
        <v>368.25</v>
      </c>
      <c r="H457">
        <v>350.25</v>
      </c>
      <c r="I457" s="2"/>
    </row>
    <row r="458" spans="1:9" x14ac:dyDescent="0.25">
      <c r="A458" s="21">
        <v>43500</v>
      </c>
      <c r="B458">
        <v>358.5</v>
      </c>
      <c r="C458" t="s">
        <v>9</v>
      </c>
      <c r="D458">
        <v>358</v>
      </c>
      <c r="E458">
        <v>345.75</v>
      </c>
      <c r="F458">
        <v>350.25</v>
      </c>
      <c r="G458">
        <v>366</v>
      </c>
      <c r="H458">
        <v>349.5</v>
      </c>
      <c r="I458" s="2"/>
    </row>
    <row r="459" spans="1:9" x14ac:dyDescent="0.25">
      <c r="A459" s="21">
        <v>43497</v>
      </c>
      <c r="B459">
        <v>359.75</v>
      </c>
      <c r="C459" t="s">
        <v>9</v>
      </c>
      <c r="D459">
        <v>359</v>
      </c>
      <c r="E459">
        <v>347.25</v>
      </c>
      <c r="F459">
        <v>353.75</v>
      </c>
      <c r="G459">
        <v>367.5</v>
      </c>
      <c r="H459">
        <v>350.25</v>
      </c>
      <c r="I459" s="2"/>
    </row>
    <row r="460" spans="1:9" x14ac:dyDescent="0.25">
      <c r="A460" s="21">
        <v>43496</v>
      </c>
      <c r="B460">
        <v>360.5</v>
      </c>
      <c r="C460">
        <v>379.5</v>
      </c>
      <c r="D460">
        <v>359.75</v>
      </c>
      <c r="E460">
        <v>348</v>
      </c>
      <c r="F460">
        <v>355.25</v>
      </c>
      <c r="G460">
        <v>368.25</v>
      </c>
      <c r="H460">
        <v>349</v>
      </c>
      <c r="I460" s="2"/>
    </row>
    <row r="461" spans="1:9" x14ac:dyDescent="0.25">
      <c r="A461" s="21">
        <v>43495</v>
      </c>
      <c r="B461">
        <v>356.5</v>
      </c>
      <c r="C461">
        <v>380</v>
      </c>
      <c r="D461">
        <v>356.5</v>
      </c>
      <c r="E461">
        <v>346.75</v>
      </c>
      <c r="F461">
        <v>345.75</v>
      </c>
      <c r="G461">
        <v>358.5</v>
      </c>
      <c r="H461">
        <v>346.25</v>
      </c>
      <c r="I461" s="2"/>
    </row>
    <row r="462" spans="1:9" x14ac:dyDescent="0.25">
      <c r="A462" s="21">
        <v>43494</v>
      </c>
      <c r="B462">
        <v>356.5</v>
      </c>
      <c r="C462">
        <v>378</v>
      </c>
      <c r="D462">
        <v>355.25</v>
      </c>
      <c r="E462">
        <v>346.75</v>
      </c>
      <c r="F462">
        <v>345</v>
      </c>
      <c r="G462">
        <v>358</v>
      </c>
      <c r="H462">
        <v>346.5</v>
      </c>
      <c r="I462" s="2"/>
    </row>
    <row r="463" spans="1:9" x14ac:dyDescent="0.25">
      <c r="A463" s="21">
        <v>43493</v>
      </c>
      <c r="B463">
        <v>356.5</v>
      </c>
      <c r="C463">
        <v>378</v>
      </c>
      <c r="D463">
        <v>355.25</v>
      </c>
      <c r="E463">
        <v>346.5</v>
      </c>
      <c r="F463">
        <v>344.75</v>
      </c>
      <c r="G463">
        <v>358.25</v>
      </c>
      <c r="H463">
        <v>346.5</v>
      </c>
      <c r="I463" s="2"/>
    </row>
    <row r="464" spans="1:9" x14ac:dyDescent="0.25">
      <c r="A464" s="21">
        <v>43490</v>
      </c>
      <c r="B464">
        <v>356</v>
      </c>
      <c r="C464">
        <v>377.75</v>
      </c>
      <c r="D464">
        <v>355</v>
      </c>
      <c r="E464">
        <v>351.25</v>
      </c>
      <c r="F464">
        <v>346.75</v>
      </c>
      <c r="G464">
        <v>360.5</v>
      </c>
      <c r="H464">
        <v>346.5</v>
      </c>
      <c r="I464" s="2"/>
    </row>
    <row r="465" spans="1:9" x14ac:dyDescent="0.25">
      <c r="A465" s="21">
        <v>43489</v>
      </c>
      <c r="B465">
        <v>357.25</v>
      </c>
      <c r="C465">
        <v>375.25</v>
      </c>
      <c r="D465">
        <v>356</v>
      </c>
      <c r="E465">
        <v>351.75</v>
      </c>
      <c r="F465">
        <v>346.75</v>
      </c>
      <c r="G465">
        <v>360.75</v>
      </c>
      <c r="H465">
        <v>346.75</v>
      </c>
      <c r="I465" s="2"/>
    </row>
    <row r="466" spans="1:9" x14ac:dyDescent="0.25">
      <c r="A466" s="21">
        <v>43488</v>
      </c>
      <c r="B466">
        <v>351.75</v>
      </c>
      <c r="C466">
        <v>374.75</v>
      </c>
      <c r="D466">
        <v>351.75</v>
      </c>
      <c r="E466">
        <v>345.5</v>
      </c>
      <c r="F466">
        <v>343.25</v>
      </c>
      <c r="G466">
        <v>358.25</v>
      </c>
      <c r="H466">
        <v>343.5</v>
      </c>
      <c r="I466" s="2"/>
    </row>
    <row r="467" spans="1:9" x14ac:dyDescent="0.25">
      <c r="A467" s="21">
        <v>43487</v>
      </c>
      <c r="B467">
        <v>350.25</v>
      </c>
      <c r="C467">
        <v>372.25</v>
      </c>
      <c r="D467">
        <v>350.25</v>
      </c>
      <c r="E467">
        <v>344.75</v>
      </c>
      <c r="F467">
        <v>341.75</v>
      </c>
      <c r="G467">
        <v>357.5</v>
      </c>
      <c r="H467">
        <v>342.5</v>
      </c>
      <c r="I467" s="2"/>
    </row>
    <row r="468" spans="1:9" x14ac:dyDescent="0.25">
      <c r="A468" s="21">
        <v>43486</v>
      </c>
      <c r="B468">
        <v>349.5</v>
      </c>
      <c r="C468">
        <v>373.75</v>
      </c>
      <c r="D468">
        <v>349.5</v>
      </c>
      <c r="E468">
        <v>343.25</v>
      </c>
      <c r="F468">
        <v>342</v>
      </c>
      <c r="G468">
        <v>358</v>
      </c>
      <c r="H468">
        <v>342.75</v>
      </c>
      <c r="I468" s="2"/>
    </row>
    <row r="469" spans="1:9" x14ac:dyDescent="0.25">
      <c r="A469" s="21">
        <v>43483</v>
      </c>
      <c r="B469" t="s">
        <v>9</v>
      </c>
      <c r="C469">
        <v>372.25</v>
      </c>
      <c r="D469" t="s">
        <v>9</v>
      </c>
      <c r="E469" t="s">
        <v>9</v>
      </c>
      <c r="F469" t="s">
        <v>9</v>
      </c>
      <c r="G469" t="s">
        <v>9</v>
      </c>
      <c r="H469" t="s">
        <v>9</v>
      </c>
      <c r="I469" s="2"/>
    </row>
    <row r="470" spans="1:9" x14ac:dyDescent="0.25">
      <c r="A470" s="21">
        <v>43482</v>
      </c>
      <c r="B470">
        <v>350.25</v>
      </c>
      <c r="C470">
        <v>366.75</v>
      </c>
      <c r="D470">
        <v>349</v>
      </c>
      <c r="E470">
        <v>344</v>
      </c>
      <c r="F470">
        <v>344.25</v>
      </c>
      <c r="G470">
        <v>358.5</v>
      </c>
      <c r="H470">
        <v>342.75</v>
      </c>
      <c r="I470" s="2"/>
    </row>
    <row r="471" spans="1:9" x14ac:dyDescent="0.25">
      <c r="A471" s="21">
        <v>43481</v>
      </c>
      <c r="B471">
        <v>344.25</v>
      </c>
      <c r="C471">
        <v>362.75</v>
      </c>
      <c r="D471">
        <v>344.75</v>
      </c>
      <c r="E471">
        <v>340.25</v>
      </c>
      <c r="F471">
        <v>341.25</v>
      </c>
      <c r="G471">
        <v>358.5</v>
      </c>
      <c r="H471">
        <v>340</v>
      </c>
      <c r="I471" s="2"/>
    </row>
    <row r="472" spans="1:9" x14ac:dyDescent="0.25">
      <c r="A472" s="21">
        <v>43480</v>
      </c>
      <c r="B472">
        <v>338.75</v>
      </c>
      <c r="C472">
        <v>364.25</v>
      </c>
      <c r="D472">
        <v>338</v>
      </c>
      <c r="E472">
        <v>335</v>
      </c>
      <c r="F472">
        <v>336.25</v>
      </c>
      <c r="G472">
        <v>353.5</v>
      </c>
      <c r="H472">
        <v>334.75</v>
      </c>
      <c r="I472" s="2"/>
    </row>
    <row r="473" spans="1:9" x14ac:dyDescent="0.25">
      <c r="A473" s="21">
        <v>43479</v>
      </c>
      <c r="B473">
        <v>339.25</v>
      </c>
      <c r="C473">
        <v>369.75</v>
      </c>
      <c r="D473">
        <v>338.5</v>
      </c>
      <c r="E473">
        <v>335.5</v>
      </c>
      <c r="F473">
        <v>336.5</v>
      </c>
      <c r="G473">
        <v>353.75</v>
      </c>
      <c r="H473">
        <v>337</v>
      </c>
      <c r="I473" s="2"/>
    </row>
    <row r="474" spans="1:9" x14ac:dyDescent="0.25">
      <c r="A474" s="21">
        <v>43476</v>
      </c>
      <c r="B474">
        <v>345.5</v>
      </c>
      <c r="C474">
        <v>372.5</v>
      </c>
      <c r="D474">
        <v>344.75</v>
      </c>
      <c r="E474">
        <v>338.75</v>
      </c>
      <c r="F474">
        <v>340</v>
      </c>
      <c r="G474">
        <v>358.5</v>
      </c>
      <c r="H474">
        <v>339.5</v>
      </c>
      <c r="I474" s="2"/>
    </row>
    <row r="475" spans="1:9" x14ac:dyDescent="0.25">
      <c r="A475" s="21">
        <v>43475</v>
      </c>
      <c r="B475">
        <v>349.5</v>
      </c>
      <c r="C475">
        <v>379.5</v>
      </c>
      <c r="D475">
        <v>348.75</v>
      </c>
      <c r="E475">
        <v>342</v>
      </c>
      <c r="F475">
        <v>344.75</v>
      </c>
      <c r="G475">
        <v>362</v>
      </c>
      <c r="H475">
        <v>342.5</v>
      </c>
      <c r="I475" s="2"/>
    </row>
    <row r="476" spans="1:9" x14ac:dyDescent="0.25">
      <c r="A476" s="21">
        <v>43474</v>
      </c>
      <c r="B476">
        <v>348.25</v>
      </c>
      <c r="C476">
        <v>384</v>
      </c>
      <c r="D476">
        <v>347.5</v>
      </c>
      <c r="E476">
        <v>340.25</v>
      </c>
      <c r="F476">
        <v>342.75</v>
      </c>
      <c r="G476">
        <v>360</v>
      </c>
      <c r="H476">
        <v>340.5</v>
      </c>
      <c r="I476" s="2"/>
    </row>
    <row r="477" spans="1:9" x14ac:dyDescent="0.25">
      <c r="A477" s="21">
        <v>43473</v>
      </c>
      <c r="B477">
        <v>355</v>
      </c>
      <c r="C477">
        <v>384.25</v>
      </c>
      <c r="D477">
        <v>354.25</v>
      </c>
      <c r="E477">
        <v>346.75</v>
      </c>
      <c r="F477">
        <v>349.5</v>
      </c>
      <c r="G477">
        <v>367</v>
      </c>
      <c r="H477">
        <v>347.5</v>
      </c>
      <c r="I477" s="2"/>
    </row>
    <row r="478" spans="1:9" x14ac:dyDescent="0.25">
      <c r="A478" s="21">
        <v>43472</v>
      </c>
      <c r="B478">
        <v>353</v>
      </c>
      <c r="C478">
        <v>385.5</v>
      </c>
      <c r="D478">
        <v>352.25</v>
      </c>
      <c r="E478">
        <v>344.75</v>
      </c>
      <c r="F478">
        <v>348.25</v>
      </c>
      <c r="G478">
        <v>364.75</v>
      </c>
      <c r="H478">
        <v>346.75</v>
      </c>
      <c r="I478" s="2"/>
    </row>
    <row r="479" spans="1:9" x14ac:dyDescent="0.25">
      <c r="A479" s="21">
        <v>43469</v>
      </c>
      <c r="B479">
        <v>355</v>
      </c>
      <c r="C479">
        <v>386.25</v>
      </c>
      <c r="D479">
        <v>353.5</v>
      </c>
      <c r="E479">
        <v>344.25</v>
      </c>
      <c r="F479">
        <v>350.5</v>
      </c>
      <c r="G479">
        <v>365.5</v>
      </c>
      <c r="H479">
        <v>349</v>
      </c>
      <c r="I479" s="2"/>
    </row>
    <row r="480" spans="1:9" x14ac:dyDescent="0.25">
      <c r="A480" s="21">
        <v>43468</v>
      </c>
      <c r="B480">
        <v>354.25</v>
      </c>
      <c r="C480">
        <v>384</v>
      </c>
      <c r="D480">
        <v>352.75</v>
      </c>
      <c r="E480">
        <v>347</v>
      </c>
      <c r="F480">
        <v>349</v>
      </c>
      <c r="G480">
        <v>366.75</v>
      </c>
      <c r="H480">
        <v>346.75</v>
      </c>
      <c r="I480" s="2"/>
    </row>
    <row r="481" spans="1:9" x14ac:dyDescent="0.25">
      <c r="A481" s="21">
        <v>43467</v>
      </c>
      <c r="B481">
        <v>350.25</v>
      </c>
      <c r="C481">
        <v>378.5</v>
      </c>
      <c r="D481">
        <v>348.75</v>
      </c>
      <c r="E481">
        <v>343.25</v>
      </c>
      <c r="F481">
        <v>345</v>
      </c>
      <c r="G481">
        <v>362.75</v>
      </c>
      <c r="H481">
        <v>342.75</v>
      </c>
      <c r="I481" s="2"/>
    </row>
    <row r="482" spans="1:9" x14ac:dyDescent="0.25">
      <c r="A482" s="21">
        <v>43462</v>
      </c>
      <c r="B482">
        <v>350.5</v>
      </c>
      <c r="C482">
        <v>374</v>
      </c>
      <c r="D482">
        <v>349</v>
      </c>
      <c r="E482">
        <v>345</v>
      </c>
      <c r="F482">
        <v>347.25</v>
      </c>
      <c r="G482">
        <v>364.5</v>
      </c>
      <c r="H482">
        <v>342</v>
      </c>
      <c r="I482" s="2"/>
    </row>
    <row r="483" spans="1:9" x14ac:dyDescent="0.25">
      <c r="A483" s="21">
        <v>43461</v>
      </c>
      <c r="B483">
        <v>346.5</v>
      </c>
      <c r="C483">
        <v>373</v>
      </c>
      <c r="D483">
        <v>345</v>
      </c>
      <c r="E483">
        <v>341</v>
      </c>
      <c r="F483">
        <v>340.5</v>
      </c>
      <c r="G483">
        <v>358.5</v>
      </c>
      <c r="H483">
        <v>338.75</v>
      </c>
      <c r="I483" s="2"/>
    </row>
    <row r="484" spans="1:9" x14ac:dyDescent="0.25">
      <c r="A484" s="21">
        <v>43455</v>
      </c>
      <c r="B484">
        <v>343.25</v>
      </c>
      <c r="C484">
        <v>375.5</v>
      </c>
      <c r="D484">
        <v>341.75</v>
      </c>
      <c r="E484">
        <v>343.25</v>
      </c>
      <c r="F484">
        <v>335.5</v>
      </c>
      <c r="G484">
        <v>353.5</v>
      </c>
      <c r="H484">
        <v>333.25</v>
      </c>
      <c r="I484" s="2"/>
    </row>
    <row r="485" spans="1:9" x14ac:dyDescent="0.25">
      <c r="A485" s="21">
        <v>43454</v>
      </c>
      <c r="B485">
        <v>351.75</v>
      </c>
      <c r="C485">
        <v>383.5</v>
      </c>
      <c r="D485">
        <v>350.25</v>
      </c>
      <c r="E485">
        <v>352</v>
      </c>
      <c r="F485">
        <v>342.5</v>
      </c>
      <c r="G485">
        <v>361.25</v>
      </c>
      <c r="H485">
        <v>340</v>
      </c>
      <c r="I485" s="2"/>
    </row>
    <row r="486" spans="1:9" x14ac:dyDescent="0.25">
      <c r="A486" s="21">
        <v>43453</v>
      </c>
      <c r="B486">
        <v>351</v>
      </c>
      <c r="C486">
        <v>382.75</v>
      </c>
      <c r="D486">
        <v>349.5</v>
      </c>
      <c r="E486">
        <v>353</v>
      </c>
      <c r="F486">
        <v>342.75</v>
      </c>
      <c r="G486">
        <v>361.25</v>
      </c>
      <c r="H486">
        <v>342.5</v>
      </c>
      <c r="I486" s="2"/>
    </row>
    <row r="487" spans="1:9" x14ac:dyDescent="0.25">
      <c r="A487" s="21">
        <v>43452</v>
      </c>
      <c r="B487">
        <v>352</v>
      </c>
      <c r="C487">
        <v>385.75</v>
      </c>
      <c r="D487">
        <v>351</v>
      </c>
      <c r="E487">
        <v>355.75</v>
      </c>
      <c r="F487">
        <v>345.75</v>
      </c>
      <c r="G487">
        <v>363.75</v>
      </c>
      <c r="H487">
        <v>344</v>
      </c>
      <c r="I487" s="2"/>
    </row>
    <row r="488" spans="1:9" x14ac:dyDescent="0.25">
      <c r="A488" s="21">
        <v>43451</v>
      </c>
      <c r="B488">
        <v>355.25</v>
      </c>
      <c r="C488">
        <v>385.5</v>
      </c>
      <c r="D488">
        <v>354.25</v>
      </c>
      <c r="E488">
        <v>357.25</v>
      </c>
      <c r="F488">
        <v>349</v>
      </c>
      <c r="G488">
        <v>362.75</v>
      </c>
      <c r="H488">
        <v>345</v>
      </c>
      <c r="I488" s="2"/>
    </row>
    <row r="489" spans="1:9" x14ac:dyDescent="0.25">
      <c r="A489" s="21">
        <v>43448</v>
      </c>
      <c r="B489">
        <v>353.75</v>
      </c>
      <c r="C489">
        <v>385.75</v>
      </c>
      <c r="D489">
        <v>352.75</v>
      </c>
      <c r="E489">
        <v>355.75</v>
      </c>
      <c r="F489">
        <v>346.75</v>
      </c>
      <c r="G489">
        <v>357.5</v>
      </c>
      <c r="H489">
        <v>343.25</v>
      </c>
      <c r="I489" s="2"/>
    </row>
    <row r="490" spans="1:9" x14ac:dyDescent="0.25">
      <c r="A490" s="21">
        <v>43447</v>
      </c>
      <c r="B490">
        <v>353.5</v>
      </c>
      <c r="C490">
        <v>383.5</v>
      </c>
      <c r="D490">
        <v>352.25</v>
      </c>
      <c r="E490">
        <v>355.25</v>
      </c>
      <c r="F490">
        <v>346.5</v>
      </c>
      <c r="G490">
        <v>357.25</v>
      </c>
      <c r="H490">
        <v>342.75</v>
      </c>
      <c r="I490" s="2"/>
    </row>
    <row r="491" spans="1:9" x14ac:dyDescent="0.25">
      <c r="A491" s="21">
        <v>43446</v>
      </c>
      <c r="B491">
        <v>355.25</v>
      </c>
      <c r="C491">
        <v>390.25</v>
      </c>
      <c r="D491">
        <v>354.25</v>
      </c>
      <c r="E491">
        <v>357.25</v>
      </c>
      <c r="F491">
        <v>349</v>
      </c>
      <c r="G491">
        <v>359</v>
      </c>
      <c r="H491">
        <v>344.25</v>
      </c>
      <c r="I491" s="2"/>
    </row>
    <row r="492" spans="1:9" x14ac:dyDescent="0.25">
      <c r="A492" s="21">
        <v>43445</v>
      </c>
      <c r="B492">
        <v>357.25</v>
      </c>
      <c r="C492">
        <v>390.5</v>
      </c>
      <c r="D492">
        <v>356</v>
      </c>
      <c r="E492">
        <v>360.5</v>
      </c>
      <c r="F492">
        <v>351</v>
      </c>
      <c r="G492">
        <v>364.25</v>
      </c>
      <c r="H492">
        <v>345.75</v>
      </c>
      <c r="I492" s="2"/>
    </row>
    <row r="493" spans="1:9" x14ac:dyDescent="0.25">
      <c r="A493" s="21">
        <v>43444</v>
      </c>
      <c r="B493">
        <v>356</v>
      </c>
      <c r="C493">
        <v>388.75</v>
      </c>
      <c r="D493">
        <v>355</v>
      </c>
      <c r="E493">
        <v>358.5</v>
      </c>
      <c r="F493">
        <v>347.5</v>
      </c>
      <c r="G493">
        <v>358.5</v>
      </c>
      <c r="H493">
        <v>343.5</v>
      </c>
      <c r="I493" s="2"/>
    </row>
    <row r="494" spans="1:9" x14ac:dyDescent="0.25">
      <c r="A494" s="21">
        <v>43441</v>
      </c>
      <c r="B494">
        <v>359</v>
      </c>
      <c r="C494">
        <v>390.5</v>
      </c>
      <c r="D494">
        <v>358</v>
      </c>
      <c r="E494">
        <v>358</v>
      </c>
      <c r="F494">
        <v>346.5</v>
      </c>
      <c r="G494">
        <v>358</v>
      </c>
      <c r="H494">
        <v>343.25</v>
      </c>
      <c r="I494" s="2"/>
    </row>
    <row r="495" spans="1:9" x14ac:dyDescent="0.25">
      <c r="A495" s="21">
        <v>43440</v>
      </c>
      <c r="B495">
        <v>360.75</v>
      </c>
      <c r="C495">
        <v>392.5</v>
      </c>
      <c r="D495">
        <v>359.5</v>
      </c>
      <c r="E495">
        <v>355.75</v>
      </c>
      <c r="F495">
        <v>348.25</v>
      </c>
      <c r="G495">
        <v>357.75</v>
      </c>
      <c r="H495">
        <v>344.75</v>
      </c>
      <c r="I495" s="2"/>
    </row>
    <row r="496" spans="1:9" x14ac:dyDescent="0.25">
      <c r="A496" s="21">
        <v>43439</v>
      </c>
      <c r="B496">
        <v>360.5</v>
      </c>
      <c r="C496">
        <v>391.25</v>
      </c>
      <c r="D496">
        <v>359.25</v>
      </c>
      <c r="E496">
        <v>357.5</v>
      </c>
      <c r="F496">
        <v>345.5</v>
      </c>
      <c r="G496">
        <v>355.75</v>
      </c>
      <c r="H496">
        <v>342.5</v>
      </c>
      <c r="I496" s="2"/>
    </row>
    <row r="497" spans="1:9" x14ac:dyDescent="0.25">
      <c r="A497" s="21">
        <v>43438</v>
      </c>
      <c r="B497">
        <v>362</v>
      </c>
      <c r="C497">
        <v>396.5</v>
      </c>
      <c r="D497">
        <v>360.75</v>
      </c>
      <c r="E497">
        <v>359</v>
      </c>
      <c r="F497">
        <v>346.75</v>
      </c>
      <c r="G497">
        <v>357.25</v>
      </c>
      <c r="H497">
        <v>343.5</v>
      </c>
      <c r="I497" s="2"/>
    </row>
    <row r="498" spans="1:9" x14ac:dyDescent="0.25">
      <c r="A498" s="21">
        <v>43437</v>
      </c>
      <c r="B498">
        <v>361.5</v>
      </c>
      <c r="C498">
        <v>395</v>
      </c>
      <c r="D498">
        <v>360.5</v>
      </c>
      <c r="E498">
        <v>358.5</v>
      </c>
      <c r="F498">
        <v>344.75</v>
      </c>
      <c r="G498">
        <v>355</v>
      </c>
      <c r="H498">
        <v>341.25</v>
      </c>
      <c r="I498" s="2"/>
    </row>
    <row r="499" spans="1:9" x14ac:dyDescent="0.25">
      <c r="A499" s="21">
        <v>43434</v>
      </c>
      <c r="B499">
        <v>364.5</v>
      </c>
      <c r="C499">
        <v>401.5</v>
      </c>
      <c r="D499">
        <v>363.5</v>
      </c>
      <c r="E499">
        <v>359.75</v>
      </c>
      <c r="F499">
        <v>344</v>
      </c>
      <c r="G499">
        <v>354.25</v>
      </c>
      <c r="H499">
        <v>339.5</v>
      </c>
      <c r="I499" s="2"/>
    </row>
    <row r="500" spans="1:9" x14ac:dyDescent="0.25">
      <c r="A500" s="21">
        <v>43433</v>
      </c>
      <c r="B500">
        <v>366</v>
      </c>
      <c r="C500">
        <v>401.25</v>
      </c>
      <c r="D500">
        <v>364.75</v>
      </c>
      <c r="E500">
        <v>359.25</v>
      </c>
      <c r="F500">
        <v>334.25</v>
      </c>
      <c r="G500">
        <v>344.75</v>
      </c>
      <c r="H500">
        <v>333.75</v>
      </c>
      <c r="I500" s="2"/>
    </row>
    <row r="501" spans="1:9" x14ac:dyDescent="0.25">
      <c r="A501" s="21">
        <v>43432</v>
      </c>
      <c r="B501">
        <v>365.5</v>
      </c>
      <c r="C501">
        <v>398.25</v>
      </c>
      <c r="D501">
        <v>364.5</v>
      </c>
      <c r="E501">
        <v>353.5</v>
      </c>
      <c r="F501">
        <v>334</v>
      </c>
      <c r="G501">
        <v>342.5</v>
      </c>
      <c r="H501">
        <v>333.25</v>
      </c>
      <c r="I501" s="2"/>
    </row>
    <row r="502" spans="1:9" x14ac:dyDescent="0.25">
      <c r="A502" s="21">
        <v>43431</v>
      </c>
      <c r="B502">
        <v>366.75</v>
      </c>
      <c r="C502">
        <v>395.25</v>
      </c>
      <c r="D502">
        <v>365.5</v>
      </c>
      <c r="E502">
        <v>354.5</v>
      </c>
      <c r="F502">
        <v>335</v>
      </c>
      <c r="G502">
        <v>343.5</v>
      </c>
      <c r="H502">
        <v>334.25</v>
      </c>
      <c r="I502" s="2"/>
    </row>
    <row r="503" spans="1:9" x14ac:dyDescent="0.25">
      <c r="A503" s="21">
        <v>43430</v>
      </c>
      <c r="B503">
        <v>364.25</v>
      </c>
      <c r="C503">
        <v>395</v>
      </c>
      <c r="D503">
        <v>363</v>
      </c>
      <c r="E503">
        <v>353.75</v>
      </c>
      <c r="F503">
        <v>332.25</v>
      </c>
      <c r="G503">
        <v>339.25</v>
      </c>
      <c r="H503">
        <v>330</v>
      </c>
      <c r="I503" s="2"/>
    </row>
    <row r="504" spans="1:9" x14ac:dyDescent="0.25">
      <c r="A504" s="21">
        <v>43427</v>
      </c>
      <c r="B504">
        <v>359.75</v>
      </c>
      <c r="C504">
        <v>398</v>
      </c>
      <c r="D504">
        <v>358.5</v>
      </c>
      <c r="E504">
        <v>347.5</v>
      </c>
      <c r="F504">
        <v>327.75</v>
      </c>
      <c r="G504">
        <v>334.75</v>
      </c>
      <c r="H504">
        <v>326</v>
      </c>
      <c r="I504" s="2"/>
    </row>
    <row r="505" spans="1:9" x14ac:dyDescent="0.25">
      <c r="A505" s="21">
        <v>43426</v>
      </c>
      <c r="B505">
        <v>364.75</v>
      </c>
      <c r="C505">
        <v>398.75</v>
      </c>
      <c r="D505">
        <v>363.75</v>
      </c>
      <c r="E505">
        <v>351</v>
      </c>
      <c r="F505">
        <v>332.25</v>
      </c>
      <c r="G505">
        <v>340</v>
      </c>
      <c r="H505">
        <v>330.75</v>
      </c>
      <c r="I505" s="2"/>
    </row>
    <row r="506" spans="1:9" x14ac:dyDescent="0.25">
      <c r="A506" s="21">
        <v>43425</v>
      </c>
      <c r="B506" t="s">
        <v>9</v>
      </c>
      <c r="C506">
        <v>398.75</v>
      </c>
      <c r="D506" t="s">
        <v>9</v>
      </c>
      <c r="E506" t="s">
        <v>9</v>
      </c>
      <c r="F506" t="s">
        <v>9</v>
      </c>
      <c r="G506" t="s">
        <v>9</v>
      </c>
      <c r="H506" t="s">
        <v>9</v>
      </c>
      <c r="I506" s="2"/>
    </row>
    <row r="507" spans="1:9" x14ac:dyDescent="0.25">
      <c r="A507" s="21">
        <v>43424</v>
      </c>
      <c r="B507">
        <v>371.5</v>
      </c>
      <c r="C507">
        <v>405.75</v>
      </c>
      <c r="D507">
        <v>370.5</v>
      </c>
      <c r="E507">
        <v>353.75</v>
      </c>
      <c r="F507">
        <v>333.25</v>
      </c>
      <c r="G507">
        <v>341</v>
      </c>
      <c r="H507">
        <v>333.75</v>
      </c>
      <c r="I507" s="2"/>
    </row>
    <row r="508" spans="1:9" x14ac:dyDescent="0.25">
      <c r="A508" s="21">
        <v>43423</v>
      </c>
      <c r="B508">
        <v>371.75</v>
      </c>
      <c r="C508">
        <v>408.5</v>
      </c>
      <c r="D508">
        <v>370.75</v>
      </c>
      <c r="E508">
        <v>358</v>
      </c>
      <c r="F508">
        <v>333.75</v>
      </c>
      <c r="G508">
        <v>339.5</v>
      </c>
      <c r="H508">
        <v>334</v>
      </c>
      <c r="I508" s="2"/>
    </row>
    <row r="509" spans="1:9" x14ac:dyDescent="0.25">
      <c r="A509" s="21">
        <v>43420</v>
      </c>
      <c r="B509">
        <v>371</v>
      </c>
      <c r="C509">
        <v>414</v>
      </c>
      <c r="D509">
        <v>370</v>
      </c>
      <c r="E509" t="s">
        <v>9</v>
      </c>
      <c r="F509">
        <v>331</v>
      </c>
      <c r="G509">
        <v>335</v>
      </c>
      <c r="H509">
        <v>328.75</v>
      </c>
      <c r="I509" s="2"/>
    </row>
    <row r="510" spans="1:9" x14ac:dyDescent="0.25">
      <c r="A510" s="21">
        <v>43419</v>
      </c>
      <c r="B510">
        <v>377</v>
      </c>
      <c r="C510">
        <v>418.5</v>
      </c>
      <c r="D510">
        <v>376</v>
      </c>
      <c r="E510">
        <v>364.75</v>
      </c>
      <c r="F510">
        <v>338.75</v>
      </c>
      <c r="G510">
        <v>342.75</v>
      </c>
      <c r="H510">
        <v>336.25</v>
      </c>
      <c r="I510" s="2"/>
    </row>
    <row r="511" spans="1:9" x14ac:dyDescent="0.25">
      <c r="A511" s="21">
        <v>43418</v>
      </c>
      <c r="B511" t="s">
        <v>9</v>
      </c>
      <c r="C511">
        <v>419.5</v>
      </c>
      <c r="D511" t="s">
        <v>9</v>
      </c>
      <c r="E511">
        <v>356.5</v>
      </c>
      <c r="F511">
        <v>335.5</v>
      </c>
      <c r="G511">
        <v>340</v>
      </c>
      <c r="H511">
        <v>335</v>
      </c>
      <c r="I511" s="2"/>
    </row>
    <row r="512" spans="1:9" x14ac:dyDescent="0.25">
      <c r="A512" s="21">
        <v>43417</v>
      </c>
      <c r="B512">
        <v>374.5</v>
      </c>
      <c r="C512">
        <v>419.25</v>
      </c>
      <c r="D512">
        <v>373.25</v>
      </c>
      <c r="E512">
        <v>355</v>
      </c>
      <c r="F512">
        <v>333</v>
      </c>
      <c r="G512">
        <v>338.5</v>
      </c>
      <c r="H512">
        <v>333.75</v>
      </c>
      <c r="I512" s="2"/>
    </row>
    <row r="513" spans="1:9" x14ac:dyDescent="0.25">
      <c r="A513" s="21">
        <v>43416</v>
      </c>
      <c r="B513">
        <v>377.25</v>
      </c>
      <c r="C513">
        <v>423.25</v>
      </c>
      <c r="D513">
        <v>376.25</v>
      </c>
      <c r="E513">
        <v>356</v>
      </c>
      <c r="F513">
        <v>332.25</v>
      </c>
      <c r="G513">
        <v>337.75</v>
      </c>
      <c r="H513">
        <v>331.75</v>
      </c>
      <c r="I513" s="2"/>
    </row>
    <row r="514" spans="1:9" x14ac:dyDescent="0.25">
      <c r="A514" s="21">
        <v>43413</v>
      </c>
      <c r="B514">
        <v>382.25</v>
      </c>
      <c r="C514">
        <v>421.75</v>
      </c>
      <c r="D514">
        <v>381</v>
      </c>
      <c r="E514">
        <v>360.75</v>
      </c>
      <c r="F514">
        <v>333.25</v>
      </c>
      <c r="G514">
        <v>338.75</v>
      </c>
      <c r="H514">
        <v>333</v>
      </c>
      <c r="I514" s="2"/>
    </row>
    <row r="515" spans="1:9" x14ac:dyDescent="0.25">
      <c r="A515" s="21">
        <v>43412</v>
      </c>
      <c r="B515">
        <v>377.75</v>
      </c>
      <c r="C515">
        <v>419</v>
      </c>
      <c r="D515">
        <v>383.5</v>
      </c>
      <c r="E515">
        <v>367</v>
      </c>
      <c r="F515">
        <v>333</v>
      </c>
      <c r="G515">
        <v>337.75</v>
      </c>
      <c r="H515">
        <v>333.75</v>
      </c>
      <c r="I515" s="2"/>
    </row>
    <row r="516" spans="1:9" x14ac:dyDescent="0.25">
      <c r="A516" s="21">
        <v>43411</v>
      </c>
      <c r="B516">
        <v>386.5</v>
      </c>
      <c r="C516">
        <v>427.25</v>
      </c>
      <c r="D516">
        <v>380.25</v>
      </c>
      <c r="E516">
        <v>365.5</v>
      </c>
      <c r="F516">
        <v>326</v>
      </c>
      <c r="G516">
        <v>330.75</v>
      </c>
      <c r="H516">
        <v>326</v>
      </c>
      <c r="I516" s="2"/>
    </row>
    <row r="517" spans="1:9" x14ac:dyDescent="0.25">
      <c r="A517" s="21">
        <v>43410</v>
      </c>
      <c r="B517">
        <v>399.75</v>
      </c>
      <c r="C517">
        <v>439.75</v>
      </c>
      <c r="D517">
        <v>396.5</v>
      </c>
      <c r="E517">
        <v>378</v>
      </c>
      <c r="F517">
        <v>331</v>
      </c>
      <c r="G517">
        <v>335.75</v>
      </c>
      <c r="H517">
        <v>330</v>
      </c>
      <c r="I517" s="2"/>
    </row>
    <row r="518" spans="1:9" x14ac:dyDescent="0.25">
      <c r="A518" s="21">
        <v>43409</v>
      </c>
      <c r="B518">
        <v>405.25</v>
      </c>
      <c r="C518">
        <v>440.5</v>
      </c>
      <c r="D518">
        <v>402.25</v>
      </c>
      <c r="E518">
        <v>380.25</v>
      </c>
      <c r="F518">
        <v>333.25</v>
      </c>
      <c r="G518">
        <v>338</v>
      </c>
      <c r="H518">
        <v>331.5</v>
      </c>
      <c r="I518" s="2"/>
    </row>
    <row r="519" spans="1:9" x14ac:dyDescent="0.25">
      <c r="A519" s="21">
        <v>43406</v>
      </c>
      <c r="B519">
        <v>412.25</v>
      </c>
      <c r="C519">
        <v>445.25</v>
      </c>
      <c r="D519">
        <v>413.25</v>
      </c>
      <c r="E519">
        <v>387.75</v>
      </c>
      <c r="F519">
        <v>335</v>
      </c>
      <c r="G519">
        <v>340</v>
      </c>
      <c r="H519">
        <v>334.75</v>
      </c>
      <c r="I519" s="2"/>
    </row>
    <row r="520" spans="1:9" x14ac:dyDescent="0.25">
      <c r="A520" s="21">
        <v>43405</v>
      </c>
      <c r="B520" t="s">
        <v>9</v>
      </c>
      <c r="C520">
        <v>446.75</v>
      </c>
      <c r="D520" t="s">
        <v>9</v>
      </c>
      <c r="E520">
        <v>391</v>
      </c>
      <c r="F520">
        <v>334</v>
      </c>
      <c r="G520">
        <v>337.75</v>
      </c>
      <c r="H520">
        <v>332.5</v>
      </c>
      <c r="I520" s="2"/>
    </row>
    <row r="521" spans="1:9" x14ac:dyDescent="0.25">
      <c r="A521" s="21">
        <v>43404</v>
      </c>
      <c r="B521">
        <v>412.75</v>
      </c>
      <c r="C521">
        <v>432.75</v>
      </c>
      <c r="D521">
        <v>411.5</v>
      </c>
      <c r="E521">
        <v>389.5</v>
      </c>
      <c r="F521">
        <v>332.5</v>
      </c>
      <c r="G521">
        <v>336.25</v>
      </c>
      <c r="H521">
        <v>330.75</v>
      </c>
      <c r="I521" s="2"/>
    </row>
    <row r="522" spans="1:9" x14ac:dyDescent="0.25">
      <c r="A522" s="21">
        <v>43403</v>
      </c>
      <c r="B522">
        <v>397.5</v>
      </c>
      <c r="C522">
        <v>431.25</v>
      </c>
      <c r="D522">
        <v>396.5</v>
      </c>
      <c r="E522">
        <v>378</v>
      </c>
      <c r="F522">
        <v>317</v>
      </c>
      <c r="G522">
        <v>324.75</v>
      </c>
      <c r="H522">
        <v>314.5</v>
      </c>
      <c r="I522" s="2"/>
    </row>
    <row r="523" spans="1:9" x14ac:dyDescent="0.25">
      <c r="A523" s="21">
        <v>43402</v>
      </c>
      <c r="B523">
        <v>399</v>
      </c>
      <c r="C523">
        <v>436.25</v>
      </c>
      <c r="D523">
        <v>398</v>
      </c>
      <c r="E523">
        <v>374</v>
      </c>
      <c r="F523">
        <v>317</v>
      </c>
      <c r="G523">
        <v>324.5</v>
      </c>
      <c r="H523">
        <v>314.25</v>
      </c>
      <c r="I523" s="2"/>
    </row>
    <row r="524" spans="1:9" x14ac:dyDescent="0.25">
      <c r="A524" s="21">
        <v>43399</v>
      </c>
      <c r="B524">
        <v>400.25</v>
      </c>
      <c r="C524">
        <v>438.75</v>
      </c>
      <c r="D524">
        <v>399</v>
      </c>
      <c r="E524">
        <v>374</v>
      </c>
      <c r="F524">
        <v>318.5</v>
      </c>
      <c r="G524">
        <v>327.5</v>
      </c>
      <c r="H524">
        <v>316</v>
      </c>
      <c r="I524" s="2"/>
    </row>
    <row r="525" spans="1:9" x14ac:dyDescent="0.25">
      <c r="A525" s="21">
        <v>43398</v>
      </c>
      <c r="B525">
        <v>405.25</v>
      </c>
      <c r="C525">
        <v>439</v>
      </c>
      <c r="D525">
        <v>404.25</v>
      </c>
      <c r="E525">
        <v>385.75</v>
      </c>
      <c r="F525">
        <v>322</v>
      </c>
      <c r="G525">
        <v>330.75</v>
      </c>
      <c r="H525">
        <v>319.25</v>
      </c>
      <c r="I525" s="2"/>
    </row>
    <row r="526" spans="1:9" x14ac:dyDescent="0.25">
      <c r="A526" s="21">
        <v>43397</v>
      </c>
      <c r="B526">
        <v>403.5</v>
      </c>
      <c r="C526">
        <v>441.75</v>
      </c>
      <c r="D526">
        <v>402.25</v>
      </c>
      <c r="E526">
        <v>381.75</v>
      </c>
      <c r="F526">
        <v>320</v>
      </c>
      <c r="G526">
        <v>330.75</v>
      </c>
      <c r="H526">
        <v>318.25</v>
      </c>
      <c r="I526" s="2"/>
    </row>
    <row r="527" spans="1:9" x14ac:dyDescent="0.25">
      <c r="A527" s="21">
        <v>43396</v>
      </c>
      <c r="B527">
        <v>411.25</v>
      </c>
      <c r="C527">
        <v>444.25</v>
      </c>
      <c r="D527">
        <v>409.25</v>
      </c>
      <c r="E527">
        <v>385</v>
      </c>
      <c r="F527">
        <v>323.25</v>
      </c>
      <c r="G527">
        <v>334</v>
      </c>
      <c r="H527">
        <v>321.5</v>
      </c>
      <c r="I527" s="2"/>
    </row>
    <row r="528" spans="1:9" x14ac:dyDescent="0.25">
      <c r="A528" s="21">
        <v>43395</v>
      </c>
      <c r="B528">
        <v>413.75</v>
      </c>
      <c r="C528">
        <v>446.75</v>
      </c>
      <c r="D528">
        <v>412</v>
      </c>
      <c r="E528">
        <v>387.75</v>
      </c>
      <c r="F528">
        <v>326</v>
      </c>
      <c r="G528">
        <v>336.5</v>
      </c>
      <c r="H528">
        <v>322.5</v>
      </c>
      <c r="I528" s="2"/>
    </row>
    <row r="529" spans="1:9" x14ac:dyDescent="0.25">
      <c r="A529" s="21">
        <v>43392</v>
      </c>
      <c r="B529">
        <v>417</v>
      </c>
      <c r="C529">
        <v>446.5</v>
      </c>
      <c r="D529">
        <v>414</v>
      </c>
      <c r="E529">
        <v>390.25</v>
      </c>
      <c r="F529">
        <v>327</v>
      </c>
      <c r="G529">
        <v>331.5</v>
      </c>
      <c r="H529">
        <v>324.5</v>
      </c>
      <c r="I529" s="2"/>
    </row>
    <row r="530" spans="1:9" x14ac:dyDescent="0.25">
      <c r="A530" s="21">
        <v>43391</v>
      </c>
      <c r="B530">
        <v>417.75</v>
      </c>
      <c r="C530">
        <v>449</v>
      </c>
      <c r="D530">
        <v>414.75</v>
      </c>
      <c r="E530">
        <v>394.75</v>
      </c>
      <c r="F530">
        <v>327.75</v>
      </c>
      <c r="G530">
        <v>332.25</v>
      </c>
      <c r="H530">
        <v>326</v>
      </c>
      <c r="I530" s="2"/>
    </row>
    <row r="531" spans="1:9" x14ac:dyDescent="0.25">
      <c r="A531" s="21">
        <v>43390</v>
      </c>
      <c r="B531">
        <v>417</v>
      </c>
      <c r="C531">
        <v>449</v>
      </c>
      <c r="D531">
        <v>414</v>
      </c>
      <c r="E531">
        <v>395.75</v>
      </c>
      <c r="F531">
        <v>328.75</v>
      </c>
      <c r="G531">
        <v>333.25</v>
      </c>
      <c r="H531">
        <v>327.5</v>
      </c>
      <c r="I531" s="2"/>
    </row>
    <row r="532" spans="1:9" x14ac:dyDescent="0.25">
      <c r="A532" s="21">
        <v>43389</v>
      </c>
      <c r="B532">
        <v>426.5</v>
      </c>
      <c r="C532">
        <v>459</v>
      </c>
      <c r="D532">
        <v>423.75</v>
      </c>
      <c r="E532">
        <v>407</v>
      </c>
      <c r="F532">
        <v>337.75</v>
      </c>
      <c r="G532">
        <v>342.75</v>
      </c>
      <c r="H532">
        <v>335.5</v>
      </c>
      <c r="I532" s="2"/>
    </row>
    <row r="533" spans="1:9" x14ac:dyDescent="0.25">
      <c r="A533" s="21">
        <v>43388</v>
      </c>
      <c r="B533">
        <v>423</v>
      </c>
      <c r="C533">
        <v>457.5</v>
      </c>
      <c r="D533">
        <v>421</v>
      </c>
      <c r="E533">
        <v>406</v>
      </c>
      <c r="F533">
        <v>334.25</v>
      </c>
      <c r="G533">
        <v>340</v>
      </c>
      <c r="H533">
        <v>332.5</v>
      </c>
      <c r="I533" s="2"/>
    </row>
    <row r="534" spans="1:9" x14ac:dyDescent="0.25">
      <c r="A534" s="21">
        <v>43385</v>
      </c>
      <c r="B534">
        <v>425.5</v>
      </c>
      <c r="C534">
        <v>459.75</v>
      </c>
      <c r="D534">
        <v>423.75</v>
      </c>
      <c r="E534" t="s">
        <v>9</v>
      </c>
      <c r="F534">
        <v>337</v>
      </c>
      <c r="G534">
        <v>342.5</v>
      </c>
      <c r="H534">
        <v>334</v>
      </c>
      <c r="I534" s="2"/>
    </row>
    <row r="535" spans="1:9" x14ac:dyDescent="0.25">
      <c r="A535" s="21">
        <v>43384</v>
      </c>
      <c r="B535" t="s">
        <v>9</v>
      </c>
      <c r="C535" t="s">
        <v>9</v>
      </c>
      <c r="D535" t="s">
        <v>9</v>
      </c>
      <c r="E535">
        <v>402</v>
      </c>
      <c r="F535">
        <v>328.5</v>
      </c>
      <c r="G535">
        <v>334</v>
      </c>
      <c r="H535">
        <v>326</v>
      </c>
      <c r="I535" s="2"/>
    </row>
    <row r="536" spans="1:9" x14ac:dyDescent="0.25">
      <c r="A536" s="21">
        <v>43383</v>
      </c>
      <c r="B536">
        <v>417.5</v>
      </c>
      <c r="C536">
        <v>451.75</v>
      </c>
      <c r="D536">
        <v>415.5</v>
      </c>
      <c r="E536">
        <v>399</v>
      </c>
      <c r="F536">
        <v>325.5</v>
      </c>
      <c r="G536">
        <v>329.25</v>
      </c>
      <c r="H536">
        <v>322.5</v>
      </c>
      <c r="I536" s="2"/>
    </row>
    <row r="537" spans="1:9" x14ac:dyDescent="0.25">
      <c r="A537" s="21">
        <v>43382</v>
      </c>
      <c r="B537">
        <v>416.75</v>
      </c>
      <c r="C537">
        <v>451.25</v>
      </c>
      <c r="D537">
        <v>414.75</v>
      </c>
      <c r="E537">
        <v>398.25</v>
      </c>
      <c r="F537">
        <v>322</v>
      </c>
      <c r="G537">
        <v>326.75</v>
      </c>
      <c r="H537">
        <v>319.25</v>
      </c>
      <c r="I537" s="2"/>
    </row>
    <row r="538" spans="1:9" x14ac:dyDescent="0.25">
      <c r="A538" s="21">
        <v>43381</v>
      </c>
      <c r="B538">
        <v>421.5</v>
      </c>
      <c r="C538">
        <v>456</v>
      </c>
      <c r="D538">
        <v>419.5</v>
      </c>
      <c r="E538">
        <v>403</v>
      </c>
      <c r="F538">
        <v>325.25</v>
      </c>
      <c r="G538">
        <v>331.5</v>
      </c>
      <c r="H538">
        <v>324</v>
      </c>
      <c r="I538" s="2"/>
    </row>
    <row r="539" spans="1:9" x14ac:dyDescent="0.25">
      <c r="A539" s="21">
        <v>43378</v>
      </c>
      <c r="B539">
        <v>423</v>
      </c>
      <c r="C539">
        <v>456</v>
      </c>
      <c r="D539">
        <v>421</v>
      </c>
      <c r="E539">
        <v>404.5</v>
      </c>
      <c r="F539">
        <v>329.25</v>
      </c>
      <c r="G539">
        <v>334.75</v>
      </c>
      <c r="H539">
        <v>326.25</v>
      </c>
      <c r="I539" s="2"/>
    </row>
    <row r="540" spans="1:9" x14ac:dyDescent="0.25">
      <c r="A540" s="21">
        <v>43377</v>
      </c>
      <c r="B540">
        <v>420.75</v>
      </c>
      <c r="C540">
        <v>451.75</v>
      </c>
      <c r="D540">
        <v>419</v>
      </c>
      <c r="E540">
        <v>404.25</v>
      </c>
      <c r="F540">
        <v>329.25</v>
      </c>
      <c r="G540">
        <v>335.5</v>
      </c>
      <c r="H540">
        <v>325.25</v>
      </c>
      <c r="I540" s="2"/>
    </row>
    <row r="541" spans="1:9" x14ac:dyDescent="0.25">
      <c r="A541" s="21">
        <v>43376</v>
      </c>
      <c r="B541">
        <v>420</v>
      </c>
      <c r="C541">
        <v>452</v>
      </c>
      <c r="D541">
        <v>418.25</v>
      </c>
      <c r="E541">
        <v>403.5</v>
      </c>
      <c r="F541">
        <v>329.5</v>
      </c>
      <c r="G541">
        <v>334.75</v>
      </c>
      <c r="H541">
        <v>323.25</v>
      </c>
      <c r="I541" s="2"/>
    </row>
    <row r="542" spans="1:9" x14ac:dyDescent="0.25">
      <c r="A542" s="21">
        <v>43375</v>
      </c>
      <c r="B542">
        <v>420.25</v>
      </c>
      <c r="C542">
        <v>453.25</v>
      </c>
      <c r="D542">
        <v>418.5</v>
      </c>
      <c r="E542">
        <v>399.5</v>
      </c>
      <c r="F542">
        <v>330</v>
      </c>
      <c r="G542">
        <v>340.5</v>
      </c>
      <c r="H542">
        <v>323.25</v>
      </c>
      <c r="I542" s="2"/>
    </row>
    <row r="543" spans="1:9" x14ac:dyDescent="0.25">
      <c r="A543" s="21">
        <v>43374</v>
      </c>
      <c r="B543">
        <v>417</v>
      </c>
      <c r="C543">
        <v>451</v>
      </c>
      <c r="D543">
        <v>415.25</v>
      </c>
      <c r="E543">
        <v>398.75</v>
      </c>
      <c r="F543">
        <v>329.5</v>
      </c>
      <c r="G543">
        <v>338</v>
      </c>
      <c r="H543">
        <v>322.5</v>
      </c>
      <c r="I543" s="2"/>
    </row>
    <row r="544" spans="1:9" x14ac:dyDescent="0.25">
      <c r="A544" s="21">
        <v>43371</v>
      </c>
      <c r="B544">
        <v>415.25</v>
      </c>
      <c r="C544">
        <v>448</v>
      </c>
      <c r="D544">
        <v>413.25</v>
      </c>
      <c r="E544">
        <v>396.75</v>
      </c>
      <c r="F544">
        <v>329.5</v>
      </c>
      <c r="G544">
        <v>336.25</v>
      </c>
      <c r="H544">
        <v>322</v>
      </c>
      <c r="I544" s="2"/>
    </row>
    <row r="545" spans="1:9" x14ac:dyDescent="0.25">
      <c r="A545" s="21">
        <v>43370</v>
      </c>
      <c r="B545">
        <v>407.75</v>
      </c>
      <c r="C545">
        <v>441</v>
      </c>
      <c r="D545">
        <v>406</v>
      </c>
      <c r="E545">
        <v>389.5</v>
      </c>
      <c r="F545">
        <v>313.5</v>
      </c>
      <c r="G545">
        <v>325.25</v>
      </c>
      <c r="H545">
        <v>312</v>
      </c>
      <c r="I545" s="2"/>
    </row>
    <row r="546" spans="1:9" x14ac:dyDescent="0.25">
      <c r="A546" s="21">
        <v>43369</v>
      </c>
      <c r="B546">
        <v>412</v>
      </c>
      <c r="C546">
        <v>445</v>
      </c>
      <c r="D546">
        <v>410.75</v>
      </c>
      <c r="E546">
        <v>392.5</v>
      </c>
      <c r="F546">
        <v>317</v>
      </c>
      <c r="G546">
        <v>330</v>
      </c>
      <c r="H546">
        <v>316</v>
      </c>
      <c r="I546" s="2"/>
    </row>
    <row r="547" spans="1:9" x14ac:dyDescent="0.25">
      <c r="A547" s="21">
        <v>43368</v>
      </c>
      <c r="B547">
        <v>407.75</v>
      </c>
      <c r="C547">
        <v>441</v>
      </c>
      <c r="D547">
        <v>405.75</v>
      </c>
      <c r="E547">
        <v>391</v>
      </c>
      <c r="F547">
        <v>313.75</v>
      </c>
      <c r="G547">
        <v>325.5</v>
      </c>
      <c r="H547">
        <v>312</v>
      </c>
      <c r="I547" s="2"/>
    </row>
    <row r="548" spans="1:9" x14ac:dyDescent="0.25">
      <c r="A548" s="21">
        <v>43367</v>
      </c>
      <c r="B548">
        <v>406.5</v>
      </c>
      <c r="C548">
        <v>439.5</v>
      </c>
      <c r="D548">
        <v>404.25</v>
      </c>
      <c r="E548">
        <v>389.5</v>
      </c>
      <c r="F548">
        <v>310.5</v>
      </c>
      <c r="G548">
        <v>324</v>
      </c>
      <c r="H548">
        <v>310.5</v>
      </c>
      <c r="I548" s="2"/>
    </row>
    <row r="549" spans="1:9" x14ac:dyDescent="0.25">
      <c r="A549" s="21">
        <v>43364</v>
      </c>
      <c r="B549">
        <v>406</v>
      </c>
      <c r="C549">
        <v>439.25</v>
      </c>
      <c r="D549">
        <v>403.75</v>
      </c>
      <c r="E549">
        <v>387.25</v>
      </c>
      <c r="F549">
        <v>310</v>
      </c>
      <c r="G549">
        <v>323.75</v>
      </c>
      <c r="H549">
        <v>310</v>
      </c>
      <c r="I549" s="2"/>
    </row>
    <row r="550" spans="1:9" x14ac:dyDescent="0.25">
      <c r="A550" s="21">
        <v>43363</v>
      </c>
      <c r="B550">
        <v>406.5</v>
      </c>
      <c r="C550">
        <v>438.5</v>
      </c>
      <c r="D550">
        <v>403</v>
      </c>
      <c r="E550">
        <v>386.5</v>
      </c>
      <c r="F550">
        <v>309.5</v>
      </c>
      <c r="G550">
        <v>323</v>
      </c>
      <c r="H550">
        <v>309.75</v>
      </c>
      <c r="I550" s="2"/>
    </row>
    <row r="551" spans="1:9" x14ac:dyDescent="0.25">
      <c r="A551" s="21">
        <v>43362</v>
      </c>
      <c r="B551">
        <v>405</v>
      </c>
      <c r="C551">
        <v>438</v>
      </c>
      <c r="D551">
        <v>402.75</v>
      </c>
      <c r="E551">
        <v>388</v>
      </c>
      <c r="F551">
        <v>315</v>
      </c>
      <c r="G551">
        <v>324.5</v>
      </c>
      <c r="H551">
        <v>310.75</v>
      </c>
      <c r="I551" s="2"/>
    </row>
    <row r="552" spans="1:9" x14ac:dyDescent="0.25">
      <c r="A552" s="21">
        <v>43361</v>
      </c>
      <c r="B552">
        <v>403.75</v>
      </c>
      <c r="C552">
        <v>436</v>
      </c>
      <c r="D552">
        <v>401.5</v>
      </c>
      <c r="E552">
        <v>385.75</v>
      </c>
      <c r="F552">
        <v>310.5</v>
      </c>
      <c r="G552">
        <v>319.75</v>
      </c>
      <c r="H552">
        <v>305</v>
      </c>
      <c r="I552" s="2"/>
    </row>
    <row r="553" spans="1:9" x14ac:dyDescent="0.25">
      <c r="A553" s="21">
        <v>43360</v>
      </c>
      <c r="B553">
        <v>396.5</v>
      </c>
      <c r="C553">
        <v>429.75</v>
      </c>
      <c r="D553">
        <v>394.25</v>
      </c>
      <c r="E553">
        <v>379.5</v>
      </c>
      <c r="F553">
        <v>307.25</v>
      </c>
      <c r="G553">
        <v>313.5</v>
      </c>
      <c r="H553">
        <v>298.75</v>
      </c>
      <c r="I553" s="2"/>
    </row>
    <row r="554" spans="1:9" x14ac:dyDescent="0.25">
      <c r="A554" s="21">
        <v>43357</v>
      </c>
      <c r="B554">
        <v>399.5</v>
      </c>
      <c r="C554">
        <v>430.75</v>
      </c>
      <c r="D554">
        <v>397.25</v>
      </c>
      <c r="E554">
        <v>382.5</v>
      </c>
      <c r="F554">
        <v>312</v>
      </c>
      <c r="G554">
        <v>320</v>
      </c>
      <c r="H554">
        <v>303.5</v>
      </c>
      <c r="I554" s="2"/>
    </row>
    <row r="555" spans="1:9" x14ac:dyDescent="0.25">
      <c r="A555" s="21">
        <v>43356</v>
      </c>
      <c r="B555">
        <v>399.5</v>
      </c>
      <c r="C555">
        <v>432.5</v>
      </c>
      <c r="D555">
        <v>397.5</v>
      </c>
      <c r="E555">
        <v>384.5</v>
      </c>
      <c r="F555">
        <v>315.5</v>
      </c>
      <c r="G555">
        <v>324</v>
      </c>
      <c r="H555">
        <v>306</v>
      </c>
      <c r="I555" s="2"/>
    </row>
    <row r="556" spans="1:9" x14ac:dyDescent="0.25">
      <c r="A556" s="21">
        <v>43355</v>
      </c>
      <c r="B556">
        <v>401.25</v>
      </c>
      <c r="C556">
        <v>431.5</v>
      </c>
      <c r="D556">
        <v>397</v>
      </c>
      <c r="E556">
        <v>386</v>
      </c>
      <c r="F556">
        <v>317.5</v>
      </c>
      <c r="G556">
        <v>325.5</v>
      </c>
      <c r="H556">
        <v>307.75</v>
      </c>
      <c r="I556" s="2"/>
    </row>
    <row r="557" spans="1:9" x14ac:dyDescent="0.25">
      <c r="A557" s="21">
        <v>43354</v>
      </c>
      <c r="B557">
        <v>403.75</v>
      </c>
      <c r="C557">
        <v>435.5</v>
      </c>
      <c r="D557">
        <v>401.5</v>
      </c>
      <c r="E557">
        <v>384</v>
      </c>
      <c r="F557">
        <v>316.75</v>
      </c>
      <c r="G557">
        <v>325.25</v>
      </c>
      <c r="H557">
        <v>308</v>
      </c>
      <c r="I557" s="2"/>
    </row>
    <row r="558" spans="1:9" x14ac:dyDescent="0.25">
      <c r="A558" s="21">
        <v>43353</v>
      </c>
      <c r="B558">
        <v>401.5</v>
      </c>
      <c r="C558">
        <v>433.5</v>
      </c>
      <c r="D558">
        <v>399.25</v>
      </c>
      <c r="E558">
        <v>383.75</v>
      </c>
      <c r="F558">
        <v>316.5</v>
      </c>
      <c r="G558">
        <v>325</v>
      </c>
      <c r="H558">
        <v>308.5</v>
      </c>
      <c r="I558" s="2"/>
    </row>
    <row r="559" spans="1:9" x14ac:dyDescent="0.25">
      <c r="A559" s="21">
        <v>43350</v>
      </c>
      <c r="B559">
        <v>406</v>
      </c>
      <c r="C559">
        <v>438.75</v>
      </c>
      <c r="D559">
        <v>403.75</v>
      </c>
      <c r="E559">
        <v>385.5</v>
      </c>
      <c r="F559">
        <v>322.5</v>
      </c>
      <c r="G559">
        <v>330.25</v>
      </c>
      <c r="H559">
        <v>312.25</v>
      </c>
      <c r="I559" s="2"/>
    </row>
    <row r="560" spans="1:9" x14ac:dyDescent="0.25">
      <c r="A560" s="21">
        <v>43349</v>
      </c>
      <c r="B560" t="s">
        <v>9</v>
      </c>
      <c r="C560" t="s">
        <v>9</v>
      </c>
      <c r="D560" t="s">
        <v>9</v>
      </c>
      <c r="E560">
        <v>382.5</v>
      </c>
      <c r="F560">
        <v>321.25</v>
      </c>
      <c r="G560">
        <v>327.5</v>
      </c>
      <c r="H560">
        <v>310.75</v>
      </c>
      <c r="I560" s="2"/>
    </row>
    <row r="561" spans="1:9" x14ac:dyDescent="0.25">
      <c r="A561" s="21">
        <v>43348</v>
      </c>
      <c r="B561">
        <v>397.25</v>
      </c>
      <c r="C561">
        <v>432.25</v>
      </c>
      <c r="D561">
        <v>395</v>
      </c>
      <c r="E561">
        <v>382.25</v>
      </c>
      <c r="F561">
        <v>320.75</v>
      </c>
      <c r="G561">
        <v>327</v>
      </c>
      <c r="H561">
        <v>310.75</v>
      </c>
      <c r="I561" s="2"/>
    </row>
    <row r="562" spans="1:9" x14ac:dyDescent="0.25">
      <c r="A562" s="21">
        <v>43347</v>
      </c>
      <c r="B562">
        <v>395</v>
      </c>
      <c r="C562">
        <v>429</v>
      </c>
      <c r="D562">
        <v>392.75</v>
      </c>
      <c r="E562">
        <v>380</v>
      </c>
      <c r="F562">
        <v>322</v>
      </c>
      <c r="G562">
        <v>326.75</v>
      </c>
      <c r="H562">
        <v>315.75</v>
      </c>
      <c r="I562" s="2"/>
    </row>
    <row r="563" spans="1:9" x14ac:dyDescent="0.25">
      <c r="A563" s="21">
        <v>43343</v>
      </c>
      <c r="B563">
        <v>396.75</v>
      </c>
      <c r="C563">
        <v>430.75</v>
      </c>
      <c r="D563">
        <v>394.75</v>
      </c>
      <c r="E563">
        <v>381.75</v>
      </c>
      <c r="F563">
        <v>319</v>
      </c>
      <c r="G563">
        <v>328.5</v>
      </c>
      <c r="H563">
        <v>315.25</v>
      </c>
      <c r="I563" s="2"/>
    </row>
    <row r="564" spans="1:9" x14ac:dyDescent="0.25">
      <c r="A564" s="21">
        <v>43342</v>
      </c>
      <c r="B564">
        <v>384.75</v>
      </c>
      <c r="C564">
        <v>419.75</v>
      </c>
      <c r="D564">
        <v>389</v>
      </c>
      <c r="E564">
        <v>371.5</v>
      </c>
      <c r="F564">
        <v>317.5</v>
      </c>
      <c r="G564">
        <v>329.25</v>
      </c>
      <c r="H564">
        <v>308</v>
      </c>
      <c r="I564" s="2"/>
    </row>
    <row r="565" spans="1:9" x14ac:dyDescent="0.25">
      <c r="A565" s="21">
        <v>43341</v>
      </c>
      <c r="B565">
        <v>379.5</v>
      </c>
      <c r="C565">
        <v>414.5</v>
      </c>
      <c r="D565">
        <v>383.5</v>
      </c>
      <c r="E565">
        <v>367.75</v>
      </c>
      <c r="F565">
        <v>313.5</v>
      </c>
      <c r="G565">
        <v>327.5</v>
      </c>
      <c r="H565">
        <v>304.5</v>
      </c>
      <c r="I565" s="2"/>
    </row>
    <row r="566" spans="1:9" x14ac:dyDescent="0.25">
      <c r="A566" s="21">
        <v>43340</v>
      </c>
      <c r="B566">
        <v>381.75</v>
      </c>
      <c r="C566">
        <v>416.75</v>
      </c>
      <c r="D566">
        <v>386.25</v>
      </c>
      <c r="E566">
        <v>371.5</v>
      </c>
      <c r="F566">
        <v>318.25</v>
      </c>
      <c r="G566">
        <v>334.75</v>
      </c>
      <c r="H566">
        <v>307.5</v>
      </c>
      <c r="I566" s="2"/>
    </row>
    <row r="567" spans="1:9" x14ac:dyDescent="0.25">
      <c r="A567" s="21">
        <v>43336</v>
      </c>
      <c r="B567">
        <v>374</v>
      </c>
      <c r="C567">
        <v>409</v>
      </c>
      <c r="D567">
        <v>380.75</v>
      </c>
      <c r="E567">
        <v>367.75</v>
      </c>
      <c r="F567">
        <v>316.25</v>
      </c>
      <c r="G567">
        <v>333</v>
      </c>
      <c r="H567">
        <v>305.75</v>
      </c>
      <c r="I567" s="2"/>
    </row>
    <row r="568" spans="1:9" x14ac:dyDescent="0.25">
      <c r="A568" s="21">
        <v>43335</v>
      </c>
      <c r="B568">
        <v>376.75</v>
      </c>
      <c r="C568">
        <v>411.75</v>
      </c>
      <c r="D568">
        <v>384.75</v>
      </c>
      <c r="E568">
        <v>373.75</v>
      </c>
      <c r="F568">
        <v>325.25</v>
      </c>
      <c r="G568">
        <v>353.5</v>
      </c>
      <c r="H568">
        <v>312</v>
      </c>
      <c r="I568" s="2"/>
    </row>
    <row r="569" spans="1:9" x14ac:dyDescent="0.25">
      <c r="A569" s="21">
        <v>43334</v>
      </c>
      <c r="B569">
        <v>381</v>
      </c>
      <c r="C569">
        <v>416</v>
      </c>
      <c r="D569">
        <v>387</v>
      </c>
      <c r="E569">
        <v>376</v>
      </c>
      <c r="F569">
        <v>327.5</v>
      </c>
      <c r="G569">
        <v>355.75</v>
      </c>
      <c r="H569">
        <v>314.5</v>
      </c>
      <c r="I569" s="2"/>
    </row>
    <row r="570" spans="1:9" x14ac:dyDescent="0.25">
      <c r="A570" s="21">
        <v>43333</v>
      </c>
      <c r="B570">
        <v>388.75</v>
      </c>
      <c r="C570">
        <v>423.75</v>
      </c>
      <c r="D570">
        <v>395</v>
      </c>
      <c r="E570">
        <v>382.25</v>
      </c>
      <c r="F570">
        <v>336.5</v>
      </c>
      <c r="G570">
        <v>351</v>
      </c>
      <c r="H570">
        <v>323</v>
      </c>
      <c r="I570" s="2"/>
    </row>
    <row r="571" spans="1:9" x14ac:dyDescent="0.25">
      <c r="A571" s="21">
        <v>43332</v>
      </c>
      <c r="B571">
        <v>397.5</v>
      </c>
      <c r="C571">
        <v>432.5</v>
      </c>
      <c r="D571">
        <v>403</v>
      </c>
      <c r="E571">
        <v>388.5</v>
      </c>
      <c r="F571">
        <v>342.5</v>
      </c>
      <c r="G571">
        <v>355.25</v>
      </c>
      <c r="H571">
        <v>328.75</v>
      </c>
      <c r="I571" s="2"/>
    </row>
    <row r="572" spans="1:9" x14ac:dyDescent="0.25">
      <c r="A572" s="21">
        <v>43329</v>
      </c>
      <c r="B572">
        <v>401</v>
      </c>
      <c r="C572">
        <v>436</v>
      </c>
      <c r="D572">
        <v>406.5</v>
      </c>
      <c r="E572">
        <v>391.75</v>
      </c>
      <c r="F572">
        <v>345.75</v>
      </c>
      <c r="G572">
        <v>358.5</v>
      </c>
      <c r="H572">
        <v>332.25</v>
      </c>
      <c r="I572" s="2"/>
    </row>
    <row r="573" spans="1:9" x14ac:dyDescent="0.25">
      <c r="A573" s="21">
        <v>43328</v>
      </c>
      <c r="B573">
        <v>400.5</v>
      </c>
      <c r="C573">
        <v>434.75</v>
      </c>
      <c r="D573">
        <v>405.25</v>
      </c>
      <c r="E573">
        <v>388</v>
      </c>
      <c r="F573">
        <v>341.75</v>
      </c>
      <c r="G573">
        <v>364.25</v>
      </c>
      <c r="H573">
        <v>328.5</v>
      </c>
      <c r="I573" s="2"/>
    </row>
    <row r="574" spans="1:9" x14ac:dyDescent="0.25">
      <c r="A574" s="21">
        <v>43327</v>
      </c>
      <c r="B574">
        <v>399.75</v>
      </c>
      <c r="C574">
        <v>434.75</v>
      </c>
      <c r="D574">
        <v>405.75</v>
      </c>
      <c r="E574">
        <v>392</v>
      </c>
      <c r="F574">
        <v>344.75</v>
      </c>
      <c r="G574">
        <v>358</v>
      </c>
      <c r="H574">
        <v>331</v>
      </c>
      <c r="I574" s="2"/>
    </row>
    <row r="575" spans="1:9" x14ac:dyDescent="0.25">
      <c r="A575" s="21">
        <v>43326</v>
      </c>
      <c r="B575">
        <v>397.25</v>
      </c>
      <c r="C575">
        <v>432.25</v>
      </c>
      <c r="D575">
        <v>402.25</v>
      </c>
      <c r="E575">
        <v>384</v>
      </c>
      <c r="F575">
        <v>337</v>
      </c>
      <c r="G575">
        <v>349</v>
      </c>
      <c r="H575">
        <v>324</v>
      </c>
      <c r="I575" s="2"/>
    </row>
    <row r="576" spans="1:9" x14ac:dyDescent="0.25">
      <c r="A576" s="21">
        <v>43325</v>
      </c>
      <c r="B576">
        <v>401.5</v>
      </c>
      <c r="C576">
        <v>436.5</v>
      </c>
      <c r="D576">
        <v>408.5</v>
      </c>
      <c r="E576">
        <v>389.5</v>
      </c>
      <c r="F576">
        <v>342.5</v>
      </c>
      <c r="G576">
        <v>352.75</v>
      </c>
      <c r="H576">
        <v>329.25</v>
      </c>
      <c r="I576" s="2"/>
    </row>
    <row r="577" spans="1:9" x14ac:dyDescent="0.25">
      <c r="A577" s="21">
        <v>43322</v>
      </c>
      <c r="B577">
        <v>396</v>
      </c>
      <c r="C577">
        <v>431</v>
      </c>
      <c r="D577">
        <v>403.75</v>
      </c>
      <c r="E577">
        <v>383.5</v>
      </c>
      <c r="F577">
        <v>336.5</v>
      </c>
      <c r="G577">
        <v>346.75</v>
      </c>
      <c r="H577">
        <v>323.75</v>
      </c>
      <c r="I577" s="2"/>
    </row>
    <row r="578" spans="1:9" x14ac:dyDescent="0.25">
      <c r="A578" s="21">
        <v>43321</v>
      </c>
      <c r="B578">
        <v>398.75</v>
      </c>
      <c r="C578">
        <v>433.75</v>
      </c>
      <c r="D578">
        <v>407.75</v>
      </c>
      <c r="E578">
        <v>387.75</v>
      </c>
      <c r="F578">
        <v>337.25</v>
      </c>
      <c r="G578">
        <v>347.25</v>
      </c>
      <c r="H578">
        <v>324.5</v>
      </c>
      <c r="I578" s="2"/>
    </row>
    <row r="579" spans="1:9" x14ac:dyDescent="0.25">
      <c r="A579" s="21">
        <v>43320</v>
      </c>
      <c r="B579">
        <v>403.75</v>
      </c>
      <c r="C579">
        <v>438.75</v>
      </c>
      <c r="D579">
        <v>413.25</v>
      </c>
      <c r="E579">
        <v>397.5</v>
      </c>
      <c r="F579">
        <v>352.25</v>
      </c>
      <c r="G579">
        <v>362</v>
      </c>
      <c r="H579">
        <v>339.5</v>
      </c>
      <c r="I579" s="2"/>
    </row>
    <row r="580" spans="1:9" x14ac:dyDescent="0.25">
      <c r="A580" s="21">
        <v>43319</v>
      </c>
      <c r="B580">
        <v>405.5</v>
      </c>
      <c r="C580">
        <v>442.75</v>
      </c>
      <c r="D580">
        <v>415.25</v>
      </c>
      <c r="E580">
        <v>402.25</v>
      </c>
      <c r="F580">
        <v>354.25</v>
      </c>
      <c r="G580">
        <v>360</v>
      </c>
      <c r="H580">
        <v>341.25</v>
      </c>
      <c r="I580" s="2"/>
    </row>
    <row r="581" spans="1:9" x14ac:dyDescent="0.25">
      <c r="A581" s="21">
        <v>43318</v>
      </c>
      <c r="B581">
        <v>404.75</v>
      </c>
      <c r="C581">
        <v>442</v>
      </c>
      <c r="D581">
        <v>415.5</v>
      </c>
      <c r="E581">
        <v>397.25</v>
      </c>
      <c r="F581">
        <v>351.75</v>
      </c>
      <c r="G581">
        <v>360.5</v>
      </c>
      <c r="H581">
        <v>338.5</v>
      </c>
      <c r="I581" s="2"/>
    </row>
    <row r="582" spans="1:9" x14ac:dyDescent="0.25">
      <c r="A582" s="21">
        <v>43315</v>
      </c>
      <c r="B582">
        <v>402.75</v>
      </c>
      <c r="C582">
        <v>440</v>
      </c>
      <c r="D582">
        <v>412.25</v>
      </c>
      <c r="E582">
        <v>394.75</v>
      </c>
      <c r="F582">
        <v>351.25</v>
      </c>
      <c r="G582">
        <v>361.5</v>
      </c>
      <c r="H582">
        <v>334.75</v>
      </c>
      <c r="I582" s="2"/>
    </row>
    <row r="583" spans="1:9" x14ac:dyDescent="0.25">
      <c r="A583" s="21">
        <v>43314</v>
      </c>
      <c r="B583">
        <v>406.75</v>
      </c>
      <c r="C583">
        <v>442.5</v>
      </c>
      <c r="D583">
        <v>413.25</v>
      </c>
      <c r="E583">
        <v>395.75</v>
      </c>
      <c r="F583">
        <v>351.75</v>
      </c>
      <c r="G583">
        <v>362.75</v>
      </c>
      <c r="H583">
        <v>337.25</v>
      </c>
      <c r="I583" s="2"/>
    </row>
    <row r="584" spans="1:9" x14ac:dyDescent="0.25">
      <c r="A584" s="21">
        <v>43313</v>
      </c>
      <c r="B584">
        <v>409.25</v>
      </c>
      <c r="C584">
        <v>446.5</v>
      </c>
      <c r="D584">
        <v>416.75</v>
      </c>
      <c r="E584">
        <v>394.75</v>
      </c>
      <c r="F584">
        <v>350.5</v>
      </c>
      <c r="G584">
        <v>359.75</v>
      </c>
      <c r="H584">
        <v>336.5</v>
      </c>
      <c r="I584" s="2"/>
    </row>
    <row r="585" spans="1:9" x14ac:dyDescent="0.25">
      <c r="A585" s="21">
        <v>43312</v>
      </c>
      <c r="B585">
        <v>411.75</v>
      </c>
      <c r="C585">
        <v>449</v>
      </c>
      <c r="D585">
        <v>419</v>
      </c>
      <c r="E585">
        <v>398.75</v>
      </c>
      <c r="F585">
        <v>354.5</v>
      </c>
      <c r="G585">
        <v>362</v>
      </c>
      <c r="H585">
        <v>341</v>
      </c>
      <c r="I585" s="2"/>
    </row>
    <row r="586" spans="1:9" x14ac:dyDescent="0.25">
      <c r="A586" s="21">
        <v>43311</v>
      </c>
      <c r="B586">
        <v>410</v>
      </c>
      <c r="C586">
        <v>439.5</v>
      </c>
      <c r="D586">
        <v>410.5</v>
      </c>
      <c r="E586">
        <v>392.5</v>
      </c>
      <c r="F586">
        <v>350</v>
      </c>
      <c r="G586">
        <v>364.5</v>
      </c>
      <c r="H586">
        <v>346.5</v>
      </c>
      <c r="I586" s="2"/>
    </row>
    <row r="587" spans="1:9" x14ac:dyDescent="0.25">
      <c r="A587" s="21">
        <v>43308</v>
      </c>
      <c r="B587">
        <v>407.25</v>
      </c>
      <c r="C587">
        <v>437.75</v>
      </c>
      <c r="D587">
        <v>408.5</v>
      </c>
      <c r="E587">
        <v>390.5</v>
      </c>
      <c r="F587">
        <v>344.25</v>
      </c>
      <c r="G587">
        <v>355.25</v>
      </c>
      <c r="H587">
        <v>339.25</v>
      </c>
      <c r="I587" s="2"/>
    </row>
    <row r="588" spans="1:9" x14ac:dyDescent="0.25">
      <c r="A588" s="21">
        <v>43307</v>
      </c>
      <c r="B588">
        <v>405.25</v>
      </c>
      <c r="C588">
        <v>435.75</v>
      </c>
      <c r="D588">
        <v>406.75</v>
      </c>
      <c r="E588">
        <v>388.5</v>
      </c>
      <c r="F588">
        <v>340.5</v>
      </c>
      <c r="G588">
        <v>351.75</v>
      </c>
      <c r="H588">
        <v>335.75</v>
      </c>
      <c r="I588" s="2"/>
    </row>
    <row r="589" spans="1:9" x14ac:dyDescent="0.25">
      <c r="A589" s="21">
        <v>43306</v>
      </c>
      <c r="B589">
        <v>402.75</v>
      </c>
      <c r="C589">
        <v>433.25</v>
      </c>
      <c r="D589">
        <v>405.75</v>
      </c>
      <c r="E589">
        <v>389</v>
      </c>
      <c r="F589">
        <v>341.5</v>
      </c>
      <c r="G589">
        <v>350.5</v>
      </c>
      <c r="H589">
        <v>336.25</v>
      </c>
      <c r="I589" s="2"/>
    </row>
    <row r="590" spans="1:9" x14ac:dyDescent="0.25">
      <c r="A590" s="21">
        <v>43305</v>
      </c>
      <c r="B590">
        <v>401.75</v>
      </c>
      <c r="C590">
        <v>432.5</v>
      </c>
      <c r="D590">
        <v>405.25</v>
      </c>
      <c r="E590">
        <v>387</v>
      </c>
      <c r="F590">
        <v>340.25</v>
      </c>
      <c r="G590">
        <v>348.25</v>
      </c>
      <c r="H590">
        <v>334.5</v>
      </c>
      <c r="I590" s="2"/>
    </row>
    <row r="591" spans="1:9" x14ac:dyDescent="0.25">
      <c r="A591" s="21">
        <v>43304</v>
      </c>
      <c r="B591">
        <v>401.25</v>
      </c>
      <c r="C591">
        <v>432.5</v>
      </c>
      <c r="D591">
        <v>405.25</v>
      </c>
      <c r="E591">
        <v>385</v>
      </c>
      <c r="F591">
        <v>338.75</v>
      </c>
      <c r="G591">
        <v>348.25</v>
      </c>
      <c r="H591">
        <v>334</v>
      </c>
      <c r="I591" s="2"/>
    </row>
    <row r="592" spans="1:9" x14ac:dyDescent="0.25">
      <c r="A592" s="21">
        <v>43301</v>
      </c>
      <c r="B592">
        <v>397</v>
      </c>
      <c r="C592">
        <v>428.5</v>
      </c>
      <c r="D592">
        <v>399</v>
      </c>
      <c r="E592">
        <v>380.5</v>
      </c>
      <c r="F592">
        <v>335.5</v>
      </c>
      <c r="G592">
        <v>345</v>
      </c>
      <c r="H592">
        <v>330.75</v>
      </c>
      <c r="I592" s="2"/>
    </row>
    <row r="593" spans="1:9" x14ac:dyDescent="0.25">
      <c r="A593" s="21">
        <v>43300</v>
      </c>
      <c r="B593">
        <v>394.25</v>
      </c>
      <c r="C593">
        <v>426.75</v>
      </c>
      <c r="D593">
        <v>396.75</v>
      </c>
      <c r="E593">
        <v>375</v>
      </c>
      <c r="F593">
        <v>333.5</v>
      </c>
      <c r="G593">
        <v>343.5</v>
      </c>
      <c r="H593">
        <v>329.5</v>
      </c>
      <c r="I593" s="2"/>
    </row>
    <row r="594" spans="1:9" x14ac:dyDescent="0.25">
      <c r="A594" s="21">
        <v>43299</v>
      </c>
      <c r="B594">
        <v>394.25</v>
      </c>
      <c r="C594">
        <v>427.75</v>
      </c>
      <c r="D594">
        <v>397.5</v>
      </c>
      <c r="E594">
        <v>379</v>
      </c>
      <c r="F594">
        <v>330.75</v>
      </c>
      <c r="G594">
        <v>344</v>
      </c>
      <c r="H594">
        <v>327.5</v>
      </c>
      <c r="I594" s="2"/>
    </row>
    <row r="595" spans="1:9" x14ac:dyDescent="0.25">
      <c r="A595" s="21">
        <v>43298</v>
      </c>
      <c r="B595">
        <v>392.75</v>
      </c>
      <c r="C595">
        <v>426.25</v>
      </c>
      <c r="D595">
        <v>398</v>
      </c>
      <c r="E595">
        <v>377</v>
      </c>
      <c r="F595">
        <v>330</v>
      </c>
      <c r="G595">
        <v>345.75</v>
      </c>
      <c r="H595">
        <v>327.5</v>
      </c>
      <c r="I595" s="2"/>
    </row>
    <row r="596" spans="1:9" x14ac:dyDescent="0.25">
      <c r="A596" s="21">
        <v>43297</v>
      </c>
      <c r="B596">
        <v>396</v>
      </c>
      <c r="C596">
        <v>429.5</v>
      </c>
      <c r="D596">
        <v>398</v>
      </c>
      <c r="E596">
        <v>376.25</v>
      </c>
      <c r="F596">
        <v>328.75</v>
      </c>
      <c r="G596">
        <v>344.75</v>
      </c>
      <c r="H596">
        <v>326.25</v>
      </c>
      <c r="I596" s="2"/>
    </row>
    <row r="597" spans="1:9" x14ac:dyDescent="0.25">
      <c r="A597" s="21">
        <v>43294</v>
      </c>
      <c r="B597">
        <v>397.5</v>
      </c>
      <c r="C597">
        <v>431</v>
      </c>
      <c r="D597">
        <v>401.5</v>
      </c>
      <c r="E597">
        <v>375.5</v>
      </c>
      <c r="F597">
        <v>326.75</v>
      </c>
      <c r="G597">
        <v>342.5</v>
      </c>
      <c r="H597">
        <v>324</v>
      </c>
      <c r="I597" s="2"/>
    </row>
    <row r="598" spans="1:9" x14ac:dyDescent="0.25">
      <c r="A598" s="21">
        <v>43293</v>
      </c>
      <c r="B598">
        <v>394.25</v>
      </c>
      <c r="C598">
        <v>427.75</v>
      </c>
      <c r="D598">
        <v>398</v>
      </c>
      <c r="E598">
        <v>376</v>
      </c>
      <c r="F598">
        <v>322.5</v>
      </c>
      <c r="G598">
        <v>337.25</v>
      </c>
      <c r="H598">
        <v>320</v>
      </c>
      <c r="I598" s="2"/>
    </row>
    <row r="599" spans="1:9" x14ac:dyDescent="0.25">
      <c r="A599" s="21">
        <v>43292</v>
      </c>
      <c r="B599">
        <v>394.75</v>
      </c>
      <c r="C599">
        <v>428.25</v>
      </c>
      <c r="D599">
        <v>396.75</v>
      </c>
      <c r="E599">
        <v>374.5</v>
      </c>
      <c r="F599">
        <v>326.75</v>
      </c>
      <c r="G599">
        <v>341.25</v>
      </c>
      <c r="H599">
        <v>324</v>
      </c>
      <c r="I599" s="2"/>
    </row>
    <row r="600" spans="1:9" x14ac:dyDescent="0.25">
      <c r="A600" s="21">
        <v>43291</v>
      </c>
      <c r="B600">
        <v>397.5</v>
      </c>
      <c r="C600">
        <v>428.25</v>
      </c>
      <c r="D600">
        <v>399.5</v>
      </c>
      <c r="E600">
        <v>373</v>
      </c>
      <c r="F600">
        <v>332.5</v>
      </c>
      <c r="G600">
        <v>347.25</v>
      </c>
      <c r="H600">
        <v>329.5</v>
      </c>
      <c r="I600" s="2"/>
    </row>
    <row r="601" spans="1:9" x14ac:dyDescent="0.25">
      <c r="A601" s="21">
        <v>43290</v>
      </c>
      <c r="B601">
        <v>401</v>
      </c>
      <c r="C601">
        <v>434.5</v>
      </c>
      <c r="D601">
        <v>402.75</v>
      </c>
      <c r="E601">
        <v>372.25</v>
      </c>
      <c r="F601">
        <v>338.75</v>
      </c>
      <c r="G601">
        <v>349.5</v>
      </c>
      <c r="H601">
        <v>335.5</v>
      </c>
      <c r="I601" s="2"/>
    </row>
    <row r="602" spans="1:9" x14ac:dyDescent="0.25">
      <c r="A602" s="21">
        <v>43287</v>
      </c>
      <c r="B602">
        <v>399.75</v>
      </c>
      <c r="C602">
        <v>433.25</v>
      </c>
      <c r="D602">
        <v>401.5</v>
      </c>
      <c r="E602" t="s">
        <v>9</v>
      </c>
      <c r="F602">
        <v>335.5</v>
      </c>
      <c r="G602">
        <v>344.75</v>
      </c>
      <c r="H602">
        <v>334.25</v>
      </c>
      <c r="I602" s="2"/>
    </row>
    <row r="603" spans="1:9" x14ac:dyDescent="0.25">
      <c r="A603" s="21">
        <v>43286</v>
      </c>
      <c r="B603">
        <v>403</v>
      </c>
      <c r="C603">
        <v>436.5</v>
      </c>
      <c r="D603">
        <v>406.5</v>
      </c>
      <c r="E603">
        <v>371.5</v>
      </c>
      <c r="F603">
        <v>339</v>
      </c>
      <c r="G603">
        <v>349.5</v>
      </c>
      <c r="H603">
        <v>339.25</v>
      </c>
      <c r="I603" s="2"/>
    </row>
    <row r="604" spans="1:9" x14ac:dyDescent="0.25">
      <c r="A604" s="21">
        <v>43284</v>
      </c>
      <c r="B604">
        <v>393</v>
      </c>
      <c r="C604">
        <v>426.5</v>
      </c>
      <c r="D604">
        <v>397.25</v>
      </c>
      <c r="E604">
        <v>365.5</v>
      </c>
      <c r="F604">
        <v>332.5</v>
      </c>
      <c r="G604">
        <v>343.5</v>
      </c>
      <c r="H604">
        <v>331.75</v>
      </c>
      <c r="I604" s="2"/>
    </row>
    <row r="605" spans="1:9" x14ac:dyDescent="0.25">
      <c r="A605" s="21">
        <v>43283</v>
      </c>
      <c r="B605">
        <v>386</v>
      </c>
      <c r="C605">
        <v>419.5</v>
      </c>
      <c r="D605">
        <v>392.5</v>
      </c>
      <c r="E605">
        <v>370</v>
      </c>
      <c r="F605">
        <v>333</v>
      </c>
      <c r="G605">
        <v>346.25</v>
      </c>
      <c r="H605">
        <v>331.5</v>
      </c>
      <c r="I605" s="2"/>
    </row>
    <row r="606" spans="1:9" x14ac:dyDescent="0.25">
      <c r="A606" s="21">
        <v>43280</v>
      </c>
      <c r="B606">
        <v>391</v>
      </c>
      <c r="C606">
        <v>424.5</v>
      </c>
      <c r="D606">
        <v>398.25</v>
      </c>
      <c r="E606">
        <v>377.75</v>
      </c>
      <c r="F606">
        <v>339.5</v>
      </c>
      <c r="G606">
        <v>355.75</v>
      </c>
      <c r="H606">
        <v>337.5</v>
      </c>
      <c r="I606" s="2"/>
    </row>
    <row r="607" spans="1:9" x14ac:dyDescent="0.25">
      <c r="A607" s="21">
        <v>43279</v>
      </c>
      <c r="B607">
        <v>391.5</v>
      </c>
      <c r="C607">
        <v>425</v>
      </c>
      <c r="D607">
        <v>393.5</v>
      </c>
      <c r="E607">
        <v>377.75</v>
      </c>
      <c r="F607">
        <v>342.5</v>
      </c>
      <c r="G607">
        <v>356.75</v>
      </c>
      <c r="H607">
        <v>340.25</v>
      </c>
      <c r="I607" s="2"/>
    </row>
    <row r="608" spans="1:9" x14ac:dyDescent="0.25">
      <c r="A608" s="21">
        <v>43278</v>
      </c>
      <c r="B608">
        <v>389.25</v>
      </c>
      <c r="C608">
        <v>422.75</v>
      </c>
      <c r="D608">
        <v>392</v>
      </c>
      <c r="E608">
        <v>374.25</v>
      </c>
      <c r="F608">
        <v>342.25</v>
      </c>
      <c r="G608">
        <v>356.75</v>
      </c>
      <c r="H608">
        <v>340.25</v>
      </c>
      <c r="I608" s="2"/>
    </row>
    <row r="609" spans="1:9" x14ac:dyDescent="0.25">
      <c r="A609" s="21">
        <v>43277</v>
      </c>
      <c r="B609">
        <v>387.5</v>
      </c>
      <c r="C609">
        <v>421</v>
      </c>
      <c r="D609">
        <v>387.25</v>
      </c>
      <c r="E609">
        <v>378.75</v>
      </c>
      <c r="F609">
        <v>343</v>
      </c>
      <c r="G609">
        <v>357.5</v>
      </c>
      <c r="H609">
        <v>340.25</v>
      </c>
      <c r="I609" s="2"/>
    </row>
    <row r="610" spans="1:9" x14ac:dyDescent="0.25">
      <c r="A610" s="21">
        <v>43276</v>
      </c>
      <c r="B610">
        <v>382.75</v>
      </c>
      <c r="C610">
        <v>416.25</v>
      </c>
      <c r="D610">
        <v>382.5</v>
      </c>
      <c r="E610">
        <v>377.75</v>
      </c>
      <c r="F610">
        <v>342.75</v>
      </c>
      <c r="G610">
        <v>356.75</v>
      </c>
      <c r="H610">
        <v>340.25</v>
      </c>
      <c r="I610" s="2"/>
    </row>
    <row r="611" spans="1:9" x14ac:dyDescent="0.25">
      <c r="A611" s="21">
        <v>43273</v>
      </c>
      <c r="B611">
        <v>382.5</v>
      </c>
      <c r="C611">
        <v>416</v>
      </c>
      <c r="D611">
        <v>382.5</v>
      </c>
      <c r="E611">
        <v>379.5</v>
      </c>
      <c r="F611">
        <v>346.75</v>
      </c>
      <c r="G611">
        <v>360.5</v>
      </c>
      <c r="H611">
        <v>343.5</v>
      </c>
      <c r="I611" s="2"/>
    </row>
    <row r="612" spans="1:9" x14ac:dyDescent="0.25">
      <c r="A612" s="21">
        <v>43272</v>
      </c>
      <c r="B612">
        <v>389.5</v>
      </c>
      <c r="C612">
        <v>423</v>
      </c>
      <c r="D612">
        <v>389.75</v>
      </c>
      <c r="E612">
        <v>385</v>
      </c>
      <c r="F612">
        <v>353.25</v>
      </c>
      <c r="G612">
        <v>366</v>
      </c>
      <c r="H612">
        <v>349</v>
      </c>
      <c r="I612" s="2"/>
    </row>
    <row r="613" spans="1:9" x14ac:dyDescent="0.25">
      <c r="A613" s="21">
        <v>43271</v>
      </c>
      <c r="B613">
        <v>387</v>
      </c>
      <c r="C613">
        <v>422</v>
      </c>
      <c r="D613">
        <v>388.5</v>
      </c>
      <c r="E613">
        <v>387.5</v>
      </c>
      <c r="F613">
        <v>348.75</v>
      </c>
      <c r="G613">
        <v>362.75</v>
      </c>
      <c r="H613">
        <v>345.25</v>
      </c>
      <c r="I613" s="2"/>
    </row>
    <row r="614" spans="1:9" x14ac:dyDescent="0.25">
      <c r="A614" s="21">
        <v>43270</v>
      </c>
      <c r="B614">
        <v>389</v>
      </c>
      <c r="C614">
        <v>424</v>
      </c>
      <c r="D614">
        <v>392</v>
      </c>
      <c r="E614">
        <v>385</v>
      </c>
      <c r="F614">
        <v>351</v>
      </c>
      <c r="G614">
        <v>368.5</v>
      </c>
      <c r="H614">
        <v>346.75</v>
      </c>
      <c r="I614" s="2"/>
    </row>
    <row r="615" spans="1:9" x14ac:dyDescent="0.25">
      <c r="A615" s="21">
        <v>43269</v>
      </c>
      <c r="B615">
        <v>390.5</v>
      </c>
      <c r="C615">
        <v>425.5</v>
      </c>
      <c r="D615">
        <v>392.75</v>
      </c>
      <c r="E615">
        <v>385</v>
      </c>
      <c r="F615">
        <v>348.75</v>
      </c>
      <c r="G615">
        <v>368.25</v>
      </c>
      <c r="H615">
        <v>345</v>
      </c>
      <c r="I615" s="2"/>
    </row>
    <row r="616" spans="1:9" x14ac:dyDescent="0.25">
      <c r="A616" s="21">
        <v>43266</v>
      </c>
      <c r="B616">
        <v>383.25</v>
      </c>
      <c r="C616">
        <v>418.25</v>
      </c>
      <c r="D616">
        <v>387</v>
      </c>
      <c r="E616">
        <v>384.25</v>
      </c>
      <c r="F616">
        <v>355</v>
      </c>
      <c r="G616">
        <v>375.25</v>
      </c>
      <c r="H616">
        <v>351.75</v>
      </c>
      <c r="I616" s="2"/>
    </row>
    <row r="617" spans="1:9" x14ac:dyDescent="0.25">
      <c r="A617" s="21">
        <v>43265</v>
      </c>
      <c r="B617">
        <v>386.25</v>
      </c>
      <c r="C617">
        <v>421.25</v>
      </c>
      <c r="D617">
        <v>389.75</v>
      </c>
      <c r="E617">
        <v>388</v>
      </c>
      <c r="F617">
        <v>358.5</v>
      </c>
      <c r="G617">
        <v>378.75</v>
      </c>
      <c r="H617">
        <v>355.25</v>
      </c>
      <c r="I617" s="2"/>
    </row>
    <row r="618" spans="1:9" x14ac:dyDescent="0.25">
      <c r="A618" s="21">
        <v>43264</v>
      </c>
      <c r="B618">
        <v>387.75</v>
      </c>
      <c r="C618">
        <v>420.75</v>
      </c>
      <c r="D618">
        <v>389.75</v>
      </c>
      <c r="E618">
        <v>389.5</v>
      </c>
      <c r="F618">
        <v>365.5</v>
      </c>
      <c r="G618">
        <v>385</v>
      </c>
      <c r="H618">
        <v>362</v>
      </c>
      <c r="I618" s="2"/>
    </row>
    <row r="619" spans="1:9" x14ac:dyDescent="0.25">
      <c r="A619" s="21">
        <v>43263</v>
      </c>
      <c r="B619">
        <v>388</v>
      </c>
      <c r="C619">
        <v>421</v>
      </c>
      <c r="D619">
        <v>391.25</v>
      </c>
      <c r="E619">
        <v>391.25</v>
      </c>
      <c r="F619">
        <v>367.75</v>
      </c>
      <c r="G619">
        <v>387.25</v>
      </c>
      <c r="H619">
        <v>364.25</v>
      </c>
      <c r="I619" s="2"/>
    </row>
    <row r="620" spans="1:9" x14ac:dyDescent="0.25">
      <c r="A620" s="21">
        <v>43262</v>
      </c>
      <c r="B620">
        <v>389</v>
      </c>
      <c r="C620">
        <v>422</v>
      </c>
      <c r="D620">
        <v>391.75</v>
      </c>
      <c r="E620">
        <v>396.75</v>
      </c>
      <c r="F620">
        <v>376</v>
      </c>
      <c r="G620">
        <v>395</v>
      </c>
      <c r="H620">
        <v>372.25</v>
      </c>
      <c r="I620" s="2"/>
    </row>
    <row r="621" spans="1:9" x14ac:dyDescent="0.25">
      <c r="A621" s="21">
        <v>43259</v>
      </c>
      <c r="B621">
        <v>387</v>
      </c>
      <c r="C621">
        <v>420</v>
      </c>
      <c r="D621">
        <v>390.5</v>
      </c>
      <c r="E621">
        <v>396</v>
      </c>
      <c r="F621">
        <v>377</v>
      </c>
      <c r="G621">
        <v>396.75</v>
      </c>
      <c r="H621">
        <v>372.25</v>
      </c>
      <c r="I621" s="2"/>
    </row>
    <row r="622" spans="1:9" x14ac:dyDescent="0.25">
      <c r="A622" s="21">
        <v>43258</v>
      </c>
      <c r="B622">
        <v>391</v>
      </c>
      <c r="C622">
        <v>424</v>
      </c>
      <c r="D622">
        <v>394.25</v>
      </c>
      <c r="E622">
        <v>399.75</v>
      </c>
      <c r="F622">
        <v>380.75</v>
      </c>
      <c r="G622">
        <v>400.5</v>
      </c>
      <c r="H622">
        <v>376</v>
      </c>
      <c r="I622" s="2"/>
    </row>
    <row r="623" spans="1:9" x14ac:dyDescent="0.25">
      <c r="A623" s="21">
        <v>43257</v>
      </c>
      <c r="B623">
        <v>394.25</v>
      </c>
      <c r="C623">
        <v>427.25</v>
      </c>
      <c r="D623">
        <v>396.5</v>
      </c>
      <c r="E623">
        <v>403</v>
      </c>
      <c r="F623">
        <v>384</v>
      </c>
      <c r="G623">
        <v>402</v>
      </c>
      <c r="H623">
        <v>379.25</v>
      </c>
      <c r="I623" s="2"/>
    </row>
    <row r="624" spans="1:9" x14ac:dyDescent="0.25">
      <c r="A624" s="21">
        <v>43256</v>
      </c>
      <c r="B624">
        <v>401.5</v>
      </c>
      <c r="C624">
        <v>434.5</v>
      </c>
      <c r="D624">
        <v>404.25</v>
      </c>
      <c r="E624">
        <v>409.25</v>
      </c>
      <c r="F624">
        <v>391.25</v>
      </c>
      <c r="G624">
        <v>408.25</v>
      </c>
      <c r="H624">
        <v>385.5</v>
      </c>
      <c r="I624" s="2"/>
    </row>
    <row r="625" spans="1:9" x14ac:dyDescent="0.25">
      <c r="A625" s="21">
        <v>43255</v>
      </c>
      <c r="B625">
        <v>403.75</v>
      </c>
      <c r="C625">
        <v>436.75</v>
      </c>
      <c r="D625">
        <v>409.25</v>
      </c>
      <c r="E625">
        <v>411.5</v>
      </c>
      <c r="F625">
        <v>394</v>
      </c>
      <c r="G625">
        <v>410.5</v>
      </c>
      <c r="H625">
        <v>387.75</v>
      </c>
      <c r="I625" s="2"/>
    </row>
    <row r="626" spans="1:9" x14ac:dyDescent="0.25">
      <c r="A626" s="21">
        <v>43252</v>
      </c>
      <c r="B626">
        <v>414</v>
      </c>
      <c r="C626">
        <v>442.75</v>
      </c>
      <c r="D626">
        <v>411.5</v>
      </c>
      <c r="E626">
        <v>412.75</v>
      </c>
      <c r="F626">
        <v>394.75</v>
      </c>
      <c r="G626">
        <v>407.75</v>
      </c>
      <c r="H626">
        <v>389</v>
      </c>
      <c r="I626" s="2"/>
    </row>
    <row r="627" spans="1:9" x14ac:dyDescent="0.25">
      <c r="A627" s="21">
        <v>43251</v>
      </c>
      <c r="B627">
        <v>403.5</v>
      </c>
      <c r="C627">
        <v>441.75</v>
      </c>
      <c r="D627">
        <v>411.25</v>
      </c>
      <c r="E627">
        <v>416.25</v>
      </c>
      <c r="F627">
        <v>398</v>
      </c>
      <c r="G627">
        <v>411.5</v>
      </c>
      <c r="H627">
        <v>392.5</v>
      </c>
      <c r="I627" s="2"/>
    </row>
    <row r="628" spans="1:9" x14ac:dyDescent="0.25">
      <c r="A628" s="21">
        <v>43250</v>
      </c>
      <c r="B628" t="s">
        <v>9</v>
      </c>
      <c r="C628">
        <v>440.75</v>
      </c>
      <c r="D628" t="s">
        <v>9</v>
      </c>
      <c r="E628">
        <v>417.5</v>
      </c>
      <c r="F628">
        <v>398.25</v>
      </c>
      <c r="G628">
        <v>410.75</v>
      </c>
      <c r="H628">
        <v>393.5</v>
      </c>
      <c r="I628" s="2"/>
    </row>
    <row r="629" spans="1:9" x14ac:dyDescent="0.25">
      <c r="A629" s="21">
        <v>43249</v>
      </c>
      <c r="B629">
        <v>406.75</v>
      </c>
      <c r="C629">
        <v>440.75</v>
      </c>
      <c r="D629">
        <v>404.5</v>
      </c>
      <c r="E629">
        <v>419.5</v>
      </c>
      <c r="F629">
        <v>401</v>
      </c>
      <c r="G629">
        <v>413</v>
      </c>
      <c r="H629">
        <v>396</v>
      </c>
      <c r="I629" s="2"/>
    </row>
    <row r="630" spans="1:9" x14ac:dyDescent="0.25">
      <c r="A630" s="21">
        <v>43245</v>
      </c>
      <c r="B630">
        <v>407.25</v>
      </c>
      <c r="C630">
        <v>441.25</v>
      </c>
      <c r="D630">
        <v>405.25</v>
      </c>
      <c r="E630">
        <v>422.75</v>
      </c>
      <c r="F630">
        <v>405.75</v>
      </c>
      <c r="G630">
        <v>417</v>
      </c>
      <c r="H630">
        <v>400.75</v>
      </c>
      <c r="I630" s="2"/>
    </row>
    <row r="631" spans="1:9" x14ac:dyDescent="0.25">
      <c r="A631" s="21">
        <v>43244</v>
      </c>
      <c r="B631">
        <v>405</v>
      </c>
      <c r="C631">
        <v>439</v>
      </c>
      <c r="D631">
        <v>407.5</v>
      </c>
      <c r="E631" t="s">
        <v>9</v>
      </c>
      <c r="F631">
        <v>408.5</v>
      </c>
      <c r="G631">
        <v>420.25</v>
      </c>
      <c r="H631">
        <v>404.5</v>
      </c>
      <c r="I631" s="2"/>
    </row>
    <row r="632" spans="1:9" x14ac:dyDescent="0.25">
      <c r="A632" s="21">
        <v>43243</v>
      </c>
      <c r="B632">
        <v>406.75</v>
      </c>
      <c r="C632">
        <v>440.75</v>
      </c>
      <c r="D632">
        <v>406.75</v>
      </c>
      <c r="E632">
        <v>424</v>
      </c>
      <c r="F632">
        <v>407.75</v>
      </c>
      <c r="G632">
        <v>419</v>
      </c>
      <c r="H632">
        <v>402.25</v>
      </c>
      <c r="I632" s="2"/>
    </row>
    <row r="633" spans="1:9" x14ac:dyDescent="0.25">
      <c r="A633" s="21">
        <v>43242</v>
      </c>
      <c r="B633">
        <v>408.25</v>
      </c>
      <c r="C633">
        <v>442.25</v>
      </c>
      <c r="D633">
        <v>407.75</v>
      </c>
      <c r="E633">
        <v>420.25</v>
      </c>
      <c r="F633">
        <v>405.25</v>
      </c>
      <c r="G633">
        <v>415.5</v>
      </c>
      <c r="H633">
        <v>399</v>
      </c>
      <c r="I633" s="2"/>
    </row>
    <row r="634" spans="1:9" x14ac:dyDescent="0.25">
      <c r="A634" s="21">
        <v>43241</v>
      </c>
      <c r="B634">
        <v>408.75</v>
      </c>
      <c r="C634">
        <v>442.75</v>
      </c>
      <c r="D634">
        <v>408.5</v>
      </c>
      <c r="E634">
        <v>419.5</v>
      </c>
      <c r="F634">
        <v>403</v>
      </c>
      <c r="G634">
        <v>413.25</v>
      </c>
      <c r="H634">
        <v>396.25</v>
      </c>
      <c r="I634" s="2"/>
    </row>
    <row r="635" spans="1:9" x14ac:dyDescent="0.25">
      <c r="A635" s="21">
        <v>43238</v>
      </c>
      <c r="B635">
        <v>406.25</v>
      </c>
      <c r="C635">
        <v>440.25</v>
      </c>
      <c r="D635">
        <v>405.75</v>
      </c>
      <c r="E635">
        <v>419.5</v>
      </c>
      <c r="F635">
        <v>401.25</v>
      </c>
      <c r="G635">
        <v>411.25</v>
      </c>
      <c r="H635">
        <v>394.25</v>
      </c>
      <c r="I635" s="2"/>
    </row>
    <row r="636" spans="1:9" x14ac:dyDescent="0.25">
      <c r="A636" s="21">
        <v>43237</v>
      </c>
      <c r="B636">
        <v>396</v>
      </c>
      <c r="C636">
        <v>430</v>
      </c>
      <c r="D636">
        <v>397.25</v>
      </c>
      <c r="E636">
        <v>408.75</v>
      </c>
      <c r="F636">
        <v>392</v>
      </c>
      <c r="G636">
        <v>400.5</v>
      </c>
      <c r="H636">
        <v>384.25</v>
      </c>
      <c r="I636" s="2"/>
    </row>
    <row r="637" spans="1:9" x14ac:dyDescent="0.25">
      <c r="A637" s="21">
        <v>43236</v>
      </c>
      <c r="B637">
        <v>398</v>
      </c>
      <c r="C637">
        <v>432</v>
      </c>
      <c r="D637">
        <v>399.5</v>
      </c>
      <c r="E637">
        <v>407</v>
      </c>
      <c r="F637">
        <v>393.25</v>
      </c>
      <c r="G637">
        <v>399.5</v>
      </c>
      <c r="H637">
        <v>385.25</v>
      </c>
      <c r="I637" s="2"/>
    </row>
    <row r="638" spans="1:9" x14ac:dyDescent="0.25">
      <c r="A638" s="21">
        <v>43235</v>
      </c>
      <c r="B638">
        <v>393.5</v>
      </c>
      <c r="C638">
        <v>427.5</v>
      </c>
      <c r="D638">
        <v>395.75</v>
      </c>
      <c r="E638">
        <v>410</v>
      </c>
      <c r="F638">
        <v>393.5</v>
      </c>
      <c r="G638">
        <v>399</v>
      </c>
      <c r="H638">
        <v>387</v>
      </c>
      <c r="I638" s="2"/>
    </row>
    <row r="639" spans="1:9" x14ac:dyDescent="0.25">
      <c r="A639" s="21">
        <v>43234</v>
      </c>
      <c r="B639">
        <v>397.25</v>
      </c>
      <c r="C639">
        <v>431.25</v>
      </c>
      <c r="D639">
        <v>398</v>
      </c>
      <c r="E639">
        <v>410</v>
      </c>
      <c r="F639">
        <v>393.5</v>
      </c>
      <c r="G639">
        <v>401</v>
      </c>
      <c r="H639">
        <v>388.5</v>
      </c>
      <c r="I639" s="2"/>
    </row>
    <row r="640" spans="1:9" x14ac:dyDescent="0.25">
      <c r="A640" s="21">
        <v>43231</v>
      </c>
      <c r="B640">
        <v>407</v>
      </c>
      <c r="C640">
        <v>441</v>
      </c>
      <c r="D640">
        <v>407.75</v>
      </c>
      <c r="E640">
        <v>418.25</v>
      </c>
      <c r="F640">
        <v>399.75</v>
      </c>
      <c r="G640">
        <v>407.5</v>
      </c>
      <c r="H640">
        <v>394</v>
      </c>
      <c r="I640" s="2"/>
    </row>
    <row r="641" spans="1:9" x14ac:dyDescent="0.25">
      <c r="A641" s="21">
        <v>43230</v>
      </c>
      <c r="B641">
        <v>407.75</v>
      </c>
      <c r="C641">
        <v>440</v>
      </c>
      <c r="D641">
        <v>408.25</v>
      </c>
      <c r="E641">
        <v>413.25</v>
      </c>
      <c r="F641">
        <v>395</v>
      </c>
      <c r="G641">
        <v>403</v>
      </c>
      <c r="H641">
        <v>388.75</v>
      </c>
      <c r="I641" s="2"/>
    </row>
    <row r="642" spans="1:9" x14ac:dyDescent="0.25">
      <c r="A642" s="21">
        <v>43229</v>
      </c>
      <c r="B642">
        <v>412</v>
      </c>
      <c r="C642">
        <v>446</v>
      </c>
      <c r="D642">
        <v>413.25</v>
      </c>
      <c r="E642">
        <v>416</v>
      </c>
      <c r="F642">
        <v>402</v>
      </c>
      <c r="G642">
        <v>409</v>
      </c>
      <c r="H642">
        <v>393.25</v>
      </c>
      <c r="I642" s="2"/>
    </row>
    <row r="643" spans="1:9" x14ac:dyDescent="0.25">
      <c r="A643" s="21">
        <v>43228</v>
      </c>
      <c r="B643">
        <v>409</v>
      </c>
      <c r="C643">
        <v>443</v>
      </c>
      <c r="D643">
        <v>409.75</v>
      </c>
      <c r="E643">
        <v>410.5</v>
      </c>
      <c r="F643">
        <v>400.5</v>
      </c>
      <c r="G643">
        <v>406.75</v>
      </c>
      <c r="H643">
        <v>391.75</v>
      </c>
      <c r="I643" s="2"/>
    </row>
    <row r="644" spans="1:9" x14ac:dyDescent="0.25">
      <c r="A644" s="21">
        <v>43224</v>
      </c>
      <c r="B644">
        <v>409.75</v>
      </c>
      <c r="C644">
        <v>443.75</v>
      </c>
      <c r="D644">
        <v>411.5</v>
      </c>
      <c r="E644">
        <v>417</v>
      </c>
      <c r="F644">
        <v>405.75</v>
      </c>
      <c r="G644">
        <v>409.75</v>
      </c>
      <c r="H644">
        <v>394.75</v>
      </c>
      <c r="I644" s="2"/>
    </row>
    <row r="645" spans="1:9" x14ac:dyDescent="0.25">
      <c r="A645" s="21">
        <v>43223</v>
      </c>
      <c r="B645">
        <v>421</v>
      </c>
      <c r="C645">
        <v>454</v>
      </c>
      <c r="D645">
        <v>422.25</v>
      </c>
      <c r="E645">
        <v>425.75</v>
      </c>
      <c r="F645">
        <v>413</v>
      </c>
      <c r="G645">
        <v>416</v>
      </c>
      <c r="H645">
        <v>400.5</v>
      </c>
      <c r="I645" s="2"/>
    </row>
    <row r="646" spans="1:9" x14ac:dyDescent="0.25">
      <c r="A646" s="21">
        <v>43222</v>
      </c>
      <c r="B646">
        <v>418.5</v>
      </c>
      <c r="C646">
        <v>452</v>
      </c>
      <c r="D646">
        <v>419.5</v>
      </c>
      <c r="E646">
        <v>423.25</v>
      </c>
      <c r="F646">
        <v>410.5</v>
      </c>
      <c r="G646">
        <v>412.25</v>
      </c>
      <c r="H646">
        <v>398.75</v>
      </c>
      <c r="I646" s="2"/>
    </row>
    <row r="647" spans="1:9" x14ac:dyDescent="0.25">
      <c r="A647" s="21">
        <v>43221</v>
      </c>
      <c r="B647">
        <v>424.75</v>
      </c>
      <c r="C647">
        <v>458.75</v>
      </c>
      <c r="D647">
        <v>424.75</v>
      </c>
      <c r="E647">
        <v>427</v>
      </c>
      <c r="F647">
        <v>414</v>
      </c>
      <c r="G647">
        <v>416</v>
      </c>
      <c r="H647">
        <v>402.25</v>
      </c>
      <c r="I647" s="2"/>
    </row>
    <row r="648" spans="1:9" x14ac:dyDescent="0.25">
      <c r="A648" s="21">
        <v>43220</v>
      </c>
      <c r="B648" t="s">
        <v>9</v>
      </c>
      <c r="C648">
        <v>464</v>
      </c>
      <c r="D648" t="s">
        <v>9</v>
      </c>
      <c r="E648" t="s">
        <v>9</v>
      </c>
      <c r="F648">
        <v>415</v>
      </c>
      <c r="G648">
        <v>417</v>
      </c>
      <c r="H648">
        <v>402.5</v>
      </c>
      <c r="I648" s="2"/>
    </row>
    <row r="649" spans="1:9" x14ac:dyDescent="0.25">
      <c r="A649" s="21">
        <v>43217</v>
      </c>
      <c r="B649">
        <v>429.5</v>
      </c>
      <c r="C649">
        <v>464</v>
      </c>
      <c r="D649">
        <v>427.75</v>
      </c>
      <c r="E649" t="s">
        <v>9</v>
      </c>
      <c r="F649">
        <v>417</v>
      </c>
      <c r="G649">
        <v>415.5</v>
      </c>
      <c r="H649">
        <v>403.75</v>
      </c>
      <c r="I649" s="2"/>
    </row>
    <row r="650" spans="1:9" x14ac:dyDescent="0.25">
      <c r="A650" s="21">
        <v>43216</v>
      </c>
      <c r="B650">
        <v>432</v>
      </c>
      <c r="C650">
        <v>466</v>
      </c>
      <c r="D650">
        <v>428.5</v>
      </c>
      <c r="E650">
        <v>426</v>
      </c>
      <c r="F650">
        <v>419</v>
      </c>
      <c r="G650">
        <v>413.75</v>
      </c>
      <c r="H650">
        <v>404.25</v>
      </c>
      <c r="I650" s="2"/>
    </row>
    <row r="651" spans="1:9" x14ac:dyDescent="0.25">
      <c r="A651" s="21">
        <v>43215</v>
      </c>
      <c r="B651">
        <v>430</v>
      </c>
      <c r="C651">
        <v>464</v>
      </c>
      <c r="D651">
        <v>425.75</v>
      </c>
      <c r="E651">
        <v>423</v>
      </c>
      <c r="F651">
        <v>413.75</v>
      </c>
      <c r="G651">
        <v>411.5</v>
      </c>
      <c r="H651">
        <v>399.75</v>
      </c>
      <c r="I651" s="2"/>
    </row>
    <row r="652" spans="1:9" x14ac:dyDescent="0.25">
      <c r="A652" s="21">
        <v>43214</v>
      </c>
      <c r="B652">
        <v>431.75</v>
      </c>
      <c r="C652">
        <v>464.75</v>
      </c>
      <c r="D652">
        <v>426.5</v>
      </c>
      <c r="E652">
        <v>424</v>
      </c>
      <c r="F652">
        <v>413.25</v>
      </c>
      <c r="G652">
        <v>412.75</v>
      </c>
      <c r="H652">
        <v>399.75</v>
      </c>
      <c r="I652" s="2"/>
    </row>
    <row r="653" spans="1:9" x14ac:dyDescent="0.25">
      <c r="A653" s="21">
        <v>43213</v>
      </c>
      <c r="B653">
        <v>429.5</v>
      </c>
      <c r="C653">
        <v>463.5</v>
      </c>
      <c r="D653">
        <v>428.5</v>
      </c>
      <c r="E653">
        <v>421</v>
      </c>
      <c r="F653">
        <v>410</v>
      </c>
      <c r="G653">
        <v>409.25</v>
      </c>
      <c r="H653">
        <v>396.5</v>
      </c>
      <c r="I653" s="2"/>
    </row>
    <row r="654" spans="1:9" x14ac:dyDescent="0.25">
      <c r="A654" s="21">
        <v>43210</v>
      </c>
      <c r="B654">
        <v>429.25</v>
      </c>
      <c r="C654">
        <v>463.25</v>
      </c>
      <c r="D654">
        <v>430.75</v>
      </c>
      <c r="E654">
        <v>420.25</v>
      </c>
      <c r="F654">
        <v>409.75</v>
      </c>
      <c r="G654">
        <v>412.5</v>
      </c>
      <c r="H654">
        <v>396.25</v>
      </c>
      <c r="I654" s="2"/>
    </row>
    <row r="655" spans="1:9" x14ac:dyDescent="0.25">
      <c r="A655" s="21">
        <v>43209</v>
      </c>
      <c r="B655">
        <v>430.25</v>
      </c>
      <c r="C655">
        <v>464.25</v>
      </c>
      <c r="D655">
        <v>432</v>
      </c>
      <c r="E655">
        <v>424.5</v>
      </c>
      <c r="F655">
        <v>412.25</v>
      </c>
      <c r="G655">
        <v>415.5</v>
      </c>
      <c r="H655">
        <v>399.5</v>
      </c>
      <c r="I655" s="2"/>
    </row>
    <row r="656" spans="1:9" x14ac:dyDescent="0.25">
      <c r="A656" s="21">
        <v>43208</v>
      </c>
      <c r="B656">
        <v>430.25</v>
      </c>
      <c r="C656">
        <v>465.25</v>
      </c>
      <c r="D656">
        <v>429.25</v>
      </c>
      <c r="E656">
        <v>422.25</v>
      </c>
      <c r="F656">
        <v>414.75</v>
      </c>
      <c r="G656">
        <v>417.75</v>
      </c>
      <c r="H656">
        <v>402</v>
      </c>
      <c r="I656" s="2"/>
    </row>
    <row r="657" spans="1:9" x14ac:dyDescent="0.25">
      <c r="A657" s="21">
        <v>43207</v>
      </c>
      <c r="B657">
        <v>434</v>
      </c>
      <c r="C657">
        <v>469</v>
      </c>
      <c r="D657">
        <v>434</v>
      </c>
      <c r="E657">
        <v>425.5</v>
      </c>
      <c r="F657">
        <v>416</v>
      </c>
      <c r="G657">
        <v>420.75</v>
      </c>
      <c r="H657">
        <v>406.5</v>
      </c>
      <c r="I657" s="2"/>
    </row>
    <row r="658" spans="1:9" x14ac:dyDescent="0.25">
      <c r="A658" s="21">
        <v>43206</v>
      </c>
      <c r="B658">
        <v>433.5</v>
      </c>
      <c r="C658">
        <v>468.5</v>
      </c>
      <c r="D658">
        <v>433.25</v>
      </c>
      <c r="E658">
        <v>424.75</v>
      </c>
      <c r="F658">
        <v>417.75</v>
      </c>
      <c r="G658">
        <v>420</v>
      </c>
      <c r="H658">
        <v>408.5</v>
      </c>
      <c r="I658" s="2"/>
    </row>
    <row r="659" spans="1:9" x14ac:dyDescent="0.25">
      <c r="A659" s="21">
        <v>43203</v>
      </c>
      <c r="B659">
        <v>433.25</v>
      </c>
      <c r="C659">
        <v>471</v>
      </c>
      <c r="D659">
        <v>432</v>
      </c>
      <c r="E659">
        <v>426.25</v>
      </c>
      <c r="F659">
        <v>419.5</v>
      </c>
      <c r="G659">
        <v>420.25</v>
      </c>
      <c r="H659">
        <v>410</v>
      </c>
      <c r="I659" s="2"/>
    </row>
    <row r="660" spans="1:9" x14ac:dyDescent="0.25">
      <c r="A660" s="21">
        <v>43202</v>
      </c>
      <c r="B660">
        <v>437</v>
      </c>
      <c r="C660">
        <v>474.75</v>
      </c>
      <c r="D660">
        <v>438</v>
      </c>
      <c r="E660">
        <v>429.5</v>
      </c>
      <c r="F660">
        <v>423.25</v>
      </c>
      <c r="G660">
        <v>423.25</v>
      </c>
      <c r="H660">
        <v>413.75</v>
      </c>
      <c r="I660" s="2"/>
    </row>
    <row r="661" spans="1:9" x14ac:dyDescent="0.25">
      <c r="A661" s="21">
        <v>43201</v>
      </c>
      <c r="B661">
        <v>439</v>
      </c>
      <c r="C661">
        <v>474</v>
      </c>
      <c r="D661">
        <v>441.75</v>
      </c>
      <c r="E661">
        <v>437</v>
      </c>
      <c r="F661">
        <v>425.5</v>
      </c>
      <c r="G661">
        <v>425.5</v>
      </c>
      <c r="H661">
        <v>415.25</v>
      </c>
      <c r="I661" s="2"/>
    </row>
    <row r="662" spans="1:9" x14ac:dyDescent="0.25">
      <c r="A662" s="21">
        <v>43200</v>
      </c>
      <c r="B662">
        <v>437.5</v>
      </c>
      <c r="C662">
        <v>472.5</v>
      </c>
      <c r="D662">
        <v>438.75</v>
      </c>
      <c r="E662">
        <v>434.25</v>
      </c>
      <c r="F662">
        <v>421.75</v>
      </c>
      <c r="G662">
        <v>425.5</v>
      </c>
      <c r="H662">
        <v>412.75</v>
      </c>
      <c r="I662" s="2"/>
    </row>
    <row r="663" spans="1:9" x14ac:dyDescent="0.25">
      <c r="A663" s="21">
        <v>43199</v>
      </c>
      <c r="B663">
        <v>438</v>
      </c>
      <c r="C663">
        <v>473</v>
      </c>
      <c r="D663">
        <v>439.75</v>
      </c>
      <c r="E663">
        <v>428</v>
      </c>
      <c r="F663">
        <v>422.5</v>
      </c>
      <c r="G663">
        <v>428</v>
      </c>
      <c r="H663">
        <v>413.25</v>
      </c>
      <c r="I663" s="2"/>
    </row>
    <row r="664" spans="1:9" x14ac:dyDescent="0.25">
      <c r="A664" s="21">
        <v>43196</v>
      </c>
      <c r="B664">
        <v>442.75</v>
      </c>
      <c r="C664">
        <v>477.75</v>
      </c>
      <c r="D664">
        <v>441.25</v>
      </c>
      <c r="E664">
        <v>428</v>
      </c>
      <c r="F664">
        <v>419</v>
      </c>
      <c r="G664">
        <v>424.5</v>
      </c>
      <c r="H664">
        <v>409.75</v>
      </c>
      <c r="I664" s="2"/>
    </row>
    <row r="665" spans="1:9" x14ac:dyDescent="0.25">
      <c r="A665" s="21">
        <v>43195</v>
      </c>
      <c r="B665">
        <v>440.5</v>
      </c>
      <c r="C665">
        <v>475.5</v>
      </c>
      <c r="D665">
        <v>441.75</v>
      </c>
      <c r="E665">
        <v>428.5</v>
      </c>
      <c r="F665">
        <v>413.75</v>
      </c>
      <c r="G665">
        <v>419.25</v>
      </c>
      <c r="H665">
        <v>404.5</v>
      </c>
      <c r="I665" s="2"/>
    </row>
    <row r="666" spans="1:9" x14ac:dyDescent="0.25">
      <c r="A666" s="21">
        <v>43194</v>
      </c>
      <c r="B666">
        <v>436.5</v>
      </c>
      <c r="C666">
        <v>471.5</v>
      </c>
      <c r="D666">
        <v>437</v>
      </c>
      <c r="E666">
        <v>423.75</v>
      </c>
      <c r="F666">
        <v>410</v>
      </c>
      <c r="G666">
        <v>419.25</v>
      </c>
      <c r="H666">
        <v>406.5</v>
      </c>
      <c r="I666" s="2"/>
    </row>
    <row r="667" spans="1:9" x14ac:dyDescent="0.25">
      <c r="A667" s="21">
        <v>43193</v>
      </c>
      <c r="B667">
        <v>438.25</v>
      </c>
      <c r="C667">
        <v>473.5</v>
      </c>
      <c r="D667">
        <v>442.5</v>
      </c>
      <c r="E667">
        <v>418.75</v>
      </c>
      <c r="F667">
        <v>396.75</v>
      </c>
      <c r="G667">
        <v>404.5</v>
      </c>
      <c r="H667">
        <v>387.25</v>
      </c>
      <c r="I667" s="2"/>
    </row>
    <row r="668" spans="1:9" x14ac:dyDescent="0.25">
      <c r="A668" s="21">
        <v>43188</v>
      </c>
      <c r="B668">
        <v>430.25</v>
      </c>
      <c r="C668">
        <v>464</v>
      </c>
      <c r="D668">
        <v>430.25</v>
      </c>
      <c r="E668">
        <v>418.25</v>
      </c>
      <c r="F668">
        <v>410</v>
      </c>
      <c r="G668">
        <v>421.75</v>
      </c>
      <c r="H668">
        <v>402.75</v>
      </c>
      <c r="I668" s="2"/>
    </row>
    <row r="669" spans="1:9" x14ac:dyDescent="0.25">
      <c r="A669" s="21">
        <v>43187</v>
      </c>
      <c r="B669">
        <v>424.75</v>
      </c>
      <c r="C669">
        <v>459.5</v>
      </c>
      <c r="D669">
        <v>422.5</v>
      </c>
      <c r="E669">
        <v>417.75</v>
      </c>
      <c r="F669">
        <v>409</v>
      </c>
      <c r="G669">
        <v>420</v>
      </c>
      <c r="H669">
        <v>398.5</v>
      </c>
      <c r="I669" s="2"/>
    </row>
    <row r="670" spans="1:9" x14ac:dyDescent="0.25">
      <c r="A670" s="21">
        <v>43186</v>
      </c>
      <c r="B670">
        <v>417</v>
      </c>
      <c r="C670">
        <v>451.25</v>
      </c>
      <c r="D670">
        <v>413.25</v>
      </c>
      <c r="E670">
        <v>408.25</v>
      </c>
      <c r="F670">
        <v>401.25</v>
      </c>
      <c r="G670">
        <v>412.25</v>
      </c>
      <c r="H670">
        <v>391</v>
      </c>
      <c r="I670" s="2"/>
    </row>
    <row r="671" spans="1:9" x14ac:dyDescent="0.25">
      <c r="A671" s="21">
        <v>43185</v>
      </c>
      <c r="B671">
        <v>415</v>
      </c>
      <c r="C671">
        <v>450</v>
      </c>
      <c r="D671">
        <v>412.25</v>
      </c>
      <c r="E671">
        <v>407.25</v>
      </c>
      <c r="F671">
        <v>402</v>
      </c>
      <c r="G671">
        <v>413</v>
      </c>
      <c r="H671">
        <v>391.5</v>
      </c>
      <c r="I671" s="2"/>
    </row>
    <row r="672" spans="1:9" x14ac:dyDescent="0.25">
      <c r="A672" s="21">
        <v>43182</v>
      </c>
      <c r="B672">
        <v>415.25</v>
      </c>
      <c r="C672">
        <v>449.5</v>
      </c>
      <c r="D672">
        <v>413.75</v>
      </c>
      <c r="E672">
        <v>408.25</v>
      </c>
      <c r="F672">
        <v>403.5</v>
      </c>
      <c r="G672">
        <v>414.5</v>
      </c>
      <c r="H672">
        <v>393.5</v>
      </c>
      <c r="I672" s="2"/>
    </row>
    <row r="673" spans="1:9" x14ac:dyDescent="0.25">
      <c r="A673" s="21">
        <v>43181</v>
      </c>
      <c r="B673">
        <v>413</v>
      </c>
      <c r="C673">
        <v>447</v>
      </c>
      <c r="D673">
        <v>413</v>
      </c>
      <c r="E673">
        <v>406</v>
      </c>
      <c r="F673">
        <v>401.25</v>
      </c>
      <c r="G673">
        <v>412.25</v>
      </c>
      <c r="H673">
        <v>390</v>
      </c>
      <c r="I673" s="2"/>
    </row>
    <row r="674" spans="1:9" x14ac:dyDescent="0.25">
      <c r="A674" s="21">
        <v>43180</v>
      </c>
      <c r="B674">
        <v>409</v>
      </c>
      <c r="C674">
        <v>443</v>
      </c>
      <c r="D674">
        <v>409</v>
      </c>
      <c r="E674">
        <v>406</v>
      </c>
      <c r="F674">
        <v>402</v>
      </c>
      <c r="G674">
        <v>413.75</v>
      </c>
      <c r="H674">
        <v>390</v>
      </c>
      <c r="I674" s="2"/>
    </row>
    <row r="675" spans="1:9" x14ac:dyDescent="0.25">
      <c r="A675" s="21">
        <v>43179</v>
      </c>
      <c r="B675">
        <v>409.25</v>
      </c>
      <c r="C675">
        <v>442.75</v>
      </c>
      <c r="D675">
        <v>407.75</v>
      </c>
      <c r="E675">
        <v>407.5</v>
      </c>
      <c r="F675">
        <v>402</v>
      </c>
      <c r="G675">
        <v>413.75</v>
      </c>
      <c r="H675">
        <v>393.25</v>
      </c>
      <c r="I675" s="2"/>
    </row>
    <row r="676" spans="1:9" x14ac:dyDescent="0.25">
      <c r="A676" s="21">
        <v>43178</v>
      </c>
      <c r="B676">
        <v>410.75</v>
      </c>
      <c r="C676">
        <v>444.25</v>
      </c>
      <c r="D676">
        <v>408.25</v>
      </c>
      <c r="E676">
        <v>406</v>
      </c>
      <c r="F676">
        <v>402.75</v>
      </c>
      <c r="G676">
        <v>414.5</v>
      </c>
      <c r="H676">
        <v>391</v>
      </c>
      <c r="I676" s="2"/>
    </row>
    <row r="677" spans="1:9" x14ac:dyDescent="0.25">
      <c r="A677" s="21">
        <v>43175</v>
      </c>
      <c r="B677">
        <v>408.25</v>
      </c>
      <c r="C677">
        <v>441.25</v>
      </c>
      <c r="D677">
        <v>405.25</v>
      </c>
      <c r="E677">
        <v>404.5</v>
      </c>
      <c r="F677">
        <v>401.25</v>
      </c>
      <c r="G677">
        <v>413</v>
      </c>
      <c r="H677">
        <v>389.75</v>
      </c>
      <c r="I677" s="2"/>
    </row>
    <row r="678" spans="1:9" x14ac:dyDescent="0.25">
      <c r="A678" s="21">
        <v>43174</v>
      </c>
      <c r="B678">
        <v>416.75</v>
      </c>
      <c r="C678">
        <v>450</v>
      </c>
      <c r="D678">
        <v>413.75</v>
      </c>
      <c r="E678">
        <v>413</v>
      </c>
      <c r="F678">
        <v>410.5</v>
      </c>
      <c r="G678">
        <v>421.5</v>
      </c>
      <c r="H678">
        <v>398.25</v>
      </c>
      <c r="I678" s="2"/>
    </row>
    <row r="679" spans="1:9" x14ac:dyDescent="0.25">
      <c r="A679" s="21">
        <v>43173</v>
      </c>
      <c r="B679">
        <v>414.5</v>
      </c>
      <c r="C679">
        <v>448.5</v>
      </c>
      <c r="D679">
        <v>410.75</v>
      </c>
      <c r="E679">
        <v>412</v>
      </c>
      <c r="F679">
        <v>406</v>
      </c>
      <c r="G679">
        <v>419.25</v>
      </c>
      <c r="H679">
        <v>396</v>
      </c>
      <c r="I679" s="2"/>
    </row>
    <row r="680" spans="1:9" x14ac:dyDescent="0.25">
      <c r="A680" s="21">
        <v>43172</v>
      </c>
      <c r="B680">
        <v>414.5</v>
      </c>
      <c r="C680">
        <v>447.5</v>
      </c>
      <c r="D680">
        <v>411.25</v>
      </c>
      <c r="E680">
        <v>410.5</v>
      </c>
      <c r="F680">
        <v>404.25</v>
      </c>
      <c r="G680">
        <v>416.75</v>
      </c>
      <c r="H680">
        <v>394.25</v>
      </c>
      <c r="I680" s="2"/>
    </row>
    <row r="681" spans="1:9" x14ac:dyDescent="0.25">
      <c r="A681" s="21">
        <v>43171</v>
      </c>
      <c r="B681">
        <v>418.5</v>
      </c>
      <c r="C681">
        <v>448.5</v>
      </c>
      <c r="D681">
        <v>415.5</v>
      </c>
      <c r="E681">
        <v>410.75</v>
      </c>
      <c r="F681">
        <v>407</v>
      </c>
      <c r="G681">
        <v>420.75</v>
      </c>
      <c r="H681">
        <v>399</v>
      </c>
      <c r="I681" s="2"/>
    </row>
    <row r="682" spans="1:9" x14ac:dyDescent="0.25">
      <c r="A682" s="21">
        <v>43168</v>
      </c>
      <c r="B682">
        <v>416.75</v>
      </c>
      <c r="C682">
        <v>445</v>
      </c>
      <c r="D682">
        <v>415.5</v>
      </c>
      <c r="E682">
        <v>407.75</v>
      </c>
      <c r="F682">
        <v>402</v>
      </c>
      <c r="G682">
        <v>416.25</v>
      </c>
      <c r="H682">
        <v>398.25</v>
      </c>
      <c r="I682" s="2"/>
    </row>
    <row r="683" spans="1:9" x14ac:dyDescent="0.25">
      <c r="A683" s="21">
        <v>43167</v>
      </c>
      <c r="B683">
        <v>418</v>
      </c>
      <c r="C683">
        <v>445.25</v>
      </c>
      <c r="D683">
        <v>416.25</v>
      </c>
      <c r="E683">
        <v>409</v>
      </c>
      <c r="F683">
        <v>402.5</v>
      </c>
      <c r="G683">
        <v>416.25</v>
      </c>
      <c r="H683">
        <v>399</v>
      </c>
      <c r="I683" s="2"/>
    </row>
    <row r="684" spans="1:9" x14ac:dyDescent="0.25">
      <c r="A684" s="21">
        <v>43166</v>
      </c>
      <c r="B684">
        <v>426.25</v>
      </c>
      <c r="C684">
        <v>451.5</v>
      </c>
      <c r="D684">
        <v>422.5</v>
      </c>
      <c r="E684">
        <v>413</v>
      </c>
      <c r="F684">
        <v>409.5</v>
      </c>
      <c r="G684">
        <v>420.25</v>
      </c>
      <c r="H684">
        <v>406.25</v>
      </c>
      <c r="I684" s="2"/>
    </row>
    <row r="685" spans="1:9" x14ac:dyDescent="0.25">
      <c r="A685" s="21">
        <v>43165</v>
      </c>
      <c r="B685">
        <v>426.25</v>
      </c>
      <c r="C685">
        <v>453.5</v>
      </c>
      <c r="D685">
        <v>423.75</v>
      </c>
      <c r="E685">
        <v>415.25</v>
      </c>
      <c r="F685">
        <v>411.5</v>
      </c>
      <c r="G685">
        <v>422.25</v>
      </c>
      <c r="H685">
        <v>408</v>
      </c>
      <c r="I685" s="2"/>
    </row>
    <row r="686" spans="1:9" x14ac:dyDescent="0.25">
      <c r="A686" s="21">
        <v>43164</v>
      </c>
      <c r="B686">
        <v>427.5</v>
      </c>
      <c r="C686">
        <v>456.5</v>
      </c>
      <c r="D686">
        <v>425.25</v>
      </c>
      <c r="E686">
        <v>419.75</v>
      </c>
      <c r="F686">
        <v>414.25</v>
      </c>
      <c r="G686">
        <v>424.5</v>
      </c>
      <c r="H686">
        <v>411</v>
      </c>
      <c r="I686" s="2"/>
    </row>
    <row r="687" spans="1:9" x14ac:dyDescent="0.25">
      <c r="A687" s="21">
        <v>43161</v>
      </c>
      <c r="B687">
        <v>427.75</v>
      </c>
      <c r="C687">
        <v>457.5</v>
      </c>
      <c r="D687">
        <v>425.25</v>
      </c>
      <c r="E687">
        <v>420.75</v>
      </c>
      <c r="F687">
        <v>414.25</v>
      </c>
      <c r="G687">
        <v>425</v>
      </c>
      <c r="H687">
        <v>410.75</v>
      </c>
      <c r="I687" s="2"/>
    </row>
    <row r="688" spans="1:9" x14ac:dyDescent="0.25">
      <c r="A688" s="21">
        <v>43160</v>
      </c>
      <c r="B688">
        <v>421.25</v>
      </c>
      <c r="C688">
        <v>453.5</v>
      </c>
      <c r="D688">
        <v>418.5</v>
      </c>
      <c r="E688">
        <v>417.25</v>
      </c>
      <c r="F688">
        <v>411.25</v>
      </c>
      <c r="G688">
        <v>421</v>
      </c>
      <c r="H688">
        <v>407.75</v>
      </c>
      <c r="I688" s="2"/>
    </row>
    <row r="689" spans="1:9" x14ac:dyDescent="0.25">
      <c r="A689" s="21">
        <v>43159</v>
      </c>
      <c r="B689">
        <v>418.25</v>
      </c>
      <c r="C689">
        <v>450</v>
      </c>
      <c r="D689">
        <v>415.25</v>
      </c>
      <c r="E689">
        <v>417</v>
      </c>
      <c r="F689">
        <v>410</v>
      </c>
      <c r="G689">
        <v>416</v>
      </c>
      <c r="H689">
        <v>406.5</v>
      </c>
      <c r="I689" s="2"/>
    </row>
    <row r="690" spans="1:9" x14ac:dyDescent="0.25">
      <c r="A690" s="21">
        <v>43158</v>
      </c>
      <c r="B690">
        <v>415</v>
      </c>
      <c r="C690">
        <v>444</v>
      </c>
      <c r="D690">
        <v>412</v>
      </c>
      <c r="E690">
        <v>410.5</v>
      </c>
      <c r="F690">
        <v>406.25</v>
      </c>
      <c r="G690">
        <v>416</v>
      </c>
      <c r="H690">
        <v>402.75</v>
      </c>
      <c r="I690" s="2"/>
    </row>
    <row r="691" spans="1:9" x14ac:dyDescent="0.25">
      <c r="A691" s="21">
        <v>43157</v>
      </c>
      <c r="B691">
        <v>412.5</v>
      </c>
      <c r="C691">
        <v>442</v>
      </c>
      <c r="D691">
        <v>408.5</v>
      </c>
      <c r="E691">
        <v>407.75</v>
      </c>
      <c r="F691">
        <v>402.25</v>
      </c>
      <c r="G691">
        <v>415</v>
      </c>
      <c r="H691">
        <v>399.25</v>
      </c>
      <c r="I691" s="2"/>
    </row>
    <row r="692" spans="1:9" x14ac:dyDescent="0.25">
      <c r="A692" s="21">
        <v>43154</v>
      </c>
      <c r="B692">
        <v>408.25</v>
      </c>
      <c r="C692">
        <v>439.5</v>
      </c>
      <c r="D692">
        <v>406</v>
      </c>
      <c r="E692">
        <v>406.75</v>
      </c>
      <c r="F692">
        <v>399.75</v>
      </c>
      <c r="G692">
        <v>412.25</v>
      </c>
      <c r="H692">
        <v>396.25</v>
      </c>
      <c r="I692" s="2"/>
    </row>
    <row r="693" spans="1:9" x14ac:dyDescent="0.25">
      <c r="A693" s="21">
        <v>43153</v>
      </c>
      <c r="B693">
        <v>405.25</v>
      </c>
      <c r="C693">
        <v>438.5</v>
      </c>
      <c r="D693">
        <v>403.75</v>
      </c>
      <c r="E693">
        <v>405</v>
      </c>
      <c r="F693">
        <v>399</v>
      </c>
      <c r="G693">
        <v>412</v>
      </c>
      <c r="H693">
        <v>395.5</v>
      </c>
      <c r="I693" s="2"/>
    </row>
    <row r="694" spans="1:9" x14ac:dyDescent="0.25">
      <c r="A694" s="21">
        <v>43152</v>
      </c>
      <c r="B694">
        <v>404</v>
      </c>
      <c r="C694">
        <v>437</v>
      </c>
      <c r="D694">
        <v>402.25</v>
      </c>
      <c r="E694">
        <v>404</v>
      </c>
      <c r="F694">
        <v>397.25</v>
      </c>
      <c r="G694">
        <v>410.5</v>
      </c>
      <c r="H694">
        <v>394.5</v>
      </c>
      <c r="I694" s="2"/>
    </row>
    <row r="695" spans="1:9" x14ac:dyDescent="0.25">
      <c r="A695" s="21">
        <v>43151</v>
      </c>
      <c r="B695">
        <v>404.5</v>
      </c>
      <c r="C695">
        <v>437</v>
      </c>
      <c r="D695" t="s">
        <v>9</v>
      </c>
      <c r="E695">
        <v>401.25</v>
      </c>
      <c r="F695">
        <v>396.25</v>
      </c>
      <c r="G695" t="s">
        <v>9</v>
      </c>
      <c r="H695" t="s">
        <v>9</v>
      </c>
      <c r="I695" s="2"/>
    </row>
    <row r="696" spans="1:9" x14ac:dyDescent="0.25">
      <c r="A696" s="21">
        <v>43147</v>
      </c>
      <c r="B696">
        <v>402.75</v>
      </c>
      <c r="C696">
        <v>435.5</v>
      </c>
      <c r="D696" t="s">
        <v>9</v>
      </c>
      <c r="E696">
        <v>397</v>
      </c>
      <c r="F696">
        <v>395</v>
      </c>
      <c r="G696" t="s">
        <v>9</v>
      </c>
      <c r="H696" t="s">
        <v>9</v>
      </c>
      <c r="I696" s="2"/>
    </row>
    <row r="697" spans="1:9" x14ac:dyDescent="0.25">
      <c r="A697" s="21">
        <v>43146</v>
      </c>
      <c r="B697">
        <v>401.5</v>
      </c>
      <c r="C697">
        <v>433.25</v>
      </c>
      <c r="D697" t="s">
        <v>9</v>
      </c>
      <c r="E697">
        <v>393.5</v>
      </c>
      <c r="F697">
        <v>393.25</v>
      </c>
      <c r="G697" t="s">
        <v>9</v>
      </c>
      <c r="H697" t="s">
        <v>9</v>
      </c>
      <c r="I697" s="2"/>
    </row>
    <row r="698" spans="1:9" x14ac:dyDescent="0.25">
      <c r="A698" s="21">
        <v>43145</v>
      </c>
      <c r="B698">
        <v>400.5</v>
      </c>
      <c r="C698">
        <v>434</v>
      </c>
      <c r="D698" t="s">
        <v>9</v>
      </c>
      <c r="E698">
        <v>390.25</v>
      </c>
      <c r="F698">
        <v>391.25</v>
      </c>
      <c r="G698" t="s">
        <v>9</v>
      </c>
      <c r="H698" t="s">
        <v>9</v>
      </c>
      <c r="I698" s="2"/>
    </row>
    <row r="699" spans="1:9" x14ac:dyDescent="0.25">
      <c r="A699" s="21">
        <v>43144</v>
      </c>
      <c r="B699">
        <v>398</v>
      </c>
      <c r="C699">
        <v>430.75</v>
      </c>
      <c r="D699" t="s">
        <v>9</v>
      </c>
      <c r="E699">
        <v>384.25</v>
      </c>
      <c r="F699">
        <v>389</v>
      </c>
      <c r="G699" t="s">
        <v>9</v>
      </c>
      <c r="H699" t="s">
        <v>9</v>
      </c>
      <c r="I699" s="2"/>
    </row>
    <row r="700" spans="1:9" x14ac:dyDescent="0.25">
      <c r="A700" s="21">
        <v>43143</v>
      </c>
      <c r="B700" t="s">
        <v>9</v>
      </c>
      <c r="C700">
        <v>428.5</v>
      </c>
      <c r="D700" t="s">
        <v>9</v>
      </c>
      <c r="E700" t="s">
        <v>9</v>
      </c>
      <c r="F700">
        <v>387</v>
      </c>
      <c r="G700" t="s">
        <v>9</v>
      </c>
      <c r="H700" t="s">
        <v>9</v>
      </c>
      <c r="I700" s="2"/>
    </row>
    <row r="701" spans="1:9" x14ac:dyDescent="0.25">
      <c r="A701" s="21">
        <v>43140</v>
      </c>
      <c r="B701" t="s">
        <v>9</v>
      </c>
      <c r="C701">
        <v>423.75</v>
      </c>
      <c r="D701" t="s">
        <v>9</v>
      </c>
      <c r="E701" t="s">
        <v>9</v>
      </c>
      <c r="F701">
        <v>382.75</v>
      </c>
      <c r="G701" t="s">
        <v>9</v>
      </c>
      <c r="H701" t="s">
        <v>9</v>
      </c>
      <c r="I701" s="2"/>
    </row>
    <row r="702" spans="1:9" x14ac:dyDescent="0.25">
      <c r="A702" s="21">
        <v>43139</v>
      </c>
      <c r="B702">
        <v>385.75</v>
      </c>
      <c r="C702">
        <v>420.25</v>
      </c>
      <c r="D702" t="s">
        <v>9</v>
      </c>
      <c r="E702">
        <v>372.25</v>
      </c>
      <c r="F702">
        <v>377</v>
      </c>
      <c r="G702" t="s">
        <v>9</v>
      </c>
      <c r="H702" t="s">
        <v>9</v>
      </c>
      <c r="I702" s="2"/>
    </row>
    <row r="703" spans="1:9" x14ac:dyDescent="0.25">
      <c r="A703" s="21">
        <v>43138</v>
      </c>
      <c r="B703">
        <v>387</v>
      </c>
      <c r="C703">
        <v>420</v>
      </c>
      <c r="D703" t="s">
        <v>9</v>
      </c>
      <c r="E703">
        <v>373.25</v>
      </c>
      <c r="F703">
        <v>377</v>
      </c>
      <c r="G703" t="s">
        <v>9</v>
      </c>
      <c r="H703" t="s">
        <v>9</v>
      </c>
      <c r="I703" s="2"/>
    </row>
    <row r="704" spans="1:9" x14ac:dyDescent="0.25">
      <c r="A704" s="21">
        <v>43137</v>
      </c>
      <c r="B704">
        <v>387</v>
      </c>
      <c r="C704">
        <v>420</v>
      </c>
      <c r="D704" t="s">
        <v>9</v>
      </c>
      <c r="E704">
        <v>374.5</v>
      </c>
      <c r="F704">
        <v>377.75</v>
      </c>
      <c r="G704" t="s">
        <v>9</v>
      </c>
      <c r="H704" t="s">
        <v>9</v>
      </c>
      <c r="I704" s="2"/>
    </row>
    <row r="705" spans="1:9" x14ac:dyDescent="0.25">
      <c r="A705" s="21">
        <v>43136</v>
      </c>
      <c r="B705">
        <v>385</v>
      </c>
      <c r="C705">
        <v>417</v>
      </c>
      <c r="D705" t="s">
        <v>9</v>
      </c>
      <c r="E705">
        <v>373.25</v>
      </c>
      <c r="F705">
        <v>375.5</v>
      </c>
      <c r="G705" t="s">
        <v>9</v>
      </c>
      <c r="H705" t="s">
        <v>9</v>
      </c>
      <c r="I705" s="2"/>
    </row>
    <row r="706" spans="1:9" x14ac:dyDescent="0.25">
      <c r="A706" s="21">
        <v>43133</v>
      </c>
      <c r="B706">
        <v>381</v>
      </c>
      <c r="C706">
        <v>414.25</v>
      </c>
      <c r="D706" t="s">
        <v>9</v>
      </c>
      <c r="E706">
        <v>369</v>
      </c>
      <c r="F706">
        <v>371.75</v>
      </c>
      <c r="G706" t="s">
        <v>9</v>
      </c>
      <c r="H706" t="s">
        <v>9</v>
      </c>
      <c r="I706" s="2"/>
    </row>
    <row r="707" spans="1:9" x14ac:dyDescent="0.25">
      <c r="A707" s="21">
        <v>43132</v>
      </c>
      <c r="B707">
        <v>383.5</v>
      </c>
      <c r="C707">
        <v>417</v>
      </c>
      <c r="D707" t="s">
        <v>9</v>
      </c>
      <c r="E707">
        <v>373.25</v>
      </c>
      <c r="F707">
        <v>374.5</v>
      </c>
      <c r="G707" t="s">
        <v>9</v>
      </c>
      <c r="H707" t="s">
        <v>9</v>
      </c>
      <c r="I707" s="2"/>
    </row>
    <row r="708" spans="1:9" x14ac:dyDescent="0.25">
      <c r="A708" s="21">
        <v>43131</v>
      </c>
      <c r="B708">
        <v>388.75</v>
      </c>
      <c r="C708">
        <v>420</v>
      </c>
      <c r="D708" t="s">
        <v>9</v>
      </c>
      <c r="E708">
        <v>376</v>
      </c>
      <c r="F708">
        <v>378</v>
      </c>
      <c r="G708" t="s">
        <v>9</v>
      </c>
      <c r="H708" t="s">
        <v>9</v>
      </c>
      <c r="I708" s="2"/>
    </row>
    <row r="709" spans="1:9" x14ac:dyDescent="0.25">
      <c r="A709" s="21">
        <v>43130</v>
      </c>
      <c r="B709">
        <v>389</v>
      </c>
      <c r="C709">
        <v>424</v>
      </c>
      <c r="D709" t="s">
        <v>9</v>
      </c>
      <c r="E709">
        <v>377.5</v>
      </c>
      <c r="F709">
        <v>379.75</v>
      </c>
      <c r="G709" t="s">
        <v>9</v>
      </c>
      <c r="H709" t="s">
        <v>9</v>
      </c>
      <c r="I709" s="2"/>
    </row>
    <row r="710" spans="1:9" x14ac:dyDescent="0.25">
      <c r="A710" s="21">
        <v>43129</v>
      </c>
      <c r="B710">
        <v>391.5</v>
      </c>
      <c r="C710">
        <v>426.5</v>
      </c>
      <c r="D710" t="s">
        <v>9</v>
      </c>
      <c r="E710">
        <v>380</v>
      </c>
      <c r="F710">
        <v>381.5</v>
      </c>
      <c r="G710" t="s">
        <v>9</v>
      </c>
      <c r="H710" t="s">
        <v>9</v>
      </c>
      <c r="I710" s="2"/>
    </row>
    <row r="711" spans="1:9" x14ac:dyDescent="0.25">
      <c r="A711" s="21">
        <v>43126</v>
      </c>
      <c r="B711">
        <v>387.75</v>
      </c>
      <c r="C711">
        <v>423.5</v>
      </c>
      <c r="D711" t="s">
        <v>9</v>
      </c>
      <c r="E711">
        <v>376.5</v>
      </c>
      <c r="F711">
        <v>378</v>
      </c>
      <c r="G711" t="s">
        <v>9</v>
      </c>
      <c r="H711" t="s">
        <v>9</v>
      </c>
      <c r="I711" s="2"/>
    </row>
    <row r="712" spans="1:9" x14ac:dyDescent="0.25">
      <c r="A712" s="21">
        <v>43125</v>
      </c>
      <c r="B712">
        <v>386.75</v>
      </c>
      <c r="C712">
        <v>422</v>
      </c>
      <c r="D712" t="s">
        <v>9</v>
      </c>
      <c r="E712">
        <v>376.5</v>
      </c>
      <c r="F712">
        <v>377.25</v>
      </c>
      <c r="G712" t="s">
        <v>9</v>
      </c>
      <c r="H712" t="s">
        <v>9</v>
      </c>
      <c r="I712" s="2"/>
    </row>
    <row r="713" spans="1:9" x14ac:dyDescent="0.25">
      <c r="A713" s="21">
        <v>43124</v>
      </c>
      <c r="B713">
        <v>390</v>
      </c>
      <c r="C713">
        <v>423</v>
      </c>
      <c r="D713" t="s">
        <v>9</v>
      </c>
      <c r="E713">
        <v>379.75</v>
      </c>
      <c r="F713">
        <v>380.5</v>
      </c>
      <c r="G713" t="s">
        <v>9</v>
      </c>
      <c r="H713" t="s">
        <v>9</v>
      </c>
      <c r="I713" s="2"/>
    </row>
    <row r="714" spans="1:9" x14ac:dyDescent="0.25">
      <c r="A714" s="21">
        <v>43123</v>
      </c>
      <c r="B714">
        <v>388</v>
      </c>
      <c r="C714">
        <v>420</v>
      </c>
      <c r="D714" t="s">
        <v>9</v>
      </c>
      <c r="E714">
        <v>378.25</v>
      </c>
      <c r="F714">
        <v>380</v>
      </c>
      <c r="G714" t="s">
        <v>9</v>
      </c>
      <c r="H714" t="s">
        <v>9</v>
      </c>
      <c r="I714" s="2"/>
    </row>
    <row r="715" spans="1:9" x14ac:dyDescent="0.25">
      <c r="A715" s="21">
        <v>43122</v>
      </c>
      <c r="B715">
        <v>386.75</v>
      </c>
      <c r="C715">
        <v>416</v>
      </c>
      <c r="D715" t="s">
        <v>9</v>
      </c>
      <c r="E715">
        <v>375.25</v>
      </c>
      <c r="F715">
        <v>379</v>
      </c>
      <c r="G715" t="s">
        <v>9</v>
      </c>
      <c r="H715" t="s">
        <v>9</v>
      </c>
      <c r="I715" s="2"/>
    </row>
    <row r="716" spans="1:9" x14ac:dyDescent="0.25">
      <c r="A716" s="21">
        <v>43119</v>
      </c>
      <c r="B716">
        <v>387.75</v>
      </c>
      <c r="C716">
        <v>415.5</v>
      </c>
      <c r="D716" t="s">
        <v>9</v>
      </c>
      <c r="E716">
        <v>375</v>
      </c>
      <c r="F716">
        <v>378.75</v>
      </c>
      <c r="G716" t="s">
        <v>9</v>
      </c>
      <c r="H716" t="s">
        <v>9</v>
      </c>
      <c r="I716" s="2"/>
    </row>
    <row r="717" spans="1:9" x14ac:dyDescent="0.25">
      <c r="A717" s="21">
        <v>43118</v>
      </c>
      <c r="B717">
        <v>387.5</v>
      </c>
      <c r="C717">
        <v>415.5</v>
      </c>
      <c r="D717" t="s">
        <v>9</v>
      </c>
      <c r="E717">
        <v>373.75</v>
      </c>
      <c r="F717">
        <v>377</v>
      </c>
      <c r="G717" t="s">
        <v>9</v>
      </c>
      <c r="H717" t="s">
        <v>9</v>
      </c>
      <c r="I717" s="2"/>
    </row>
    <row r="718" spans="1:9" x14ac:dyDescent="0.25">
      <c r="A718" s="21">
        <v>43117</v>
      </c>
      <c r="B718">
        <v>384.75</v>
      </c>
      <c r="C718">
        <v>414</v>
      </c>
      <c r="D718" t="s">
        <v>9</v>
      </c>
      <c r="E718">
        <v>372</v>
      </c>
      <c r="F718">
        <v>375.25</v>
      </c>
      <c r="G718" t="s">
        <v>9</v>
      </c>
      <c r="H718" t="s">
        <v>9</v>
      </c>
      <c r="I718" s="2"/>
    </row>
    <row r="719" spans="1:9" x14ac:dyDescent="0.25">
      <c r="A719" s="21">
        <v>43116</v>
      </c>
      <c r="B719">
        <v>381.5</v>
      </c>
      <c r="C719">
        <v>410.5</v>
      </c>
      <c r="D719" t="s">
        <v>9</v>
      </c>
      <c r="E719">
        <v>369.75</v>
      </c>
      <c r="F719">
        <v>374.25</v>
      </c>
      <c r="G719" t="s">
        <v>9</v>
      </c>
      <c r="H719" t="s">
        <v>9</v>
      </c>
      <c r="I719" s="2"/>
    </row>
    <row r="720" spans="1:9" x14ac:dyDescent="0.25">
      <c r="A720" s="21">
        <v>43112</v>
      </c>
      <c r="B720">
        <v>381.5</v>
      </c>
      <c r="C720">
        <v>410</v>
      </c>
      <c r="D720" t="s">
        <v>9</v>
      </c>
      <c r="E720">
        <v>369.25</v>
      </c>
      <c r="F720">
        <v>373.75</v>
      </c>
      <c r="G720" t="s">
        <v>9</v>
      </c>
      <c r="H720" t="s">
        <v>9</v>
      </c>
      <c r="I720" s="2"/>
    </row>
    <row r="721" spans="1:9" x14ac:dyDescent="0.25">
      <c r="A721" s="21">
        <v>43111</v>
      </c>
      <c r="B721">
        <v>378.75</v>
      </c>
      <c r="C721">
        <v>409</v>
      </c>
      <c r="D721" t="s">
        <v>9</v>
      </c>
      <c r="E721">
        <v>365.25</v>
      </c>
      <c r="F721">
        <v>369.75</v>
      </c>
      <c r="G721" t="s">
        <v>9</v>
      </c>
      <c r="H721" t="s">
        <v>9</v>
      </c>
      <c r="I721" s="2"/>
    </row>
    <row r="722" spans="1:9" x14ac:dyDescent="0.25">
      <c r="A722" s="21">
        <v>43110</v>
      </c>
      <c r="B722">
        <v>378</v>
      </c>
      <c r="C722">
        <v>407.5</v>
      </c>
      <c r="D722" t="s">
        <v>9</v>
      </c>
      <c r="E722">
        <v>364.5</v>
      </c>
      <c r="F722">
        <v>368.25</v>
      </c>
      <c r="G722" t="s">
        <v>9</v>
      </c>
      <c r="H722" t="s">
        <v>9</v>
      </c>
      <c r="I722" s="2"/>
    </row>
    <row r="723" spans="1:9" x14ac:dyDescent="0.25">
      <c r="A723" s="21">
        <v>43109</v>
      </c>
      <c r="B723">
        <v>378</v>
      </c>
      <c r="C723">
        <v>406.25</v>
      </c>
      <c r="D723" t="s">
        <v>9</v>
      </c>
      <c r="E723">
        <v>364.5</v>
      </c>
      <c r="F723">
        <v>368.25</v>
      </c>
      <c r="G723" t="s">
        <v>9</v>
      </c>
      <c r="H723" t="s">
        <v>9</v>
      </c>
      <c r="I723" s="2"/>
    </row>
    <row r="724" spans="1:9" x14ac:dyDescent="0.25">
      <c r="A724" s="21">
        <v>43108</v>
      </c>
      <c r="B724">
        <v>381.75</v>
      </c>
      <c r="C724">
        <v>410</v>
      </c>
      <c r="D724" t="s">
        <v>9</v>
      </c>
      <c r="E724">
        <v>368</v>
      </c>
      <c r="F724">
        <v>372.25</v>
      </c>
      <c r="G724" t="s">
        <v>9</v>
      </c>
      <c r="H724" t="s">
        <v>9</v>
      </c>
      <c r="I724" s="2"/>
    </row>
    <row r="725" spans="1:9" x14ac:dyDescent="0.25">
      <c r="A725" s="21">
        <v>43105</v>
      </c>
      <c r="B725">
        <v>383.5</v>
      </c>
      <c r="C725">
        <v>411.5</v>
      </c>
      <c r="D725" t="s">
        <v>9</v>
      </c>
      <c r="E725">
        <v>368.75</v>
      </c>
      <c r="F725">
        <v>372.5</v>
      </c>
      <c r="G725" t="s">
        <v>9</v>
      </c>
      <c r="H725" t="s">
        <v>9</v>
      </c>
      <c r="I725" s="2"/>
    </row>
    <row r="726" spans="1:9" x14ac:dyDescent="0.25">
      <c r="A726" s="21">
        <v>43104</v>
      </c>
      <c r="B726">
        <v>386.5</v>
      </c>
      <c r="C726">
        <v>415.75</v>
      </c>
      <c r="D726" t="s">
        <v>9</v>
      </c>
      <c r="E726">
        <v>372.5</v>
      </c>
      <c r="F726">
        <v>376.75</v>
      </c>
      <c r="G726" t="s">
        <v>9</v>
      </c>
      <c r="H726" t="s">
        <v>9</v>
      </c>
      <c r="I726" s="2"/>
    </row>
    <row r="727" spans="1:9" x14ac:dyDescent="0.25">
      <c r="A727" s="21">
        <v>43103</v>
      </c>
      <c r="B727">
        <v>383.75</v>
      </c>
      <c r="C727">
        <v>411.5</v>
      </c>
      <c r="D727" t="s">
        <v>9</v>
      </c>
      <c r="E727">
        <v>371.5</v>
      </c>
      <c r="F727">
        <v>372.5</v>
      </c>
      <c r="G727" t="s">
        <v>9</v>
      </c>
      <c r="H727" t="s">
        <v>9</v>
      </c>
      <c r="I727" s="2"/>
    </row>
    <row r="728" spans="1:9" x14ac:dyDescent="0.25">
      <c r="A728" s="21">
        <v>43102</v>
      </c>
      <c r="B728">
        <v>382</v>
      </c>
      <c r="C728">
        <v>409.25</v>
      </c>
      <c r="D728" t="s">
        <v>9</v>
      </c>
      <c r="E728">
        <v>371.25</v>
      </c>
      <c r="F728">
        <v>370.25</v>
      </c>
      <c r="G728" t="s">
        <v>9</v>
      </c>
      <c r="H728" t="s">
        <v>9</v>
      </c>
      <c r="I728" s="2"/>
    </row>
    <row r="729" spans="1:9" x14ac:dyDescent="0.25">
      <c r="A729" s="21">
        <v>43098</v>
      </c>
      <c r="B729">
        <v>381.25</v>
      </c>
      <c r="C729">
        <v>408.5</v>
      </c>
      <c r="D729" t="s">
        <v>9</v>
      </c>
      <c r="E729">
        <v>370</v>
      </c>
      <c r="F729">
        <v>369.5</v>
      </c>
      <c r="G729" t="s">
        <v>9</v>
      </c>
      <c r="H729" t="s">
        <v>9</v>
      </c>
      <c r="I729" s="2"/>
    </row>
    <row r="730" spans="1:9" x14ac:dyDescent="0.25">
      <c r="A730" s="21">
        <v>43097</v>
      </c>
      <c r="B730">
        <v>379.25</v>
      </c>
      <c r="C730">
        <v>407.75</v>
      </c>
      <c r="D730" t="s">
        <v>9</v>
      </c>
      <c r="E730">
        <v>367</v>
      </c>
      <c r="F730">
        <v>366.75</v>
      </c>
      <c r="G730" t="s">
        <v>9</v>
      </c>
      <c r="H730" t="s">
        <v>9</v>
      </c>
      <c r="I730" s="2"/>
    </row>
    <row r="731" spans="1:9" x14ac:dyDescent="0.25">
      <c r="A731" s="21">
        <v>43096</v>
      </c>
      <c r="B731">
        <v>378.25</v>
      </c>
      <c r="C731">
        <v>405.25</v>
      </c>
      <c r="D731" t="s">
        <v>9</v>
      </c>
      <c r="E731">
        <v>367</v>
      </c>
      <c r="F731">
        <v>365.5</v>
      </c>
      <c r="G731" t="s">
        <v>9</v>
      </c>
      <c r="H731" t="s">
        <v>9</v>
      </c>
      <c r="I731" s="2"/>
    </row>
    <row r="732" spans="1:9" x14ac:dyDescent="0.25">
      <c r="A732" s="21">
        <v>43091</v>
      </c>
      <c r="B732">
        <v>382.25</v>
      </c>
      <c r="C732">
        <v>409.25</v>
      </c>
      <c r="D732" t="s">
        <v>9</v>
      </c>
      <c r="E732">
        <v>371</v>
      </c>
      <c r="F732">
        <v>369.5</v>
      </c>
      <c r="G732" t="s">
        <v>9</v>
      </c>
      <c r="H732" t="s">
        <v>9</v>
      </c>
      <c r="I732" s="2"/>
    </row>
    <row r="733" spans="1:9" x14ac:dyDescent="0.25">
      <c r="A733" s="21">
        <v>43090</v>
      </c>
      <c r="B733">
        <v>380.25</v>
      </c>
      <c r="C733">
        <v>408.25</v>
      </c>
      <c r="D733" t="s">
        <v>9</v>
      </c>
      <c r="E733">
        <v>369.25</v>
      </c>
      <c r="F733">
        <v>367.25</v>
      </c>
      <c r="G733" t="s">
        <v>9</v>
      </c>
      <c r="H733" t="s">
        <v>9</v>
      </c>
      <c r="I733" s="2"/>
    </row>
    <row r="734" spans="1:9" x14ac:dyDescent="0.25">
      <c r="A734" s="21">
        <v>43089</v>
      </c>
      <c r="B734">
        <v>379.25</v>
      </c>
      <c r="C734">
        <v>407.25</v>
      </c>
      <c r="D734" t="s">
        <v>9</v>
      </c>
      <c r="E734">
        <v>368.25</v>
      </c>
      <c r="F734">
        <v>366.25</v>
      </c>
      <c r="G734" t="s">
        <v>9</v>
      </c>
      <c r="H734" t="s">
        <v>9</v>
      </c>
      <c r="I734" s="2"/>
    </row>
    <row r="735" spans="1:9" x14ac:dyDescent="0.25">
      <c r="A735" s="21">
        <v>43088</v>
      </c>
      <c r="B735">
        <v>380.75</v>
      </c>
      <c r="C735">
        <v>408.5</v>
      </c>
      <c r="D735" t="s">
        <v>9</v>
      </c>
      <c r="E735">
        <v>371.25</v>
      </c>
      <c r="F735">
        <v>367.5</v>
      </c>
      <c r="G735" t="s">
        <v>9</v>
      </c>
      <c r="H735" t="s">
        <v>9</v>
      </c>
      <c r="I735" s="2"/>
    </row>
    <row r="736" spans="1:9" x14ac:dyDescent="0.25">
      <c r="A736" s="21">
        <v>43087</v>
      </c>
      <c r="B736">
        <v>380.75</v>
      </c>
      <c r="C736">
        <v>408.5</v>
      </c>
      <c r="D736" t="s">
        <v>9</v>
      </c>
      <c r="E736">
        <v>371.25</v>
      </c>
      <c r="F736">
        <v>367.5</v>
      </c>
      <c r="G736" t="s">
        <v>9</v>
      </c>
      <c r="H736" t="s">
        <v>9</v>
      </c>
      <c r="I736" s="2"/>
    </row>
    <row r="737" spans="1:9" x14ac:dyDescent="0.25">
      <c r="A737" s="21">
        <v>43084</v>
      </c>
      <c r="B737">
        <v>382.5</v>
      </c>
      <c r="C737">
        <v>409.25</v>
      </c>
      <c r="D737" t="s">
        <v>9</v>
      </c>
      <c r="E737">
        <v>372.5</v>
      </c>
      <c r="F737">
        <v>368.25</v>
      </c>
      <c r="G737" t="s">
        <v>9</v>
      </c>
      <c r="H737" t="s">
        <v>9</v>
      </c>
      <c r="I737" s="2"/>
    </row>
    <row r="738" spans="1:9" x14ac:dyDescent="0.25">
      <c r="A738" s="21">
        <v>43083</v>
      </c>
      <c r="B738">
        <v>383.25</v>
      </c>
      <c r="C738">
        <v>411</v>
      </c>
      <c r="D738" t="s">
        <v>9</v>
      </c>
      <c r="E738">
        <v>375.25</v>
      </c>
      <c r="F738">
        <v>370.5</v>
      </c>
      <c r="G738" t="s">
        <v>9</v>
      </c>
      <c r="H738" t="s">
        <v>9</v>
      </c>
      <c r="I738" s="2"/>
    </row>
    <row r="739" spans="1:9" x14ac:dyDescent="0.25">
      <c r="A739" s="21">
        <v>43082</v>
      </c>
      <c r="B739">
        <v>385</v>
      </c>
      <c r="C739">
        <v>411</v>
      </c>
      <c r="D739" t="s">
        <v>9</v>
      </c>
      <c r="E739">
        <v>376</v>
      </c>
      <c r="F739">
        <v>371.5</v>
      </c>
      <c r="G739" t="s">
        <v>9</v>
      </c>
      <c r="H739" t="s">
        <v>9</v>
      </c>
      <c r="I739" s="2"/>
    </row>
    <row r="740" spans="1:9" x14ac:dyDescent="0.25">
      <c r="A740" s="21">
        <v>43081</v>
      </c>
      <c r="B740">
        <v>386</v>
      </c>
      <c r="C740">
        <v>413.5</v>
      </c>
      <c r="D740" t="s">
        <v>9</v>
      </c>
      <c r="E740">
        <v>379</v>
      </c>
      <c r="F740">
        <v>374.5</v>
      </c>
      <c r="G740" t="s">
        <v>9</v>
      </c>
      <c r="H740" t="s">
        <v>9</v>
      </c>
      <c r="I740" s="2"/>
    </row>
    <row r="741" spans="1:9" x14ac:dyDescent="0.25">
      <c r="A741" s="21">
        <v>43080</v>
      </c>
      <c r="B741">
        <v>386.5</v>
      </c>
      <c r="C741">
        <v>414</v>
      </c>
      <c r="D741" t="s">
        <v>9</v>
      </c>
      <c r="E741">
        <v>380.5</v>
      </c>
      <c r="F741">
        <v>375</v>
      </c>
      <c r="G741" t="s">
        <v>9</v>
      </c>
      <c r="H741" t="s">
        <v>9</v>
      </c>
      <c r="I741" s="2"/>
    </row>
    <row r="742" spans="1:9" x14ac:dyDescent="0.25">
      <c r="A742" s="21">
        <v>43077</v>
      </c>
      <c r="B742">
        <v>387.75</v>
      </c>
      <c r="C742">
        <v>416</v>
      </c>
      <c r="D742" t="s">
        <v>9</v>
      </c>
      <c r="E742">
        <v>381.5</v>
      </c>
      <c r="F742">
        <v>375</v>
      </c>
      <c r="G742" t="s">
        <v>9</v>
      </c>
      <c r="H742" t="s">
        <v>9</v>
      </c>
      <c r="I742" s="2"/>
    </row>
    <row r="743" spans="1:9" x14ac:dyDescent="0.25">
      <c r="A743" s="21">
        <v>43076</v>
      </c>
      <c r="B743">
        <v>389</v>
      </c>
      <c r="C743">
        <v>419</v>
      </c>
      <c r="D743" t="s">
        <v>9</v>
      </c>
      <c r="E743" t="s">
        <v>9</v>
      </c>
      <c r="F743">
        <v>378</v>
      </c>
      <c r="G743" t="s">
        <v>9</v>
      </c>
      <c r="H743" t="s">
        <v>9</v>
      </c>
      <c r="I743" s="2"/>
    </row>
    <row r="744" spans="1:9" x14ac:dyDescent="0.25">
      <c r="A744" s="21">
        <v>43075</v>
      </c>
      <c r="B744">
        <v>388.5</v>
      </c>
      <c r="C744">
        <v>420.75</v>
      </c>
      <c r="D744" t="s">
        <v>9</v>
      </c>
      <c r="E744">
        <v>384.25</v>
      </c>
      <c r="F744">
        <v>380.75</v>
      </c>
      <c r="G744" t="s">
        <v>9</v>
      </c>
      <c r="H744" t="s">
        <v>9</v>
      </c>
      <c r="I744" s="2"/>
    </row>
    <row r="745" spans="1:9" x14ac:dyDescent="0.25">
      <c r="A745" s="21">
        <v>43074</v>
      </c>
      <c r="B745">
        <v>391.5</v>
      </c>
      <c r="C745">
        <v>423.5</v>
      </c>
      <c r="D745" t="s">
        <v>9</v>
      </c>
      <c r="E745">
        <v>388</v>
      </c>
      <c r="F745">
        <v>383.5</v>
      </c>
      <c r="G745" t="s">
        <v>9</v>
      </c>
      <c r="H745" t="s">
        <v>9</v>
      </c>
      <c r="I745" s="2"/>
    </row>
    <row r="746" spans="1:9" x14ac:dyDescent="0.25">
      <c r="A746" s="21">
        <v>43073</v>
      </c>
      <c r="B746">
        <v>395.5</v>
      </c>
      <c r="C746">
        <v>428</v>
      </c>
      <c r="D746" t="s">
        <v>9</v>
      </c>
      <c r="E746">
        <v>393.25</v>
      </c>
      <c r="F746">
        <v>388</v>
      </c>
      <c r="G746" t="s">
        <v>9</v>
      </c>
      <c r="H746" t="s">
        <v>9</v>
      </c>
      <c r="I746" s="2"/>
    </row>
    <row r="747" spans="1:9" x14ac:dyDescent="0.25">
      <c r="A747" s="21">
        <v>43070</v>
      </c>
      <c r="B747">
        <v>392.25</v>
      </c>
      <c r="C747">
        <v>424.25</v>
      </c>
      <c r="D747" t="s">
        <v>9</v>
      </c>
      <c r="E747">
        <v>390.25</v>
      </c>
      <c r="F747">
        <v>384.25</v>
      </c>
      <c r="G747" t="s">
        <v>9</v>
      </c>
      <c r="H747" t="s">
        <v>9</v>
      </c>
      <c r="I747" s="2"/>
    </row>
    <row r="748" spans="1:9" x14ac:dyDescent="0.25">
      <c r="A748" s="21">
        <v>43069</v>
      </c>
      <c r="B748">
        <v>389.5</v>
      </c>
      <c r="C748">
        <v>422.5</v>
      </c>
      <c r="D748" t="s">
        <v>9</v>
      </c>
      <c r="E748">
        <v>389.5</v>
      </c>
      <c r="F748">
        <v>382.5</v>
      </c>
      <c r="G748" t="s">
        <v>9</v>
      </c>
      <c r="H748" t="s">
        <v>9</v>
      </c>
      <c r="I748" s="2"/>
    </row>
    <row r="749" spans="1:9" x14ac:dyDescent="0.25">
      <c r="A749" s="21">
        <v>43068</v>
      </c>
      <c r="B749">
        <v>387</v>
      </c>
      <c r="C749">
        <v>420.5</v>
      </c>
      <c r="D749" t="s">
        <v>9</v>
      </c>
      <c r="E749">
        <v>386</v>
      </c>
      <c r="F749">
        <v>380.5</v>
      </c>
      <c r="G749" t="s">
        <v>9</v>
      </c>
      <c r="H749" t="s">
        <v>9</v>
      </c>
      <c r="I749" s="2"/>
    </row>
    <row r="750" spans="1:9" x14ac:dyDescent="0.25">
      <c r="A750" s="21">
        <v>43067</v>
      </c>
      <c r="B750">
        <v>390</v>
      </c>
      <c r="C750">
        <v>424.5</v>
      </c>
      <c r="D750" t="s">
        <v>9</v>
      </c>
      <c r="E750">
        <v>388.5</v>
      </c>
      <c r="F750">
        <v>384.5</v>
      </c>
      <c r="G750" t="s">
        <v>9</v>
      </c>
      <c r="H750" t="s">
        <v>9</v>
      </c>
      <c r="I750" s="2"/>
    </row>
    <row r="751" spans="1:9" x14ac:dyDescent="0.25">
      <c r="A751" s="21">
        <v>43066</v>
      </c>
      <c r="B751">
        <v>388.5</v>
      </c>
      <c r="C751">
        <v>426</v>
      </c>
      <c r="D751" t="s">
        <v>9</v>
      </c>
      <c r="E751">
        <v>388.5</v>
      </c>
      <c r="F751">
        <v>383</v>
      </c>
      <c r="G751" t="s">
        <v>9</v>
      </c>
      <c r="H751" t="s">
        <v>9</v>
      </c>
      <c r="I751" s="2"/>
    </row>
    <row r="752" spans="1:9" x14ac:dyDescent="0.25">
      <c r="A752" s="21">
        <v>43063</v>
      </c>
      <c r="B752">
        <v>390</v>
      </c>
      <c r="C752">
        <v>427.25</v>
      </c>
      <c r="D752" t="s">
        <v>9</v>
      </c>
      <c r="E752">
        <v>390.5</v>
      </c>
      <c r="F752">
        <v>384.25</v>
      </c>
      <c r="G752" t="s">
        <v>9</v>
      </c>
      <c r="H752" t="s">
        <v>9</v>
      </c>
      <c r="I752" s="2"/>
    </row>
    <row r="753" spans="1:9" x14ac:dyDescent="0.25">
      <c r="A753" s="21">
        <v>43061</v>
      </c>
      <c r="B753">
        <v>392.5</v>
      </c>
      <c r="C753">
        <v>428</v>
      </c>
      <c r="D753" t="s">
        <v>9</v>
      </c>
      <c r="E753">
        <v>394.5</v>
      </c>
      <c r="F753">
        <v>386</v>
      </c>
      <c r="G753" t="s">
        <v>9</v>
      </c>
      <c r="H753" t="s">
        <v>9</v>
      </c>
      <c r="I753" s="2"/>
    </row>
    <row r="754" spans="1:9" x14ac:dyDescent="0.25">
      <c r="A754" s="21">
        <v>43060</v>
      </c>
      <c r="B754">
        <v>391.5</v>
      </c>
      <c r="C754">
        <v>427.25</v>
      </c>
      <c r="D754" t="s">
        <v>9</v>
      </c>
      <c r="E754">
        <v>393.5</v>
      </c>
      <c r="F754">
        <v>385.25</v>
      </c>
      <c r="G754" t="s">
        <v>9</v>
      </c>
      <c r="H754" t="s">
        <v>9</v>
      </c>
      <c r="I754" s="2"/>
    </row>
    <row r="755" spans="1:9" x14ac:dyDescent="0.25">
      <c r="A755" s="21">
        <v>43059</v>
      </c>
      <c r="B755">
        <v>388.75</v>
      </c>
      <c r="C755">
        <v>424.75</v>
      </c>
      <c r="D755" t="s">
        <v>9</v>
      </c>
      <c r="E755">
        <v>390.75</v>
      </c>
      <c r="F755">
        <v>382.75</v>
      </c>
      <c r="G755" t="s">
        <v>9</v>
      </c>
      <c r="H755" t="s">
        <v>9</v>
      </c>
      <c r="I755" s="2"/>
    </row>
    <row r="756" spans="1:9" x14ac:dyDescent="0.25">
      <c r="A756" s="21">
        <v>43056</v>
      </c>
      <c r="B756">
        <v>387.75</v>
      </c>
      <c r="C756">
        <v>424.25</v>
      </c>
      <c r="D756" t="s">
        <v>9</v>
      </c>
      <c r="E756">
        <v>389.75</v>
      </c>
      <c r="F756">
        <v>382.25</v>
      </c>
      <c r="G756" t="s">
        <v>9</v>
      </c>
      <c r="H756" t="s">
        <v>9</v>
      </c>
      <c r="I756" s="2"/>
    </row>
    <row r="757" spans="1:9" x14ac:dyDescent="0.25">
      <c r="A757" s="21">
        <v>43055</v>
      </c>
      <c r="B757">
        <v>387.5</v>
      </c>
      <c r="C757">
        <v>424</v>
      </c>
      <c r="D757" t="s">
        <v>9</v>
      </c>
      <c r="E757">
        <v>389</v>
      </c>
      <c r="F757">
        <v>382</v>
      </c>
      <c r="G757" t="s">
        <v>9</v>
      </c>
      <c r="H757" t="s">
        <v>9</v>
      </c>
      <c r="I757" s="2"/>
    </row>
    <row r="758" spans="1:9" x14ac:dyDescent="0.25">
      <c r="A758" s="21">
        <v>43054</v>
      </c>
      <c r="B758">
        <v>382</v>
      </c>
      <c r="C758">
        <v>421</v>
      </c>
      <c r="D758" t="s">
        <v>9</v>
      </c>
      <c r="E758">
        <v>382</v>
      </c>
      <c r="F758">
        <v>378</v>
      </c>
      <c r="G758" t="s">
        <v>9</v>
      </c>
      <c r="H758" t="s">
        <v>9</v>
      </c>
      <c r="I758" s="2"/>
    </row>
    <row r="759" spans="1:9" x14ac:dyDescent="0.25">
      <c r="A759" s="21">
        <v>43053</v>
      </c>
      <c r="B759">
        <v>382</v>
      </c>
      <c r="C759">
        <v>420</v>
      </c>
      <c r="D759" t="s">
        <v>9</v>
      </c>
      <c r="E759">
        <v>384</v>
      </c>
      <c r="F759">
        <v>376</v>
      </c>
      <c r="G759" t="s">
        <v>9</v>
      </c>
      <c r="H759" t="s">
        <v>9</v>
      </c>
      <c r="I759" s="2"/>
    </row>
    <row r="760" spans="1:9" x14ac:dyDescent="0.25">
      <c r="A760" s="21">
        <v>43052</v>
      </c>
      <c r="B760">
        <v>380</v>
      </c>
      <c r="C760">
        <v>417.5</v>
      </c>
      <c r="D760" t="s">
        <v>9</v>
      </c>
      <c r="E760">
        <v>383</v>
      </c>
      <c r="F760">
        <v>374.5</v>
      </c>
      <c r="G760" t="s">
        <v>9</v>
      </c>
      <c r="H760" t="s">
        <v>9</v>
      </c>
      <c r="I760" s="2"/>
    </row>
    <row r="761" spans="1:9" x14ac:dyDescent="0.25">
      <c r="A761" s="21">
        <v>43049</v>
      </c>
      <c r="B761">
        <v>383.5</v>
      </c>
      <c r="C761">
        <v>417</v>
      </c>
      <c r="D761" t="s">
        <v>9</v>
      </c>
      <c r="E761">
        <v>385.5</v>
      </c>
      <c r="F761">
        <v>375</v>
      </c>
      <c r="G761" t="s">
        <v>9</v>
      </c>
      <c r="H761" t="s">
        <v>9</v>
      </c>
      <c r="I761" s="2"/>
    </row>
    <row r="762" spans="1:9" x14ac:dyDescent="0.25">
      <c r="A762" s="21">
        <v>43048</v>
      </c>
      <c r="B762">
        <v>389</v>
      </c>
      <c r="C762">
        <v>421</v>
      </c>
      <c r="D762" t="s">
        <v>9</v>
      </c>
      <c r="E762">
        <v>391</v>
      </c>
      <c r="F762">
        <v>379</v>
      </c>
      <c r="G762" t="s">
        <v>9</v>
      </c>
      <c r="H762" t="s">
        <v>9</v>
      </c>
      <c r="I762" s="2"/>
    </row>
    <row r="763" spans="1:9" x14ac:dyDescent="0.25">
      <c r="A763" s="21">
        <v>43047</v>
      </c>
      <c r="B763">
        <v>388</v>
      </c>
      <c r="C763">
        <v>418</v>
      </c>
      <c r="D763" t="s">
        <v>9</v>
      </c>
      <c r="E763">
        <v>388</v>
      </c>
      <c r="F763">
        <v>376</v>
      </c>
      <c r="G763" t="s">
        <v>9</v>
      </c>
      <c r="H763" t="s">
        <v>9</v>
      </c>
      <c r="I763" s="2"/>
    </row>
    <row r="764" spans="1:9" x14ac:dyDescent="0.25">
      <c r="A764" s="21">
        <v>43046</v>
      </c>
      <c r="B764">
        <v>388.25</v>
      </c>
      <c r="C764">
        <v>418</v>
      </c>
      <c r="D764" t="s">
        <v>9</v>
      </c>
      <c r="E764">
        <v>376</v>
      </c>
      <c r="F764">
        <v>379</v>
      </c>
      <c r="G764" t="s">
        <v>9</v>
      </c>
      <c r="H764" t="s">
        <v>9</v>
      </c>
      <c r="I764" s="2"/>
    </row>
    <row r="765" spans="1:9" x14ac:dyDescent="0.25">
      <c r="A765" s="21">
        <v>43045</v>
      </c>
      <c r="B765">
        <v>386</v>
      </c>
      <c r="C765">
        <v>414</v>
      </c>
      <c r="D765" t="s">
        <v>9</v>
      </c>
      <c r="E765">
        <v>374</v>
      </c>
      <c r="F765">
        <v>377.5</v>
      </c>
      <c r="G765" t="s">
        <v>9</v>
      </c>
      <c r="H765" t="s">
        <v>9</v>
      </c>
      <c r="I765" s="2"/>
    </row>
    <row r="766" spans="1:9" x14ac:dyDescent="0.25">
      <c r="A766" s="21">
        <v>43042</v>
      </c>
      <c r="B766">
        <v>385</v>
      </c>
      <c r="C766">
        <v>412.5</v>
      </c>
      <c r="D766" t="s">
        <v>9</v>
      </c>
      <c r="E766">
        <v>371.5</v>
      </c>
      <c r="F766">
        <v>374.75</v>
      </c>
      <c r="G766" t="s">
        <v>9</v>
      </c>
      <c r="H766" t="s">
        <v>9</v>
      </c>
      <c r="I766" s="2"/>
    </row>
    <row r="767" spans="1:9" x14ac:dyDescent="0.25">
      <c r="A767" s="21">
        <v>43041</v>
      </c>
      <c r="B767">
        <v>384</v>
      </c>
      <c r="C767">
        <v>410.5</v>
      </c>
      <c r="D767" t="s">
        <v>9</v>
      </c>
      <c r="E767">
        <v>370.5</v>
      </c>
      <c r="F767">
        <v>373.5</v>
      </c>
      <c r="G767" t="s">
        <v>9</v>
      </c>
      <c r="H767" t="s">
        <v>9</v>
      </c>
      <c r="I767" s="2"/>
    </row>
    <row r="768" spans="1:9" x14ac:dyDescent="0.25">
      <c r="A768" s="21">
        <v>43040</v>
      </c>
      <c r="B768">
        <v>383</v>
      </c>
      <c r="C768">
        <v>418</v>
      </c>
      <c r="D768" t="s">
        <v>9</v>
      </c>
      <c r="E768">
        <v>375</v>
      </c>
      <c r="F768">
        <v>375</v>
      </c>
      <c r="G768" t="s">
        <v>9</v>
      </c>
      <c r="H768" t="s">
        <v>9</v>
      </c>
      <c r="I768" s="2"/>
    </row>
    <row r="769" spans="1:9" x14ac:dyDescent="0.25">
      <c r="A769" s="21">
        <v>43039</v>
      </c>
      <c r="B769">
        <v>382</v>
      </c>
      <c r="C769">
        <v>419</v>
      </c>
      <c r="D769" t="s">
        <v>9</v>
      </c>
      <c r="E769">
        <v>375</v>
      </c>
      <c r="F769">
        <v>374</v>
      </c>
      <c r="G769" t="s">
        <v>9</v>
      </c>
      <c r="H769" t="s">
        <v>9</v>
      </c>
      <c r="I769" s="2"/>
    </row>
    <row r="770" spans="1:9" x14ac:dyDescent="0.25">
      <c r="A770" s="21">
        <v>43038</v>
      </c>
      <c r="B770">
        <v>380</v>
      </c>
      <c r="C770">
        <v>420</v>
      </c>
      <c r="D770" t="s">
        <v>9</v>
      </c>
      <c r="E770">
        <v>373</v>
      </c>
      <c r="F770">
        <v>374</v>
      </c>
      <c r="G770" t="s">
        <v>9</v>
      </c>
      <c r="H770" t="s">
        <v>9</v>
      </c>
      <c r="I770" s="2"/>
    </row>
    <row r="771" spans="1:9" x14ac:dyDescent="0.25">
      <c r="A771" s="21">
        <v>43035</v>
      </c>
      <c r="B771">
        <v>378</v>
      </c>
      <c r="C771">
        <v>417.75</v>
      </c>
      <c r="D771" t="s">
        <v>9</v>
      </c>
      <c r="E771">
        <v>371</v>
      </c>
      <c r="F771">
        <v>372</v>
      </c>
      <c r="G771" t="s">
        <v>9</v>
      </c>
      <c r="H771" t="s">
        <v>9</v>
      </c>
      <c r="I771" s="2"/>
    </row>
    <row r="772" spans="1:9" x14ac:dyDescent="0.25">
      <c r="A772" s="21">
        <v>43034</v>
      </c>
      <c r="B772">
        <v>378</v>
      </c>
      <c r="C772">
        <v>417.25</v>
      </c>
      <c r="D772" t="s">
        <v>9</v>
      </c>
      <c r="E772">
        <v>371</v>
      </c>
      <c r="F772">
        <v>374</v>
      </c>
      <c r="G772" t="s">
        <v>9</v>
      </c>
      <c r="H772" t="s">
        <v>9</v>
      </c>
      <c r="I772" s="2"/>
    </row>
    <row r="773" spans="1:9" x14ac:dyDescent="0.25">
      <c r="A773" s="21">
        <v>43033</v>
      </c>
      <c r="B773">
        <v>382</v>
      </c>
      <c r="C773">
        <v>420</v>
      </c>
      <c r="D773" t="s">
        <v>9</v>
      </c>
      <c r="E773">
        <v>374</v>
      </c>
      <c r="F773">
        <v>376</v>
      </c>
      <c r="G773" t="s">
        <v>9</v>
      </c>
      <c r="H773" t="s">
        <v>9</v>
      </c>
      <c r="I773" s="2"/>
    </row>
    <row r="774" spans="1:9" x14ac:dyDescent="0.25">
      <c r="A774" s="21">
        <v>43032</v>
      </c>
      <c r="B774">
        <v>384</v>
      </c>
      <c r="C774">
        <v>421.5</v>
      </c>
      <c r="D774" t="s">
        <v>9</v>
      </c>
      <c r="E774">
        <v>376</v>
      </c>
      <c r="F774">
        <v>378</v>
      </c>
      <c r="G774" t="s">
        <v>9</v>
      </c>
      <c r="H774" t="s">
        <v>9</v>
      </c>
      <c r="I774" s="2"/>
    </row>
    <row r="775" spans="1:9" x14ac:dyDescent="0.25">
      <c r="A775" s="21">
        <v>43031</v>
      </c>
      <c r="B775">
        <v>385</v>
      </c>
      <c r="C775">
        <v>422.25</v>
      </c>
      <c r="D775" t="s">
        <v>9</v>
      </c>
      <c r="E775">
        <v>377</v>
      </c>
      <c r="F775">
        <v>381</v>
      </c>
      <c r="G775" t="s">
        <v>9</v>
      </c>
      <c r="H775" t="s">
        <v>9</v>
      </c>
      <c r="I775" s="2"/>
    </row>
    <row r="776" spans="1:9" x14ac:dyDescent="0.25">
      <c r="A776" s="21">
        <v>43028</v>
      </c>
      <c r="B776">
        <v>386</v>
      </c>
      <c r="C776">
        <v>424.75</v>
      </c>
      <c r="D776" t="s">
        <v>9</v>
      </c>
      <c r="E776">
        <v>380</v>
      </c>
      <c r="F776">
        <v>382</v>
      </c>
      <c r="G776" t="s">
        <v>9</v>
      </c>
      <c r="H776" t="s">
        <v>9</v>
      </c>
      <c r="I776" s="2"/>
    </row>
    <row r="777" spans="1:9" x14ac:dyDescent="0.25">
      <c r="A777" s="21">
        <v>43027</v>
      </c>
      <c r="B777">
        <v>389</v>
      </c>
      <c r="C777">
        <v>424.5</v>
      </c>
      <c r="D777" t="s">
        <v>9</v>
      </c>
      <c r="E777">
        <v>380</v>
      </c>
      <c r="F777">
        <v>381</v>
      </c>
      <c r="G777" t="s">
        <v>9</v>
      </c>
      <c r="H777" t="s">
        <v>9</v>
      </c>
      <c r="I777" s="2"/>
    </row>
    <row r="778" spans="1:9" x14ac:dyDescent="0.25">
      <c r="A778" s="21">
        <v>43026</v>
      </c>
      <c r="B778">
        <v>389</v>
      </c>
      <c r="C778">
        <v>423.5</v>
      </c>
      <c r="D778" t="s">
        <v>9</v>
      </c>
      <c r="E778">
        <v>379.5</v>
      </c>
      <c r="F778">
        <v>381</v>
      </c>
      <c r="G778" t="s">
        <v>9</v>
      </c>
      <c r="H778" t="s">
        <v>9</v>
      </c>
      <c r="I778" s="2"/>
    </row>
    <row r="779" spans="1:9" x14ac:dyDescent="0.25">
      <c r="A779" s="21">
        <v>43025</v>
      </c>
      <c r="B779">
        <v>388</v>
      </c>
      <c r="C779">
        <v>420</v>
      </c>
      <c r="D779" t="s">
        <v>9</v>
      </c>
      <c r="E779">
        <v>379</v>
      </c>
      <c r="F779">
        <v>376</v>
      </c>
      <c r="G779" t="s">
        <v>9</v>
      </c>
      <c r="H779" t="s">
        <v>9</v>
      </c>
      <c r="I779" s="2"/>
    </row>
    <row r="780" spans="1:9" x14ac:dyDescent="0.25">
      <c r="A780" s="21">
        <v>43024</v>
      </c>
      <c r="B780">
        <v>388</v>
      </c>
      <c r="C780">
        <v>421.5</v>
      </c>
      <c r="D780" t="s">
        <v>9</v>
      </c>
      <c r="E780">
        <v>379</v>
      </c>
      <c r="F780">
        <v>378</v>
      </c>
      <c r="G780" t="s">
        <v>9</v>
      </c>
      <c r="H780" t="s">
        <v>9</v>
      </c>
      <c r="I780" s="2"/>
    </row>
    <row r="781" spans="1:9" x14ac:dyDescent="0.25">
      <c r="A781" s="21">
        <v>43021</v>
      </c>
      <c r="B781">
        <v>386</v>
      </c>
      <c r="C781">
        <v>423</v>
      </c>
      <c r="D781" t="s">
        <v>9</v>
      </c>
      <c r="E781">
        <v>380</v>
      </c>
      <c r="F781">
        <v>382</v>
      </c>
      <c r="G781" t="s">
        <v>9</v>
      </c>
      <c r="H781" t="s">
        <v>9</v>
      </c>
      <c r="I781" s="2"/>
    </row>
    <row r="782" spans="1:9" x14ac:dyDescent="0.25">
      <c r="A782" s="21">
        <v>43020</v>
      </c>
      <c r="B782">
        <v>391</v>
      </c>
      <c r="C782">
        <v>421.75</v>
      </c>
      <c r="D782" t="s">
        <v>9</v>
      </c>
      <c r="E782">
        <v>379</v>
      </c>
      <c r="F782">
        <v>382</v>
      </c>
      <c r="G782" t="s">
        <v>9</v>
      </c>
      <c r="H782" t="s">
        <v>9</v>
      </c>
      <c r="I782" s="2"/>
    </row>
    <row r="783" spans="1:9" x14ac:dyDescent="0.25">
      <c r="A783" s="21">
        <v>43019</v>
      </c>
      <c r="B783">
        <v>390</v>
      </c>
      <c r="C783">
        <v>414</v>
      </c>
      <c r="D783" t="s">
        <v>9</v>
      </c>
      <c r="E783">
        <v>382</v>
      </c>
      <c r="F783">
        <v>372</v>
      </c>
      <c r="G783" t="s">
        <v>9</v>
      </c>
      <c r="H783" t="s">
        <v>9</v>
      </c>
      <c r="I783" s="2"/>
    </row>
    <row r="784" spans="1:9" x14ac:dyDescent="0.25">
      <c r="A784" s="21">
        <v>43018</v>
      </c>
      <c r="B784">
        <v>382</v>
      </c>
      <c r="C784">
        <v>414</v>
      </c>
      <c r="D784" t="s">
        <v>9</v>
      </c>
      <c r="E784">
        <v>376</v>
      </c>
      <c r="F784">
        <v>372</v>
      </c>
      <c r="G784" t="s">
        <v>9</v>
      </c>
      <c r="H784" t="s">
        <v>9</v>
      </c>
      <c r="I784" s="2"/>
    </row>
    <row r="785" spans="1:9" x14ac:dyDescent="0.25">
      <c r="A785" s="21">
        <v>43017</v>
      </c>
      <c r="B785">
        <v>379</v>
      </c>
      <c r="C785">
        <v>410.5</v>
      </c>
      <c r="D785" t="s">
        <v>9</v>
      </c>
      <c r="E785">
        <v>373</v>
      </c>
      <c r="F785">
        <v>369</v>
      </c>
      <c r="G785" t="s">
        <v>9</v>
      </c>
      <c r="H785" t="s">
        <v>9</v>
      </c>
      <c r="I785" s="2"/>
    </row>
    <row r="786" spans="1:9" x14ac:dyDescent="0.25">
      <c r="A786" s="21">
        <v>43014</v>
      </c>
      <c r="B786">
        <v>379</v>
      </c>
      <c r="C786">
        <v>408</v>
      </c>
      <c r="D786" t="s">
        <v>9</v>
      </c>
      <c r="E786">
        <v>373</v>
      </c>
      <c r="F786">
        <v>367</v>
      </c>
      <c r="G786" t="s">
        <v>9</v>
      </c>
      <c r="H786" t="s">
        <v>9</v>
      </c>
      <c r="I786" s="2"/>
    </row>
    <row r="787" spans="1:9" x14ac:dyDescent="0.25">
      <c r="A787" s="21">
        <v>43013</v>
      </c>
      <c r="B787">
        <v>377</v>
      </c>
      <c r="C787">
        <v>405</v>
      </c>
      <c r="D787" t="s">
        <v>9</v>
      </c>
      <c r="E787">
        <v>371</v>
      </c>
      <c r="F787">
        <v>364.5</v>
      </c>
      <c r="G787" t="s">
        <v>9</v>
      </c>
      <c r="H787" t="s">
        <v>9</v>
      </c>
      <c r="I787" s="2"/>
    </row>
    <row r="788" spans="1:9" x14ac:dyDescent="0.25">
      <c r="A788" s="21">
        <v>43012</v>
      </c>
      <c r="B788">
        <v>374</v>
      </c>
      <c r="C788">
        <v>405</v>
      </c>
      <c r="D788" t="s">
        <v>9</v>
      </c>
      <c r="E788">
        <v>368</v>
      </c>
      <c r="F788">
        <v>364.5</v>
      </c>
      <c r="G788" t="s">
        <v>9</v>
      </c>
      <c r="H788" t="s">
        <v>9</v>
      </c>
      <c r="I788" s="2"/>
    </row>
    <row r="789" spans="1:9" x14ac:dyDescent="0.25">
      <c r="A789" s="21">
        <v>43011</v>
      </c>
      <c r="B789">
        <v>374</v>
      </c>
      <c r="C789">
        <v>404</v>
      </c>
      <c r="D789" t="s">
        <v>9</v>
      </c>
      <c r="E789">
        <v>368</v>
      </c>
      <c r="F789">
        <v>364</v>
      </c>
      <c r="G789" t="s">
        <v>9</v>
      </c>
      <c r="H789" t="s">
        <v>9</v>
      </c>
      <c r="I789" s="2"/>
    </row>
    <row r="790" spans="1:9" x14ac:dyDescent="0.25">
      <c r="A790" s="21">
        <v>43010</v>
      </c>
      <c r="B790">
        <v>375.5</v>
      </c>
      <c r="C790">
        <v>402.5</v>
      </c>
      <c r="D790" t="s">
        <v>9</v>
      </c>
      <c r="E790">
        <v>369.5</v>
      </c>
      <c r="F790">
        <v>363</v>
      </c>
      <c r="G790" t="s">
        <v>9</v>
      </c>
      <c r="H790" t="s">
        <v>9</v>
      </c>
      <c r="I790" s="2"/>
    </row>
    <row r="791" spans="1:9" x14ac:dyDescent="0.25">
      <c r="A791" s="21">
        <v>43007</v>
      </c>
      <c r="B791">
        <v>375</v>
      </c>
      <c r="C791">
        <v>402</v>
      </c>
      <c r="D791" t="s">
        <v>9</v>
      </c>
      <c r="E791">
        <v>369</v>
      </c>
      <c r="F791">
        <v>363</v>
      </c>
      <c r="G791" t="s">
        <v>9</v>
      </c>
      <c r="H791" t="s">
        <v>9</v>
      </c>
      <c r="I791" s="2"/>
    </row>
    <row r="792" spans="1:9" x14ac:dyDescent="0.25">
      <c r="A792" t="s">
        <v>8</v>
      </c>
      <c r="B792">
        <v>375</v>
      </c>
      <c r="C792">
        <v>402</v>
      </c>
      <c r="D792" t="s">
        <v>9</v>
      </c>
      <c r="E792">
        <v>369</v>
      </c>
      <c r="F792">
        <v>363</v>
      </c>
      <c r="G792" t="s">
        <v>9</v>
      </c>
      <c r="H792" t="s">
        <v>9</v>
      </c>
      <c r="I792" s="2"/>
    </row>
    <row r="793" spans="1:9" x14ac:dyDescent="0.25">
      <c r="I793" s="2"/>
    </row>
    <row r="794" spans="1:9" x14ac:dyDescent="0.25">
      <c r="I794" s="2"/>
    </row>
    <row r="795" spans="1:9" x14ac:dyDescent="0.25">
      <c r="I795" s="2"/>
    </row>
    <row r="796" spans="1:9" x14ac:dyDescent="0.25">
      <c r="I796" s="2"/>
    </row>
    <row r="797" spans="1:9" x14ac:dyDescent="0.25">
      <c r="I797" s="2"/>
    </row>
    <row r="798" spans="1:9" x14ac:dyDescent="0.25">
      <c r="I798" s="2"/>
    </row>
    <row r="799" spans="1:9" x14ac:dyDescent="0.25">
      <c r="I799" s="2"/>
    </row>
    <row r="800" spans="1:9" x14ac:dyDescent="0.25">
      <c r="I800" s="2"/>
    </row>
    <row r="801" spans="9:9" x14ac:dyDescent="0.25">
      <c r="I801" s="2"/>
    </row>
    <row r="802" spans="9:9" x14ac:dyDescent="0.25">
      <c r="I802" s="2"/>
    </row>
    <row r="803" spans="9:9" x14ac:dyDescent="0.25">
      <c r="I803" s="2"/>
    </row>
    <row r="804" spans="9:9" x14ac:dyDescent="0.25">
      <c r="I804" s="2"/>
    </row>
    <row r="805" spans="9:9" x14ac:dyDescent="0.25">
      <c r="I805" s="2"/>
    </row>
    <row r="806" spans="9:9" x14ac:dyDescent="0.25">
      <c r="I806" s="2"/>
    </row>
    <row r="807" spans="9:9" x14ac:dyDescent="0.25">
      <c r="I807" s="2"/>
    </row>
    <row r="808" spans="9:9" x14ac:dyDescent="0.25">
      <c r="I808" s="2"/>
    </row>
    <row r="809" spans="9:9" x14ac:dyDescent="0.25">
      <c r="I809" s="2"/>
    </row>
    <row r="810" spans="9:9" x14ac:dyDescent="0.25">
      <c r="I810" s="2"/>
    </row>
    <row r="811" spans="9:9" x14ac:dyDescent="0.25">
      <c r="I811" s="2"/>
    </row>
    <row r="812" spans="9:9" x14ac:dyDescent="0.25">
      <c r="I812" s="2"/>
    </row>
    <row r="813" spans="9:9" x14ac:dyDescent="0.25">
      <c r="I813" s="2"/>
    </row>
    <row r="814" spans="9:9" x14ac:dyDescent="0.25">
      <c r="I814" s="2"/>
    </row>
    <row r="815" spans="9:9" x14ac:dyDescent="0.25">
      <c r="I815" s="2"/>
    </row>
    <row r="816" spans="9:9" x14ac:dyDescent="0.25">
      <c r="I816" s="2"/>
    </row>
    <row r="817" spans="9:9" x14ac:dyDescent="0.25">
      <c r="I817" s="2"/>
    </row>
    <row r="818" spans="9:9" x14ac:dyDescent="0.25">
      <c r="I818" s="2"/>
    </row>
    <row r="819" spans="9:9" x14ac:dyDescent="0.25">
      <c r="I819" s="2"/>
    </row>
    <row r="820" spans="9:9" x14ac:dyDescent="0.25">
      <c r="I820" s="2"/>
    </row>
    <row r="821" spans="9:9" x14ac:dyDescent="0.25">
      <c r="I821" s="2"/>
    </row>
    <row r="822" spans="9:9" x14ac:dyDescent="0.25">
      <c r="I822" s="2"/>
    </row>
    <row r="823" spans="9:9" x14ac:dyDescent="0.25">
      <c r="I823" s="2"/>
    </row>
    <row r="824" spans="9:9" x14ac:dyDescent="0.25">
      <c r="I824" s="2"/>
    </row>
    <row r="825" spans="9:9" x14ac:dyDescent="0.25">
      <c r="I825" s="2"/>
    </row>
    <row r="826" spans="9:9" x14ac:dyDescent="0.25">
      <c r="I826" s="2"/>
    </row>
    <row r="827" spans="9:9" x14ac:dyDescent="0.25">
      <c r="I827" s="2"/>
    </row>
    <row r="828" spans="9:9" x14ac:dyDescent="0.25">
      <c r="I828" s="2"/>
    </row>
    <row r="829" spans="9:9" x14ac:dyDescent="0.25">
      <c r="I829" s="2"/>
    </row>
    <row r="830" spans="9:9" x14ac:dyDescent="0.25">
      <c r="I830" s="2"/>
    </row>
    <row r="831" spans="9:9" x14ac:dyDescent="0.25">
      <c r="I831" s="2"/>
    </row>
    <row r="832" spans="9:9" x14ac:dyDescent="0.25">
      <c r="I832" s="2"/>
    </row>
    <row r="833" spans="9:9" x14ac:dyDescent="0.25">
      <c r="I833" s="2"/>
    </row>
    <row r="834" spans="9:9" x14ac:dyDescent="0.25">
      <c r="I834" s="2"/>
    </row>
    <row r="835" spans="9:9" x14ac:dyDescent="0.25">
      <c r="I835" s="2"/>
    </row>
    <row r="836" spans="9:9" x14ac:dyDescent="0.25">
      <c r="I836" s="2"/>
    </row>
    <row r="837" spans="9:9" x14ac:dyDescent="0.25">
      <c r="I837" s="2"/>
    </row>
    <row r="838" spans="9:9" x14ac:dyDescent="0.25">
      <c r="I838" s="2"/>
    </row>
    <row r="839" spans="9:9" x14ac:dyDescent="0.25">
      <c r="I839" s="2"/>
    </row>
    <row r="840" spans="9:9" x14ac:dyDescent="0.25">
      <c r="I840" s="2"/>
    </row>
    <row r="841" spans="9:9" x14ac:dyDescent="0.25">
      <c r="I841" s="2"/>
    </row>
    <row r="842" spans="9:9" x14ac:dyDescent="0.25">
      <c r="I842" s="2"/>
    </row>
    <row r="843" spans="9:9" x14ac:dyDescent="0.25">
      <c r="I843" s="2"/>
    </row>
    <row r="844" spans="9:9" x14ac:dyDescent="0.25">
      <c r="I844" s="2"/>
    </row>
    <row r="845" spans="9:9" x14ac:dyDescent="0.25">
      <c r="I845" s="2"/>
    </row>
    <row r="846" spans="9:9" x14ac:dyDescent="0.25">
      <c r="I846" s="2"/>
    </row>
    <row r="847" spans="9:9" x14ac:dyDescent="0.25">
      <c r="I847" s="2"/>
    </row>
    <row r="848" spans="9:9" x14ac:dyDescent="0.25">
      <c r="I848" s="2"/>
    </row>
    <row r="849" spans="9:9" x14ac:dyDescent="0.25">
      <c r="I849" s="2"/>
    </row>
    <row r="850" spans="9:9" x14ac:dyDescent="0.25">
      <c r="I850" s="2"/>
    </row>
    <row r="851" spans="9:9" x14ac:dyDescent="0.25">
      <c r="I851" s="2"/>
    </row>
    <row r="852" spans="9:9" x14ac:dyDescent="0.25">
      <c r="I852" s="2"/>
    </row>
    <row r="853" spans="9:9" x14ac:dyDescent="0.25">
      <c r="I853" s="2"/>
    </row>
    <row r="854" spans="9:9" x14ac:dyDescent="0.25">
      <c r="I854" s="2"/>
    </row>
    <row r="855" spans="9:9" x14ac:dyDescent="0.25">
      <c r="I855" s="2"/>
    </row>
    <row r="856" spans="9:9" x14ac:dyDescent="0.25">
      <c r="I856" s="2"/>
    </row>
    <row r="857" spans="9:9" x14ac:dyDescent="0.25">
      <c r="I857" s="2"/>
    </row>
    <row r="858" spans="9:9" x14ac:dyDescent="0.25">
      <c r="I858" s="2"/>
    </row>
    <row r="859" spans="9:9" x14ac:dyDescent="0.25">
      <c r="I859" s="2"/>
    </row>
    <row r="860" spans="9:9" x14ac:dyDescent="0.25">
      <c r="I860" s="2"/>
    </row>
    <row r="861" spans="9:9" x14ac:dyDescent="0.25">
      <c r="I861" s="2"/>
    </row>
    <row r="862" spans="9:9" x14ac:dyDescent="0.25">
      <c r="I862" s="2"/>
    </row>
    <row r="863" spans="9:9" x14ac:dyDescent="0.25">
      <c r="I863" s="2"/>
    </row>
    <row r="864" spans="9:9" x14ac:dyDescent="0.25">
      <c r="I864" s="2"/>
    </row>
    <row r="865" spans="9:9" x14ac:dyDescent="0.25">
      <c r="I865" s="2"/>
    </row>
    <row r="866" spans="9:9" x14ac:dyDescent="0.25">
      <c r="I866" s="2"/>
    </row>
    <row r="867" spans="9:9" x14ac:dyDescent="0.25">
      <c r="I867" s="2"/>
    </row>
    <row r="868" spans="9:9" x14ac:dyDescent="0.25">
      <c r="I868" s="2"/>
    </row>
    <row r="869" spans="9:9" x14ac:dyDescent="0.25">
      <c r="I869" s="2"/>
    </row>
    <row r="870" spans="9:9" x14ac:dyDescent="0.25">
      <c r="I870" s="2"/>
    </row>
    <row r="871" spans="9:9" x14ac:dyDescent="0.25">
      <c r="I871" s="2"/>
    </row>
    <row r="872" spans="9:9" x14ac:dyDescent="0.25">
      <c r="I872" s="2"/>
    </row>
    <row r="873" spans="9:9" x14ac:dyDescent="0.25">
      <c r="I873" s="2"/>
    </row>
    <row r="874" spans="9:9" x14ac:dyDescent="0.25">
      <c r="I874" s="2"/>
    </row>
    <row r="875" spans="9:9" x14ac:dyDescent="0.25">
      <c r="I875" s="2"/>
    </row>
    <row r="876" spans="9:9" x14ac:dyDescent="0.25">
      <c r="I876" s="2"/>
    </row>
    <row r="877" spans="9:9" x14ac:dyDescent="0.25">
      <c r="I877" s="2"/>
    </row>
    <row r="878" spans="9:9" x14ac:dyDescent="0.25">
      <c r="I878" s="2"/>
    </row>
    <row r="879" spans="9:9" x14ac:dyDescent="0.25">
      <c r="I879" s="2"/>
    </row>
    <row r="880" spans="9:9" x14ac:dyDescent="0.25">
      <c r="I880" s="2"/>
    </row>
    <row r="881" spans="9:9" x14ac:dyDescent="0.25">
      <c r="I881" s="2"/>
    </row>
    <row r="882" spans="9:9" x14ac:dyDescent="0.25">
      <c r="I882" s="2"/>
    </row>
    <row r="883" spans="9:9" x14ac:dyDescent="0.25">
      <c r="I883" s="2"/>
    </row>
    <row r="884" spans="9:9" x14ac:dyDescent="0.25">
      <c r="I884" s="2"/>
    </row>
    <row r="885" spans="9:9" x14ac:dyDescent="0.25">
      <c r="I885" s="2"/>
    </row>
    <row r="886" spans="9:9" x14ac:dyDescent="0.25">
      <c r="I886" s="2"/>
    </row>
    <row r="887" spans="9:9" x14ac:dyDescent="0.25">
      <c r="I887" s="2"/>
    </row>
    <row r="888" spans="9:9" x14ac:dyDescent="0.25">
      <c r="I888" s="2"/>
    </row>
    <row r="889" spans="9:9" x14ac:dyDescent="0.25">
      <c r="I889" s="2"/>
    </row>
    <row r="890" spans="9:9" x14ac:dyDescent="0.25">
      <c r="I890" s="2"/>
    </row>
    <row r="891" spans="9:9" x14ac:dyDescent="0.25">
      <c r="I891" s="2"/>
    </row>
    <row r="892" spans="9:9" x14ac:dyDescent="0.25">
      <c r="I892" s="2"/>
    </row>
    <row r="893" spans="9:9" x14ac:dyDescent="0.25">
      <c r="I893" s="2"/>
    </row>
    <row r="894" spans="9:9" x14ac:dyDescent="0.25">
      <c r="I894" s="2"/>
    </row>
    <row r="895" spans="9:9" x14ac:dyDescent="0.25">
      <c r="I895" s="2"/>
    </row>
    <row r="896" spans="9:9" x14ac:dyDescent="0.25">
      <c r="I896" s="2"/>
    </row>
    <row r="897" spans="9:9" x14ac:dyDescent="0.25">
      <c r="I897" s="2"/>
    </row>
    <row r="898" spans="9:9" x14ac:dyDescent="0.25">
      <c r="I898" s="2"/>
    </row>
    <row r="899" spans="9:9" x14ac:dyDescent="0.25">
      <c r="I899" s="2"/>
    </row>
    <row r="900" spans="9:9" x14ac:dyDescent="0.25">
      <c r="I900" s="2"/>
    </row>
    <row r="901" spans="9:9" x14ac:dyDescent="0.25">
      <c r="I901" s="2"/>
    </row>
    <row r="902" spans="9:9" x14ac:dyDescent="0.25">
      <c r="I902" s="2"/>
    </row>
    <row r="903" spans="9:9" x14ac:dyDescent="0.25">
      <c r="I903" s="2"/>
    </row>
    <row r="904" spans="9:9" x14ac:dyDescent="0.25">
      <c r="I904" s="2"/>
    </row>
    <row r="905" spans="9:9" x14ac:dyDescent="0.25">
      <c r="I905" s="2"/>
    </row>
    <row r="906" spans="9:9" x14ac:dyDescent="0.25">
      <c r="I906" s="2"/>
    </row>
    <row r="907" spans="9:9" x14ac:dyDescent="0.25">
      <c r="I907" s="2"/>
    </row>
    <row r="908" spans="9:9" x14ac:dyDescent="0.25">
      <c r="I908" s="2"/>
    </row>
    <row r="909" spans="9:9" x14ac:dyDescent="0.25">
      <c r="I909" s="2"/>
    </row>
    <row r="910" spans="9:9" x14ac:dyDescent="0.25">
      <c r="I910" s="2"/>
    </row>
    <row r="911" spans="9:9" x14ac:dyDescent="0.25">
      <c r="I911" s="2"/>
    </row>
    <row r="912" spans="9:9" x14ac:dyDescent="0.25">
      <c r="I912" s="2"/>
    </row>
    <row r="913" spans="9:9" x14ac:dyDescent="0.25">
      <c r="I913" s="2"/>
    </row>
    <row r="914" spans="9:9" x14ac:dyDescent="0.25">
      <c r="I914" s="2"/>
    </row>
    <row r="915" spans="9:9" x14ac:dyDescent="0.25">
      <c r="I915" s="2"/>
    </row>
    <row r="916" spans="9:9" x14ac:dyDescent="0.25">
      <c r="I916" s="2"/>
    </row>
    <row r="917" spans="9:9" x14ac:dyDescent="0.25">
      <c r="I917" s="2"/>
    </row>
    <row r="918" spans="9:9" x14ac:dyDescent="0.25">
      <c r="I918" s="2"/>
    </row>
    <row r="919" spans="9:9" x14ac:dyDescent="0.25">
      <c r="I919" s="2"/>
    </row>
    <row r="920" spans="9:9" x14ac:dyDescent="0.25">
      <c r="I920" s="2"/>
    </row>
    <row r="921" spans="9:9" x14ac:dyDescent="0.25">
      <c r="I921" s="2"/>
    </row>
    <row r="922" spans="9:9" x14ac:dyDescent="0.25">
      <c r="I922" s="2"/>
    </row>
    <row r="923" spans="9:9" x14ac:dyDescent="0.25">
      <c r="I923" s="2"/>
    </row>
    <row r="924" spans="9:9" x14ac:dyDescent="0.25">
      <c r="I924" s="2"/>
    </row>
    <row r="925" spans="9:9" x14ac:dyDescent="0.25">
      <c r="I925" s="2"/>
    </row>
    <row r="926" spans="9:9" x14ac:dyDescent="0.25">
      <c r="I926" s="2"/>
    </row>
    <row r="927" spans="9:9" x14ac:dyDescent="0.25">
      <c r="I927" s="2"/>
    </row>
    <row r="928" spans="9:9" x14ac:dyDescent="0.25">
      <c r="I928" s="2"/>
    </row>
    <row r="929" spans="9:9" x14ac:dyDescent="0.25">
      <c r="I929" s="2"/>
    </row>
    <row r="930" spans="9:9" x14ac:dyDescent="0.25">
      <c r="I930" s="2"/>
    </row>
    <row r="931" spans="9:9" x14ac:dyDescent="0.25">
      <c r="I931" s="2"/>
    </row>
    <row r="932" spans="9:9" x14ac:dyDescent="0.25">
      <c r="I932" s="2"/>
    </row>
    <row r="933" spans="9:9" x14ac:dyDescent="0.25">
      <c r="I933" s="2"/>
    </row>
    <row r="934" spans="9:9" x14ac:dyDescent="0.25">
      <c r="I934" s="2"/>
    </row>
    <row r="935" spans="9:9" x14ac:dyDescent="0.25">
      <c r="I935" s="2"/>
    </row>
    <row r="936" spans="9:9" x14ac:dyDescent="0.25">
      <c r="I936" s="2"/>
    </row>
    <row r="937" spans="9:9" x14ac:dyDescent="0.25">
      <c r="I937" s="2"/>
    </row>
    <row r="938" spans="9:9" x14ac:dyDescent="0.25">
      <c r="I938" s="2"/>
    </row>
    <row r="939" spans="9:9" x14ac:dyDescent="0.25">
      <c r="I939" s="2"/>
    </row>
    <row r="940" spans="9:9" x14ac:dyDescent="0.25">
      <c r="I940" s="2"/>
    </row>
    <row r="941" spans="9:9" x14ac:dyDescent="0.25">
      <c r="I941" s="2"/>
    </row>
    <row r="942" spans="9:9" x14ac:dyDescent="0.25">
      <c r="I942" s="2"/>
    </row>
    <row r="943" spans="9:9" x14ac:dyDescent="0.25">
      <c r="I943" s="2"/>
    </row>
    <row r="944" spans="9:9" x14ac:dyDescent="0.25">
      <c r="I944" s="2"/>
    </row>
    <row r="945" spans="9:9" x14ac:dyDescent="0.25">
      <c r="I945" s="2"/>
    </row>
    <row r="946" spans="9:9" x14ac:dyDescent="0.25">
      <c r="I946" s="2"/>
    </row>
    <row r="947" spans="9:9" x14ac:dyDescent="0.25">
      <c r="I947" s="2"/>
    </row>
    <row r="948" spans="9:9" x14ac:dyDescent="0.25">
      <c r="I948" s="2"/>
    </row>
    <row r="949" spans="9:9" x14ac:dyDescent="0.25">
      <c r="I949" s="2"/>
    </row>
    <row r="950" spans="9:9" x14ac:dyDescent="0.25">
      <c r="I950" s="2"/>
    </row>
    <row r="951" spans="9:9" x14ac:dyDescent="0.25">
      <c r="I951" s="2"/>
    </row>
    <row r="952" spans="9:9" x14ac:dyDescent="0.25">
      <c r="I952" s="2"/>
    </row>
    <row r="953" spans="9:9" x14ac:dyDescent="0.25">
      <c r="I953" s="2"/>
    </row>
    <row r="954" spans="9:9" x14ac:dyDescent="0.25">
      <c r="I954" s="2"/>
    </row>
    <row r="955" spans="9:9" x14ac:dyDescent="0.25">
      <c r="I955" s="2"/>
    </row>
    <row r="956" spans="9:9" x14ac:dyDescent="0.25">
      <c r="I956" s="2"/>
    </row>
    <row r="957" spans="9:9" x14ac:dyDescent="0.25">
      <c r="I957" s="2"/>
    </row>
    <row r="958" spans="9:9" x14ac:dyDescent="0.25">
      <c r="I958" s="2"/>
    </row>
    <row r="959" spans="9:9" x14ac:dyDescent="0.25">
      <c r="I959" s="2"/>
    </row>
    <row r="960" spans="9:9" x14ac:dyDescent="0.25">
      <c r="I960" s="2"/>
    </row>
    <row r="961" spans="9:9" x14ac:dyDescent="0.25">
      <c r="I961" s="2"/>
    </row>
    <row r="962" spans="9:9" x14ac:dyDescent="0.25">
      <c r="I962" s="2"/>
    </row>
    <row r="963" spans="9:9" x14ac:dyDescent="0.25">
      <c r="I963" s="2"/>
    </row>
    <row r="964" spans="9:9" x14ac:dyDescent="0.25">
      <c r="I964" s="2"/>
    </row>
    <row r="965" spans="9:9" x14ac:dyDescent="0.25">
      <c r="I965" s="2"/>
    </row>
    <row r="966" spans="9:9" x14ac:dyDescent="0.25">
      <c r="I966" s="2"/>
    </row>
    <row r="967" spans="9:9" x14ac:dyDescent="0.25">
      <c r="I967" s="2"/>
    </row>
    <row r="968" spans="9:9" x14ac:dyDescent="0.25">
      <c r="I968" s="2"/>
    </row>
    <row r="969" spans="9:9" x14ac:dyDescent="0.25">
      <c r="I969" s="2"/>
    </row>
    <row r="970" spans="9:9" x14ac:dyDescent="0.25">
      <c r="I970" s="2"/>
    </row>
    <row r="971" spans="9:9" x14ac:dyDescent="0.25">
      <c r="I971" s="2"/>
    </row>
    <row r="972" spans="9:9" x14ac:dyDescent="0.25">
      <c r="I972" s="2"/>
    </row>
    <row r="973" spans="9:9" x14ac:dyDescent="0.25">
      <c r="I973" s="2"/>
    </row>
    <row r="974" spans="9:9" x14ac:dyDescent="0.25">
      <c r="I974" s="2"/>
    </row>
    <row r="975" spans="9:9" x14ac:dyDescent="0.25">
      <c r="I975" s="2"/>
    </row>
    <row r="976" spans="9:9" x14ac:dyDescent="0.25">
      <c r="I976" s="2"/>
    </row>
    <row r="977" spans="9:9" x14ac:dyDescent="0.25">
      <c r="I977" s="2"/>
    </row>
    <row r="978" spans="9:9" x14ac:dyDescent="0.25">
      <c r="I978" s="2"/>
    </row>
    <row r="979" spans="9:9" x14ac:dyDescent="0.25">
      <c r="I979" s="2"/>
    </row>
    <row r="980" spans="9:9" x14ac:dyDescent="0.25">
      <c r="I980" s="2"/>
    </row>
    <row r="981" spans="9:9" x14ac:dyDescent="0.25">
      <c r="I981" s="2"/>
    </row>
    <row r="982" spans="9:9" x14ac:dyDescent="0.25">
      <c r="I982" s="2"/>
    </row>
    <row r="983" spans="9:9" x14ac:dyDescent="0.25">
      <c r="I983" s="2"/>
    </row>
    <row r="984" spans="9:9" x14ac:dyDescent="0.25">
      <c r="I984" s="2"/>
    </row>
    <row r="985" spans="9:9" x14ac:dyDescent="0.25">
      <c r="I985" s="2"/>
    </row>
    <row r="986" spans="9:9" x14ac:dyDescent="0.25">
      <c r="I986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827F1-0683-4E24-8E51-C65265565879}">
  <dimension ref="A1:F2500"/>
  <sheetViews>
    <sheetView workbookViewId="0">
      <selection activeCell="F1" sqref="F1"/>
    </sheetView>
  </sheetViews>
  <sheetFormatPr defaultRowHeight="15.75" x14ac:dyDescent="0.25"/>
  <cols>
    <col min="1" max="1" width="10.375" customWidth="1"/>
  </cols>
  <sheetData>
    <row r="1" spans="1:6" x14ac:dyDescent="0.25">
      <c r="A1" t="s">
        <v>10</v>
      </c>
      <c r="B1" t="s">
        <v>11</v>
      </c>
      <c r="D1" s="5" t="s">
        <v>13</v>
      </c>
      <c r="F1" s="43" t="s">
        <v>65</v>
      </c>
    </row>
    <row r="2" spans="1:6" x14ac:dyDescent="0.25">
      <c r="A2" t="s">
        <v>0</v>
      </c>
      <c r="B2" t="s">
        <v>47</v>
      </c>
      <c r="C2" t="s">
        <v>12</v>
      </c>
      <c r="D2" s="6" t="s">
        <v>14</v>
      </c>
    </row>
    <row r="3" spans="1:6" x14ac:dyDescent="0.25">
      <c r="A3" s="21">
        <v>44162</v>
      </c>
      <c r="B3" s="12">
        <v>11.9175</v>
      </c>
      <c r="C3" t="e">
        <f>RTD("prophetx.rtdserver","","History","@s@a/100","Daily","1",A3,"0","CLOSE","0")</f>
        <v>#N/A</v>
      </c>
      <c r="D3" s="4" t="e">
        <f>RTD("prophetx.rtdserver","","History","@sas@a","Daily","1",A3,"0","CLOSE","0")</f>
        <v>#N/A</v>
      </c>
    </row>
    <row r="4" spans="1:6" x14ac:dyDescent="0.25">
      <c r="A4" s="21">
        <v>44160</v>
      </c>
      <c r="B4" s="12">
        <v>11.84</v>
      </c>
      <c r="C4" t="e">
        <f>RTD("prophetx.rtdserver","","History","@s@a/100","Daily","1",A4,"0","CLOSE","0")</f>
        <v>#N/A</v>
      </c>
      <c r="D4" s="12" t="e">
        <f>RTD("prophetx.rtdserver","","History","@sas@a","Daily","1",A4,"0","CLOSE","0")</f>
        <v>#N/A</v>
      </c>
    </row>
    <row r="5" spans="1:6" x14ac:dyDescent="0.25">
      <c r="A5" s="21">
        <v>44159</v>
      </c>
      <c r="B5" s="12">
        <v>11.9125</v>
      </c>
      <c r="C5" t="e">
        <f>RTD("prophetx.rtdserver","","History","@s@a/100","Daily","1",A5,"0","CLOSE","0")</f>
        <v>#N/A</v>
      </c>
      <c r="D5" s="12" t="e">
        <f>RTD("prophetx.rtdserver","","History","@sas@a","Daily","1",A5,"0","CLOSE","0")</f>
        <v>#N/A</v>
      </c>
    </row>
    <row r="6" spans="1:6" x14ac:dyDescent="0.25">
      <c r="A6" s="21">
        <v>44158</v>
      </c>
      <c r="B6" s="12">
        <v>11.914999999999999</v>
      </c>
      <c r="C6" t="e">
        <f>RTD("prophetx.rtdserver","","History","@s@a/100","Daily","1",A6,"0","CLOSE","0")</f>
        <v>#N/A</v>
      </c>
      <c r="D6" s="12" t="e">
        <f>RTD("prophetx.rtdserver","","History","@sas@a","Daily","1",A6,"0","CLOSE","0")</f>
        <v>#N/A</v>
      </c>
    </row>
    <row r="7" spans="1:6" x14ac:dyDescent="0.25">
      <c r="A7" s="21">
        <v>44155</v>
      </c>
      <c r="B7" s="12">
        <v>11.81</v>
      </c>
      <c r="C7" t="e">
        <f>RTD("prophetx.rtdserver","","History","@s@a/100","Daily","1",A7,"0","CLOSE","0")</f>
        <v>#N/A</v>
      </c>
      <c r="D7" s="12" t="e">
        <f>RTD("prophetx.rtdserver","","History","@sas@a","Daily","1",A7,"0","CLOSE","0")</f>
        <v>#N/A</v>
      </c>
    </row>
    <row r="8" spans="1:6" x14ac:dyDescent="0.25">
      <c r="A8" s="21">
        <v>44154</v>
      </c>
      <c r="B8" s="12">
        <v>11.775</v>
      </c>
      <c r="C8" t="e">
        <f>RTD("prophetx.rtdserver","","History","@s@a/100","Daily","1",A8,"0","CLOSE","0")</f>
        <v>#N/A</v>
      </c>
      <c r="D8" s="12" t="e">
        <f>RTD("prophetx.rtdserver","","History","@sas@a","Daily","1",A8,"0","CLOSE","0")</f>
        <v>#N/A</v>
      </c>
    </row>
    <row r="9" spans="1:6" x14ac:dyDescent="0.25">
      <c r="A9" s="21">
        <v>44153</v>
      </c>
      <c r="B9" s="12">
        <v>11.7575</v>
      </c>
      <c r="C9" t="e">
        <f>RTD("prophetx.rtdserver","","History","@s@a/100","Daily","1",A9,"0","CLOSE","0")</f>
        <v>#N/A</v>
      </c>
      <c r="D9" s="12" t="e">
        <f>RTD("prophetx.rtdserver","","History","@sas@a","Daily","1",A9,"0","CLOSE","0")</f>
        <v>#N/A</v>
      </c>
    </row>
    <row r="10" spans="1:6" x14ac:dyDescent="0.25">
      <c r="A10" s="21">
        <v>44152</v>
      </c>
      <c r="B10" s="12">
        <v>11.6975</v>
      </c>
      <c r="C10" t="e">
        <f>RTD("prophetx.rtdserver","","History","@s@a/100","Daily","1",A10,"0","CLOSE","0")</f>
        <v>#N/A</v>
      </c>
      <c r="D10" s="12" t="e">
        <f>RTD("prophetx.rtdserver","","History","@sas@a","Daily","1",A10,"0","CLOSE","0")</f>
        <v>#N/A</v>
      </c>
    </row>
    <row r="11" spans="1:6" x14ac:dyDescent="0.25">
      <c r="A11" s="21">
        <v>44151</v>
      </c>
      <c r="B11" s="12">
        <v>11.535</v>
      </c>
      <c r="C11" t="e">
        <f>RTD("prophetx.rtdserver","","History","@s@a/100","Daily","1",A11,"0","CLOSE","0")</f>
        <v>#N/A</v>
      </c>
      <c r="D11" s="12" t="e">
        <f>RTD("prophetx.rtdserver","","History","@sas@a","Daily","1",A11,"0","CLOSE","0")</f>
        <v>#N/A</v>
      </c>
    </row>
    <row r="12" spans="1:6" x14ac:dyDescent="0.25">
      <c r="A12" s="21">
        <v>44148</v>
      </c>
      <c r="B12" s="12">
        <v>11.48</v>
      </c>
      <c r="C12" t="e">
        <f>RTD("prophetx.rtdserver","","History","@s@a/100","Daily","1",A12,"0","CLOSE","0")</f>
        <v>#N/A</v>
      </c>
      <c r="D12" s="12" t="e">
        <f>RTD("prophetx.rtdserver","","History","@sas@a","Daily","1",A12,"0","CLOSE","0")</f>
        <v>#N/A</v>
      </c>
    </row>
    <row r="13" spans="1:6" x14ac:dyDescent="0.25">
      <c r="A13" s="21">
        <v>44147</v>
      </c>
      <c r="B13" s="12">
        <v>11.455</v>
      </c>
      <c r="C13" t="e">
        <f>RTD("prophetx.rtdserver","","History","@s@a/100","Daily","1",A13,"0","CLOSE","0")</f>
        <v>#N/A</v>
      </c>
      <c r="D13" s="12" t="e">
        <f>RTD("prophetx.rtdserver","","History","@sas@a","Daily","1",A13,"0","CLOSE","0")</f>
        <v>#N/A</v>
      </c>
    </row>
    <row r="14" spans="1:6" x14ac:dyDescent="0.25">
      <c r="A14" s="21">
        <v>44146</v>
      </c>
      <c r="B14" s="12">
        <v>11.525</v>
      </c>
      <c r="C14" t="e">
        <f>RTD("prophetx.rtdserver","","History","@s@a/100","Daily","1",A14,"0","CLOSE","0")</f>
        <v>#N/A</v>
      </c>
      <c r="D14" s="12" t="e">
        <f>RTD("prophetx.rtdserver","","History","@sas@a","Daily","1",A14,"0","CLOSE","0")</f>
        <v>#N/A</v>
      </c>
    </row>
    <row r="15" spans="1:6" x14ac:dyDescent="0.25">
      <c r="A15" s="21">
        <v>44145</v>
      </c>
      <c r="B15" s="12">
        <v>11.46</v>
      </c>
      <c r="C15" t="e">
        <f>RTD("prophetx.rtdserver","","History","@s@a/100","Daily","1",A15,"0","CLOSE","0")</f>
        <v>#N/A</v>
      </c>
      <c r="D15" s="12" t="e">
        <f>RTD("prophetx.rtdserver","","History","@sas@a","Daily","1",A15,"0","CLOSE","0")</f>
        <v>#N/A</v>
      </c>
    </row>
    <row r="16" spans="1:6" x14ac:dyDescent="0.25">
      <c r="A16" s="21">
        <v>44144</v>
      </c>
      <c r="B16" s="12">
        <v>11.105</v>
      </c>
      <c r="C16" t="e">
        <f>RTD("prophetx.rtdserver","","History","@s@a/100","Daily","1",A16,"0","CLOSE","0")</f>
        <v>#N/A</v>
      </c>
      <c r="D16" s="12" t="e">
        <f>RTD("prophetx.rtdserver","","History","@sas@a","Daily","1",A16,"0","CLOSE","0")</f>
        <v>#N/A</v>
      </c>
    </row>
    <row r="17" spans="1:4" x14ac:dyDescent="0.25">
      <c r="A17" s="21">
        <v>44141</v>
      </c>
      <c r="B17" s="12">
        <v>11.015000000000001</v>
      </c>
      <c r="C17" t="e">
        <f>RTD("prophetx.rtdserver","","History","@s@a/100","Daily","1",A17,"0","CLOSE","0")</f>
        <v>#N/A</v>
      </c>
      <c r="D17" s="12" t="e">
        <f>RTD("prophetx.rtdserver","","History","@sas@a","Daily","1",A17,"0","CLOSE","0")</f>
        <v>#N/A</v>
      </c>
    </row>
    <row r="18" spans="1:4" x14ac:dyDescent="0.25">
      <c r="A18" s="21">
        <v>44140</v>
      </c>
      <c r="B18" s="12">
        <v>11.0375</v>
      </c>
      <c r="C18" t="e">
        <f>RTD("prophetx.rtdserver","","History","@s@a/100","Daily","1",A18,"0","CLOSE","0")</f>
        <v>#N/A</v>
      </c>
      <c r="D18" s="12" t="e">
        <f>RTD("prophetx.rtdserver","","History","@sas@a","Daily","1",A18,"0","CLOSE","0")</f>
        <v>#N/A</v>
      </c>
    </row>
    <row r="19" spans="1:4" x14ac:dyDescent="0.25">
      <c r="A19" s="21">
        <v>44139</v>
      </c>
      <c r="B19" s="12">
        <v>10.862500000000001</v>
      </c>
      <c r="C19" t="e">
        <f>RTD("prophetx.rtdserver","","History","@s@a/100","Daily","1",A19,"0","CLOSE","0")</f>
        <v>#N/A</v>
      </c>
      <c r="D19" s="12" t="e">
        <f>RTD("prophetx.rtdserver","","History","@sas@a","Daily","1",A19,"0","CLOSE","0")</f>
        <v>#N/A</v>
      </c>
    </row>
    <row r="20" spans="1:4" x14ac:dyDescent="0.25">
      <c r="A20" s="21">
        <v>44138</v>
      </c>
      <c r="B20" s="12">
        <v>10.6425</v>
      </c>
      <c r="C20" t="e">
        <f>RTD("prophetx.rtdserver","","History","@s@a/100","Daily","1",A20,"0","CLOSE","0")</f>
        <v>#N/A</v>
      </c>
      <c r="D20" s="12" t="e">
        <f>RTD("prophetx.rtdserver","","History","@sas@a","Daily","1",A20,"0","CLOSE","0")</f>
        <v>#N/A</v>
      </c>
    </row>
    <row r="21" spans="1:4" x14ac:dyDescent="0.25">
      <c r="A21" s="21">
        <v>44137</v>
      </c>
      <c r="B21" s="12">
        <v>10.522500000000001</v>
      </c>
      <c r="C21" t="e">
        <f>RTD("prophetx.rtdserver","","History","@s@a/100","Daily","1",A21,"0","CLOSE","0")</f>
        <v>#N/A</v>
      </c>
      <c r="D21" s="12" t="e">
        <f>RTD("prophetx.rtdserver","","History","@sas@a","Daily","1",A21,"0","CLOSE","0")</f>
        <v>#N/A</v>
      </c>
    </row>
    <row r="22" spans="1:4" x14ac:dyDescent="0.25">
      <c r="A22" s="21">
        <v>44134</v>
      </c>
      <c r="B22" s="12">
        <v>10.5625</v>
      </c>
      <c r="C22" t="e">
        <f>RTD("prophetx.rtdserver","","History","@s@a/100","Daily","1",A22,"0","CLOSE","0")</f>
        <v>#N/A</v>
      </c>
      <c r="D22" s="12" t="e">
        <f>RTD("prophetx.rtdserver","","History","@sas@a","Daily","1",A22,"0","CLOSE","0")</f>
        <v>#N/A</v>
      </c>
    </row>
    <row r="23" spans="1:4" x14ac:dyDescent="0.25">
      <c r="A23" s="21">
        <v>44133</v>
      </c>
      <c r="B23" s="12">
        <v>10.505000000000001</v>
      </c>
      <c r="C23" t="e">
        <f>RTD("prophetx.rtdserver","","History","@s@a/100","Daily","1",A23,"0","CLOSE","0")</f>
        <v>#N/A</v>
      </c>
      <c r="D23" s="12" t="e">
        <f>RTD("prophetx.rtdserver","","History","@sas@a","Daily","1",A23,"0","CLOSE","0")</f>
        <v>#N/A</v>
      </c>
    </row>
    <row r="24" spans="1:4" x14ac:dyDescent="0.25">
      <c r="A24" s="21">
        <v>44132</v>
      </c>
      <c r="B24" s="12">
        <v>10.547499999999999</v>
      </c>
      <c r="C24" t="e">
        <f>RTD("prophetx.rtdserver","","History","@s@a/100","Daily","1",A24,"0","CLOSE","0")</f>
        <v>#N/A</v>
      </c>
      <c r="D24" s="12" t="e">
        <f>RTD("prophetx.rtdserver","","History","@sas@a","Daily","1",A24,"0","CLOSE","0")</f>
        <v>#N/A</v>
      </c>
    </row>
    <row r="25" spans="1:4" x14ac:dyDescent="0.25">
      <c r="A25" s="21">
        <v>44131</v>
      </c>
      <c r="B25" s="12">
        <v>10.765000000000001</v>
      </c>
      <c r="C25" t="e">
        <f>RTD("prophetx.rtdserver","","History","@s@a/100","Daily","1",A25,"0","CLOSE","0")</f>
        <v>#N/A</v>
      </c>
      <c r="D25" s="12" t="e">
        <f>RTD("prophetx.rtdserver","","History","@sas@a","Daily","1",A25,"0","CLOSE","0")</f>
        <v>#N/A</v>
      </c>
    </row>
    <row r="26" spans="1:4" x14ac:dyDescent="0.25">
      <c r="A26" s="21">
        <v>44130</v>
      </c>
      <c r="B26" s="12">
        <v>10.8775</v>
      </c>
      <c r="C26" t="e">
        <f>RTD("prophetx.rtdserver","","History","@s@a/100","Daily","1",A26,"0","CLOSE","0")</f>
        <v>#N/A</v>
      </c>
      <c r="D26" s="12" t="e">
        <f>RTD("prophetx.rtdserver","","History","@sas@a","Daily","1",A26,"0","CLOSE","0")</f>
        <v>#N/A</v>
      </c>
    </row>
    <row r="27" spans="1:4" x14ac:dyDescent="0.25">
      <c r="A27" s="21">
        <v>44127</v>
      </c>
      <c r="B27" s="12">
        <v>10.8375</v>
      </c>
      <c r="C27" t="e">
        <f>RTD("prophetx.rtdserver","","History","@s@a/100","Daily","1",A27,"0","CLOSE","0")</f>
        <v>#N/A</v>
      </c>
      <c r="D27" s="12" t="e">
        <f>RTD("prophetx.rtdserver","","History","@sas@a","Daily","1",A27,"0","CLOSE","0")</f>
        <v>#N/A</v>
      </c>
    </row>
    <row r="28" spans="1:4" x14ac:dyDescent="0.25">
      <c r="A28" s="21">
        <v>44126</v>
      </c>
      <c r="B28" s="12">
        <v>10.737500000000001</v>
      </c>
      <c r="C28" t="e">
        <f>RTD("prophetx.rtdserver","","History","@s@a/100","Daily","1",A28,"0","CLOSE","0")</f>
        <v>#N/A</v>
      </c>
      <c r="D28" s="12" t="e">
        <f>RTD("prophetx.rtdserver","","History","@sas@a","Daily","1",A28,"0","CLOSE","0")</f>
        <v>#N/A</v>
      </c>
    </row>
    <row r="29" spans="1:4" x14ac:dyDescent="0.25">
      <c r="A29" s="21">
        <v>44125</v>
      </c>
      <c r="B29" s="12">
        <v>10.72</v>
      </c>
      <c r="C29" t="e">
        <f>RTD("prophetx.rtdserver","","History","@s@a/100","Daily","1",A29,"0","CLOSE","0")</f>
        <v>#N/A</v>
      </c>
      <c r="D29" s="12" t="e">
        <f>RTD("prophetx.rtdserver","","History","@sas@a","Daily","1",A29,"0","CLOSE","0")</f>
        <v>#N/A</v>
      </c>
    </row>
    <row r="30" spans="1:4" x14ac:dyDescent="0.25">
      <c r="A30" s="21">
        <v>44124</v>
      </c>
      <c r="B30" s="12">
        <v>10.64</v>
      </c>
      <c r="C30" t="e">
        <f>RTD("prophetx.rtdserver","","History","@s@a/100","Daily","1",A30,"0","CLOSE","0")</f>
        <v>#N/A</v>
      </c>
      <c r="D30" s="12" t="e">
        <f>RTD("prophetx.rtdserver","","History","@sas@a","Daily","1",A30,"0","CLOSE","0")</f>
        <v>#N/A</v>
      </c>
    </row>
    <row r="31" spans="1:4" x14ac:dyDescent="0.25">
      <c r="A31" s="21">
        <v>44123</v>
      </c>
      <c r="B31" s="12">
        <v>10.5425</v>
      </c>
      <c r="C31" t="e">
        <f>RTD("prophetx.rtdserver","","History","@s@a/100","Daily","1",A31,"0","CLOSE","0")</f>
        <v>#N/A</v>
      </c>
      <c r="D31" s="12" t="e">
        <f>RTD("prophetx.rtdserver","","History","@sas@a","Daily","1",A31,"0","CLOSE","0")</f>
        <v>#N/A</v>
      </c>
    </row>
    <row r="32" spans="1:4" x14ac:dyDescent="0.25">
      <c r="A32" s="21">
        <v>44120</v>
      </c>
      <c r="B32" s="12">
        <v>10.5</v>
      </c>
      <c r="C32" t="e">
        <f>RTD("prophetx.rtdserver","","History","@s@a/100","Daily","1",A32,"0","CLOSE","0")</f>
        <v>#N/A</v>
      </c>
      <c r="D32" s="12" t="e">
        <f>RTD("prophetx.rtdserver","","History","@sas@a","Daily","1",A32,"0","CLOSE","0")</f>
        <v>#N/A</v>
      </c>
    </row>
    <row r="33" spans="1:4" x14ac:dyDescent="0.25">
      <c r="A33" s="21">
        <v>44119</v>
      </c>
      <c r="B33" s="12">
        <v>10.6225</v>
      </c>
      <c r="C33" t="e">
        <f>RTD("prophetx.rtdserver","","History","@s@a/100","Daily","1",A33,"0","CLOSE","0")</f>
        <v>#N/A</v>
      </c>
      <c r="D33" s="12" t="e">
        <f>RTD("prophetx.rtdserver","","History","@sas@a","Daily","1",A33,"0","CLOSE","0")</f>
        <v>#N/A</v>
      </c>
    </row>
    <row r="34" spans="1:4" x14ac:dyDescent="0.25">
      <c r="A34" s="21">
        <v>44118</v>
      </c>
      <c r="B34" s="12">
        <v>10.5625</v>
      </c>
      <c r="C34" t="e">
        <f>RTD("prophetx.rtdserver","","History","@s@a/100","Daily","1",A34,"0","CLOSE","0")</f>
        <v>#N/A</v>
      </c>
      <c r="D34" s="12" t="e">
        <f>RTD("prophetx.rtdserver","","History","@sas@a","Daily","1",A34,"0","CLOSE","0")</f>
        <v>#N/A</v>
      </c>
    </row>
    <row r="35" spans="1:4" x14ac:dyDescent="0.25">
      <c r="A35" s="21">
        <v>44117</v>
      </c>
      <c r="B35" s="12">
        <v>10.44</v>
      </c>
      <c r="C35" t="e">
        <f>RTD("prophetx.rtdserver","","History","@s@a/100","Daily","1",A35,"0","CLOSE","0")</f>
        <v>#N/A</v>
      </c>
      <c r="D35" s="12" t="e">
        <f>RTD("prophetx.rtdserver","","History","@sas@a","Daily","1",A35,"0","CLOSE","0")</f>
        <v>#N/A</v>
      </c>
    </row>
    <row r="36" spans="1:4" x14ac:dyDescent="0.25">
      <c r="A36" s="21">
        <v>44116</v>
      </c>
      <c r="B36" s="12">
        <v>10.3375</v>
      </c>
      <c r="C36" t="e">
        <f>RTD("prophetx.rtdserver","","History","@s@a/100","Daily","1",A36,"0","CLOSE","0")</f>
        <v>#N/A</v>
      </c>
      <c r="D36" s="12" t="e">
        <f>RTD("prophetx.rtdserver","","History","@sas@a","Daily","1",A36,"0","CLOSE","0")</f>
        <v>#N/A</v>
      </c>
    </row>
    <row r="37" spans="1:4" x14ac:dyDescent="0.25">
      <c r="A37" s="21">
        <v>44113</v>
      </c>
      <c r="B37" s="12">
        <v>10.654999999999999</v>
      </c>
      <c r="C37" t="e">
        <f>RTD("prophetx.rtdserver","","History","@s@a/100","Daily","1",A37,"0","CLOSE","0")</f>
        <v>#N/A</v>
      </c>
      <c r="D37" s="12" t="e">
        <f>RTD("prophetx.rtdserver","","History","@sas@a","Daily","1",A37,"0","CLOSE","0")</f>
        <v>#N/A</v>
      </c>
    </row>
    <row r="38" spans="1:4" x14ac:dyDescent="0.25">
      <c r="A38" s="21">
        <v>44112</v>
      </c>
      <c r="B38" s="12">
        <v>10.5</v>
      </c>
      <c r="C38" t="e">
        <f>RTD("prophetx.rtdserver","","History","@s@a/100","Daily","1",A38,"0","CLOSE","0")</f>
        <v>#N/A</v>
      </c>
      <c r="D38" s="12" t="e">
        <f>RTD("prophetx.rtdserver","","History","@sas@a","Daily","1",A38,"0","CLOSE","0")</f>
        <v>#N/A</v>
      </c>
    </row>
    <row r="39" spans="1:4" x14ac:dyDescent="0.25">
      <c r="A39" s="21">
        <v>44111</v>
      </c>
      <c r="B39" s="12">
        <v>10.51</v>
      </c>
      <c r="C39" t="e">
        <f>RTD("prophetx.rtdserver","","History","@s@a/100","Daily","1",A39,"0","CLOSE","0")</f>
        <v>#N/A</v>
      </c>
      <c r="D39" s="12" t="e">
        <f>RTD("prophetx.rtdserver","","History","@sas@a","Daily","1",A39,"0","CLOSE","0")</f>
        <v>#N/A</v>
      </c>
    </row>
    <row r="40" spans="1:4" x14ac:dyDescent="0.25">
      <c r="A40" s="21">
        <v>44110</v>
      </c>
      <c r="B40" s="12">
        <v>10.44</v>
      </c>
      <c r="C40" t="e">
        <f>RTD("prophetx.rtdserver","","History","@s@a/100","Daily","1",A40,"0","CLOSE","0")</f>
        <v>#N/A</v>
      </c>
      <c r="D40" s="12" t="e">
        <f>RTD("prophetx.rtdserver","","History","@sas@a","Daily","1",A40,"0","CLOSE","0")</f>
        <v>#N/A</v>
      </c>
    </row>
    <row r="41" spans="1:4" x14ac:dyDescent="0.25">
      <c r="A41" s="21">
        <v>44109</v>
      </c>
      <c r="B41" s="12">
        <v>10.215</v>
      </c>
      <c r="C41" t="e">
        <f>RTD("prophetx.rtdserver","","History","@s@a/100","Daily","1",A41,"0","CLOSE","0")</f>
        <v>#N/A</v>
      </c>
      <c r="D41" s="12" t="e">
        <f>RTD("prophetx.rtdserver","","History","@sas@a","Daily","1",A41,"0","CLOSE","0")</f>
        <v>#N/A</v>
      </c>
    </row>
    <row r="42" spans="1:4" x14ac:dyDescent="0.25">
      <c r="A42" s="21">
        <v>44106</v>
      </c>
      <c r="B42" s="12">
        <v>10.2075</v>
      </c>
      <c r="C42" t="e">
        <f>RTD("prophetx.rtdserver","","History","@s@a/100","Daily","1",A42,"0","CLOSE","0")</f>
        <v>#N/A</v>
      </c>
      <c r="D42" s="12" t="e">
        <f>RTD("prophetx.rtdserver","","History","@sas@a","Daily","1",A42,"0","CLOSE","0")</f>
        <v>#N/A</v>
      </c>
    </row>
    <row r="43" spans="1:4" x14ac:dyDescent="0.25">
      <c r="A43" s="21">
        <v>44105</v>
      </c>
      <c r="B43" s="12">
        <v>10.234999999999999</v>
      </c>
      <c r="C43" t="e">
        <f>RTD("prophetx.rtdserver","","History","@s@a/100","Daily","1",A43,"0","CLOSE","0")</f>
        <v>#N/A</v>
      </c>
      <c r="D43" s="12" t="e">
        <f>RTD("prophetx.rtdserver","","History","@sas@a","Daily","1",A43,"0","CLOSE","0")</f>
        <v>#N/A</v>
      </c>
    </row>
    <row r="44" spans="1:4" x14ac:dyDescent="0.25">
      <c r="A44" s="21">
        <v>44104</v>
      </c>
      <c r="B44" s="12">
        <v>10.234999999999999</v>
      </c>
      <c r="C44" t="e">
        <f>RTD("prophetx.rtdserver","","History","@s@a/100","Daily","1",A44,"0","CLOSE","0")</f>
        <v>#N/A</v>
      </c>
      <c r="D44" s="12" t="e">
        <f>RTD("prophetx.rtdserver","","History","@sas@a","Daily","1",A44,"0","CLOSE","0")</f>
        <v>#N/A</v>
      </c>
    </row>
    <row r="45" spans="1:4" x14ac:dyDescent="0.25">
      <c r="A45" s="21">
        <v>44103</v>
      </c>
      <c r="B45" s="12">
        <v>9.93</v>
      </c>
      <c r="C45" t="e">
        <f>RTD("prophetx.rtdserver","","History","@s@a/100","Daily","1",A45,"0","CLOSE","0")</f>
        <v>#N/A</v>
      </c>
      <c r="D45" s="12" t="e">
        <f>RTD("prophetx.rtdserver","","History","@sas@a","Daily","1",A45,"0","CLOSE","0")</f>
        <v>#N/A</v>
      </c>
    </row>
    <row r="46" spans="1:4" x14ac:dyDescent="0.25">
      <c r="A46" s="21">
        <v>44102</v>
      </c>
      <c r="B46" s="12">
        <v>9.9625000000000004</v>
      </c>
      <c r="C46" t="e">
        <f>RTD("prophetx.rtdserver","","History","@s@a/100","Daily","1",A46,"0","CLOSE","0")</f>
        <v>#N/A</v>
      </c>
      <c r="D46" s="12" t="e">
        <f>RTD("prophetx.rtdserver","","History","@sas@a","Daily","1",A46,"0","CLOSE","0")</f>
        <v>#N/A</v>
      </c>
    </row>
    <row r="47" spans="1:4" x14ac:dyDescent="0.25">
      <c r="A47" s="21">
        <v>44099</v>
      </c>
      <c r="B47" s="12">
        <v>10.025</v>
      </c>
      <c r="C47" t="e">
        <f>RTD("prophetx.rtdserver","","History","@s@a/100","Daily","1",A47,"0","CLOSE","0")</f>
        <v>#N/A</v>
      </c>
      <c r="D47" s="12" t="e">
        <f>RTD("prophetx.rtdserver","","History","@sas@a","Daily","1",A47,"0","CLOSE","0")</f>
        <v>#N/A</v>
      </c>
    </row>
    <row r="48" spans="1:4" x14ac:dyDescent="0.25">
      <c r="A48" s="21">
        <v>44098</v>
      </c>
      <c r="B48" s="12">
        <v>10</v>
      </c>
      <c r="C48" t="e">
        <f>RTD("prophetx.rtdserver","","History","@s@a/100","Daily","1",A48,"0","CLOSE","0")</f>
        <v>#N/A</v>
      </c>
      <c r="D48" s="12" t="e">
        <f>RTD("prophetx.rtdserver","","History","@sas@a","Daily","1",A48,"0","CLOSE","0")</f>
        <v>#N/A</v>
      </c>
    </row>
    <row r="49" spans="1:4" x14ac:dyDescent="0.25">
      <c r="A49" s="21">
        <v>44097</v>
      </c>
      <c r="B49" s="12">
        <v>10.145</v>
      </c>
      <c r="C49" t="e">
        <f>RTD("prophetx.rtdserver","","History","@s@a/100","Daily","1",A49,"0","CLOSE","0")</f>
        <v>#N/A</v>
      </c>
      <c r="D49" s="12" t="e">
        <f>RTD("prophetx.rtdserver","","History","@sas@a","Daily","1",A49,"0","CLOSE","0")</f>
        <v>#N/A</v>
      </c>
    </row>
    <row r="50" spans="1:4" x14ac:dyDescent="0.25">
      <c r="A50" s="21">
        <v>44096</v>
      </c>
      <c r="B50" s="12">
        <v>10.1975</v>
      </c>
      <c r="C50" t="e">
        <f>RTD("prophetx.rtdserver","","History","@s@a/100","Daily","1",A50,"0","CLOSE","0")</f>
        <v>#N/A</v>
      </c>
      <c r="D50" s="12" t="e">
        <f>RTD("prophetx.rtdserver","","History","@sas@a","Daily","1",A50,"0","CLOSE","0")</f>
        <v>#N/A</v>
      </c>
    </row>
    <row r="51" spans="1:4" x14ac:dyDescent="0.25">
      <c r="A51" s="21">
        <v>44095</v>
      </c>
      <c r="B51" s="12">
        <v>10.225</v>
      </c>
      <c r="C51" t="e">
        <f>RTD("prophetx.rtdserver","","History","@s@a/100","Daily","1",A51,"0","CLOSE","0")</f>
        <v>#N/A</v>
      </c>
      <c r="D51" s="12" t="e">
        <f>RTD("prophetx.rtdserver","","History","@sas@a","Daily","1",A51,"0","CLOSE","0")</f>
        <v>#N/A</v>
      </c>
    </row>
    <row r="52" spans="1:4" x14ac:dyDescent="0.25">
      <c r="A52" s="21">
        <v>44092</v>
      </c>
      <c r="B52" s="12">
        <v>10.435</v>
      </c>
      <c r="C52" t="e">
        <f>RTD("prophetx.rtdserver","","History","@s@a/100","Daily","1",A52,"0","CLOSE","0")</f>
        <v>#N/A</v>
      </c>
      <c r="D52" s="12" t="e">
        <f>RTD("prophetx.rtdserver","","History","@sas@a","Daily","1",A52,"0","CLOSE","0")</f>
        <v>#N/A</v>
      </c>
    </row>
    <row r="53" spans="1:4" x14ac:dyDescent="0.25">
      <c r="A53" s="21">
        <v>44091</v>
      </c>
      <c r="B53" s="12">
        <v>10.285</v>
      </c>
      <c r="C53" t="e">
        <f>RTD("prophetx.rtdserver","","History","@s@a/100","Daily","1",A53,"0","CLOSE","0")</f>
        <v>#N/A</v>
      </c>
      <c r="D53" s="12" t="e">
        <f>RTD("prophetx.rtdserver","","History","@sas@a","Daily","1",A53,"0","CLOSE","0")</f>
        <v>#N/A</v>
      </c>
    </row>
    <row r="54" spans="1:4" x14ac:dyDescent="0.25">
      <c r="A54" s="21">
        <v>44090</v>
      </c>
      <c r="B54" s="12">
        <v>10.112500000000001</v>
      </c>
      <c r="C54" t="e">
        <f>RTD("prophetx.rtdserver","","History","@s@a/100","Daily","1",A54,"0","CLOSE","0")</f>
        <v>#N/A</v>
      </c>
      <c r="D54" s="12" t="e">
        <f>RTD("prophetx.rtdserver","","History","@sas@a","Daily","1",A54,"0","CLOSE","0")</f>
        <v>#N/A</v>
      </c>
    </row>
    <row r="55" spans="1:4" x14ac:dyDescent="0.25">
      <c r="A55" s="21">
        <v>44089</v>
      </c>
      <c r="B55" s="12">
        <v>9.9149999999999991</v>
      </c>
      <c r="C55" t="e">
        <f>RTD("prophetx.rtdserver","","History","@s@a/100","Daily","1",A55,"0","CLOSE","0")</f>
        <v>#N/A</v>
      </c>
      <c r="D55" s="12" t="e">
        <f>RTD("prophetx.rtdserver","","History","@sas@a","Daily","1",A55,"0","CLOSE","0")</f>
        <v>#N/A</v>
      </c>
    </row>
    <row r="56" spans="1:4" x14ac:dyDescent="0.25">
      <c r="A56" s="21">
        <v>44088</v>
      </c>
      <c r="B56" s="12">
        <v>9.9949999999999992</v>
      </c>
      <c r="C56" t="e">
        <f>RTD("prophetx.rtdserver","","History","@s@a/100","Daily","1",A56,"0","CLOSE","0")</f>
        <v>#N/A</v>
      </c>
      <c r="D56" s="12" t="e">
        <f>RTD("prophetx.rtdserver","","History","@sas@a","Daily","1",A56,"0","CLOSE","0")</f>
        <v>#N/A</v>
      </c>
    </row>
    <row r="57" spans="1:4" x14ac:dyDescent="0.25">
      <c r="A57" s="21">
        <v>44085</v>
      </c>
      <c r="B57" s="12">
        <v>9.9600000000000009</v>
      </c>
      <c r="C57" t="e">
        <f>RTD("prophetx.rtdserver","","History","@s@a/100","Daily","1",A57,"0","CLOSE","0")</f>
        <v>#N/A</v>
      </c>
      <c r="D57" s="12" t="e">
        <f>RTD("prophetx.rtdserver","","History","@sas@a","Daily","1",A57,"0","CLOSE","0")</f>
        <v>#N/A</v>
      </c>
    </row>
    <row r="58" spans="1:4" x14ac:dyDescent="0.25">
      <c r="A58" s="21">
        <v>44084</v>
      </c>
      <c r="B58" s="12">
        <v>9.7750000000000004</v>
      </c>
      <c r="C58" t="e">
        <f>RTD("prophetx.rtdserver","","History","@s@a/100","Daily","1",A58,"0","CLOSE","0")</f>
        <v>#N/A</v>
      </c>
      <c r="D58" s="12" t="e">
        <f>RTD("prophetx.rtdserver","","History","@sas@a","Daily","1",A58,"0","CLOSE","0")</f>
        <v>#N/A</v>
      </c>
    </row>
    <row r="59" spans="1:4" x14ac:dyDescent="0.25">
      <c r="A59" s="21">
        <v>44083</v>
      </c>
      <c r="B59" s="12">
        <v>9.7874999999999996</v>
      </c>
      <c r="C59" t="e">
        <f>RTD("prophetx.rtdserver","","History","@s@a/100","Daily","1",A59,"0","CLOSE","0")</f>
        <v>#N/A</v>
      </c>
      <c r="D59" s="12" t="e">
        <f>RTD("prophetx.rtdserver","","History","@sas@a","Daily","1",A59,"0","CLOSE","0")</f>
        <v>#N/A</v>
      </c>
    </row>
    <row r="60" spans="1:4" x14ac:dyDescent="0.25">
      <c r="A60" s="21">
        <v>44082</v>
      </c>
      <c r="B60" s="12">
        <v>9.73</v>
      </c>
      <c r="C60" t="e">
        <f>RTD("prophetx.rtdserver","","History","@s@a/100","Daily","1",A60,"0","CLOSE","0")</f>
        <v>#N/A</v>
      </c>
      <c r="D60" s="12" t="e">
        <f>RTD("prophetx.rtdserver","","History","@sas@a","Daily","1",A60,"0","CLOSE","0")</f>
        <v>#N/A</v>
      </c>
    </row>
    <row r="61" spans="1:4" x14ac:dyDescent="0.25">
      <c r="A61" s="21">
        <v>44078</v>
      </c>
      <c r="B61" s="12">
        <v>9.68</v>
      </c>
      <c r="C61" t="e">
        <f>RTD("prophetx.rtdserver","","History","@s@a/100","Daily","1",A61,"0","CLOSE","0")</f>
        <v>#N/A</v>
      </c>
      <c r="D61" s="12" t="e">
        <f>RTD("prophetx.rtdserver","","History","@sas@a","Daily","1",A61,"0","CLOSE","0")</f>
        <v>#N/A</v>
      </c>
    </row>
    <row r="62" spans="1:4" x14ac:dyDescent="0.25">
      <c r="A62" s="21">
        <v>44077</v>
      </c>
      <c r="B62" s="12">
        <v>9.66</v>
      </c>
      <c r="C62" t="e">
        <f>RTD("prophetx.rtdserver","","History","@s@a/100","Daily","1",A62,"0","CLOSE","0")</f>
        <v>#N/A</v>
      </c>
      <c r="D62" s="12" t="e">
        <f>RTD("prophetx.rtdserver","","History","@sas@a","Daily","1",A62,"0","CLOSE","0")</f>
        <v>#N/A</v>
      </c>
    </row>
    <row r="63" spans="1:4" x14ac:dyDescent="0.25">
      <c r="A63" s="21">
        <v>44076</v>
      </c>
      <c r="B63" s="12">
        <v>9.6199999999999992</v>
      </c>
      <c r="C63" t="e">
        <f>RTD("prophetx.rtdserver","","History","@s@a/100","Daily","1",A63,"0","CLOSE","0")</f>
        <v>#N/A</v>
      </c>
      <c r="D63" s="12" t="e">
        <f>RTD("prophetx.rtdserver","","History","@sas@a","Daily","1",A63,"0","CLOSE","0")</f>
        <v>#N/A</v>
      </c>
    </row>
    <row r="64" spans="1:4" x14ac:dyDescent="0.25">
      <c r="A64" s="21">
        <v>44075</v>
      </c>
      <c r="B64" s="12">
        <v>9.5474999999999994</v>
      </c>
      <c r="C64" t="e">
        <f>RTD("prophetx.rtdserver","","History","@s@a/100","Daily","1",A64,"0","CLOSE","0")</f>
        <v>#N/A</v>
      </c>
      <c r="D64" s="12" t="e">
        <f>RTD("prophetx.rtdserver","","History","@sas@a","Daily","1",A64,"0","CLOSE","0")</f>
        <v>#N/A</v>
      </c>
    </row>
    <row r="65" spans="1:4" x14ac:dyDescent="0.25">
      <c r="A65" s="21">
        <v>44074</v>
      </c>
      <c r="B65" s="12">
        <v>9.5350000000000001</v>
      </c>
      <c r="C65" t="e">
        <f>RTD("prophetx.rtdserver","","History","@s@a/100","Daily","1",A65,"0","CLOSE","0")</f>
        <v>#N/A</v>
      </c>
      <c r="D65" s="12" t="e">
        <f>RTD("prophetx.rtdserver","","History","@sas@a","Daily","1",A65,"0","CLOSE","0")</f>
        <v>#N/A</v>
      </c>
    </row>
    <row r="66" spans="1:4" x14ac:dyDescent="0.25">
      <c r="A66" s="21">
        <v>44071</v>
      </c>
      <c r="B66" s="12">
        <v>9.5050000000000008</v>
      </c>
      <c r="C66" t="e">
        <f>RTD("prophetx.rtdserver","","History","@s@a/100","Daily","1",A66,"0","CLOSE","0")</f>
        <v>#N/A</v>
      </c>
      <c r="D66" s="12" t="e">
        <f>RTD("prophetx.rtdserver","","History","@sas@a","Daily","1",A66,"0","CLOSE","0")</f>
        <v>#N/A</v>
      </c>
    </row>
    <row r="67" spans="1:4" x14ac:dyDescent="0.25">
      <c r="A67" s="21">
        <v>44070</v>
      </c>
      <c r="B67" s="12">
        <v>9.42</v>
      </c>
      <c r="C67" t="e">
        <f>RTD("prophetx.rtdserver","","History","@s@a/100","Daily","1",A67,"0","CLOSE","0")</f>
        <v>#N/A</v>
      </c>
      <c r="D67" s="12" t="e">
        <f>RTD("prophetx.rtdserver","","History","@sas@a","Daily","1",A67,"0","CLOSE","0")</f>
        <v>#N/A</v>
      </c>
    </row>
    <row r="68" spans="1:4" x14ac:dyDescent="0.25">
      <c r="A68" s="21">
        <v>44069</v>
      </c>
      <c r="B68" s="12">
        <v>9.2424999999999997</v>
      </c>
      <c r="C68" t="e">
        <f>RTD("prophetx.rtdserver","","History","@s@a/100","Daily","1",A68,"0","CLOSE","0")</f>
        <v>#N/A</v>
      </c>
      <c r="D68" s="12" t="e">
        <f>RTD("prophetx.rtdserver","","History","@sas@a","Daily","1",A68,"0","CLOSE","0")</f>
        <v>#N/A</v>
      </c>
    </row>
    <row r="69" spans="1:4" x14ac:dyDescent="0.25">
      <c r="A69" s="21">
        <v>44068</v>
      </c>
      <c r="B69" s="12">
        <v>9.2025000000000006</v>
      </c>
      <c r="C69" t="e">
        <f>RTD("prophetx.rtdserver","","History","@s@a/100","Daily","1",A69,"0","CLOSE","0")</f>
        <v>#N/A</v>
      </c>
      <c r="D69" s="12" t="e">
        <f>RTD("prophetx.rtdserver","","History","@sas@a","Daily","1",A69,"0","CLOSE","0")</f>
        <v>#N/A</v>
      </c>
    </row>
    <row r="70" spans="1:4" x14ac:dyDescent="0.25">
      <c r="A70" s="21">
        <v>44067</v>
      </c>
      <c r="B70" s="12">
        <v>9.0574999999999992</v>
      </c>
      <c r="C70" t="e">
        <f>RTD("prophetx.rtdserver","","History","@s@a/100","Daily","1",A70,"0","CLOSE","0")</f>
        <v>#N/A</v>
      </c>
      <c r="D70" s="12" t="e">
        <f>RTD("prophetx.rtdserver","","History","@sas@a","Daily","1",A70,"0","CLOSE","0")</f>
        <v>#N/A</v>
      </c>
    </row>
    <row r="71" spans="1:4" x14ac:dyDescent="0.25">
      <c r="A71" s="21">
        <v>44064</v>
      </c>
      <c r="B71" s="12">
        <v>9.0474999999999994</v>
      </c>
      <c r="C71" t="e">
        <f>RTD("prophetx.rtdserver","","History","@s@a/100","Daily","1",A71,"0","CLOSE","0")</f>
        <v>#N/A</v>
      </c>
      <c r="D71" s="12" t="e">
        <f>RTD("prophetx.rtdserver","","History","@sas@a","Daily","1",A71,"0","CLOSE","0")</f>
        <v>#N/A</v>
      </c>
    </row>
    <row r="72" spans="1:4" x14ac:dyDescent="0.25">
      <c r="A72" s="21">
        <v>44063</v>
      </c>
      <c r="B72" s="12">
        <v>9.0525000000000002</v>
      </c>
      <c r="C72" t="e">
        <f>RTD("prophetx.rtdserver","","History","@s@a/100","Daily","1",A72,"0","CLOSE","0")</f>
        <v>#N/A</v>
      </c>
      <c r="D72" s="12" t="e">
        <f>RTD("prophetx.rtdserver","","History","@sas@a","Daily","1",A72,"0","CLOSE","0")</f>
        <v>#N/A</v>
      </c>
    </row>
    <row r="73" spans="1:4" x14ac:dyDescent="0.25">
      <c r="A73" s="21">
        <v>44062</v>
      </c>
      <c r="B73" s="12">
        <v>9.14</v>
      </c>
      <c r="C73" t="e">
        <f>RTD("prophetx.rtdserver","","History","@s@a/100","Daily","1",A73,"0","CLOSE","0")</f>
        <v>#N/A</v>
      </c>
      <c r="D73" s="12" t="e">
        <f>RTD("prophetx.rtdserver","","History","@sas@a","Daily","1",A73,"0","CLOSE","0")</f>
        <v>#N/A</v>
      </c>
    </row>
    <row r="74" spans="1:4" x14ac:dyDescent="0.25">
      <c r="A74" s="21">
        <v>44061</v>
      </c>
      <c r="B74" s="12">
        <v>9.1374999999999993</v>
      </c>
      <c r="C74" t="e">
        <f>RTD("prophetx.rtdserver","","History","@s@a/100","Daily","1",A74,"0","CLOSE","0")</f>
        <v>#N/A</v>
      </c>
      <c r="D74" s="12" t="e">
        <f>RTD("prophetx.rtdserver","","History","@sas@a","Daily","1",A74,"0","CLOSE","0")</f>
        <v>#N/A</v>
      </c>
    </row>
    <row r="75" spans="1:4" x14ac:dyDescent="0.25">
      <c r="A75" s="21">
        <v>44060</v>
      </c>
      <c r="B75" s="12">
        <v>9.1524999999999999</v>
      </c>
      <c r="C75" t="e">
        <f>RTD("prophetx.rtdserver","","History","@s@a/100","Daily","1",A75,"0","CLOSE","0")</f>
        <v>#N/A</v>
      </c>
      <c r="D75" s="12" t="e">
        <f>RTD("prophetx.rtdserver","","History","@sas@a","Daily","1",A75,"0","CLOSE","0")</f>
        <v>#N/A</v>
      </c>
    </row>
    <row r="76" spans="1:4" x14ac:dyDescent="0.25">
      <c r="A76" s="21">
        <v>44057</v>
      </c>
      <c r="B76" s="12">
        <v>8.9875000000000007</v>
      </c>
      <c r="C76" t="e">
        <f>RTD("prophetx.rtdserver","","History","@s@a/100","Daily","1",A76,"0","CLOSE","0")</f>
        <v>#N/A</v>
      </c>
      <c r="D76" s="12" t="e">
        <f>RTD("prophetx.rtdserver","","History","@sas@a","Daily","1",A76,"0","CLOSE","0")</f>
        <v>#N/A</v>
      </c>
    </row>
    <row r="77" spans="1:4" x14ac:dyDescent="0.25">
      <c r="A77" s="21">
        <v>44056</v>
      </c>
      <c r="B77" s="12">
        <v>8.9949999999999992</v>
      </c>
      <c r="C77" t="e">
        <f>RTD("prophetx.rtdserver","","History","@s@a/100","Daily","1",A77,"0","CLOSE","0")</f>
        <v>#N/A</v>
      </c>
      <c r="D77" s="12" t="e">
        <f>RTD("prophetx.rtdserver","","History","@sas@a","Daily","1",A77,"0","CLOSE","0")</f>
        <v>#N/A</v>
      </c>
    </row>
    <row r="78" spans="1:4" x14ac:dyDescent="0.25">
      <c r="A78" s="21">
        <v>44055</v>
      </c>
      <c r="B78" s="12">
        <v>8.83</v>
      </c>
      <c r="C78" t="e">
        <f>RTD("prophetx.rtdserver","","History","@s@a/100","Daily","1",A78,"0","CLOSE","0")</f>
        <v>#N/A</v>
      </c>
      <c r="D78" s="12" t="e">
        <f>RTD("prophetx.rtdserver","","History","@sas@a","Daily","1",A78,"0","CLOSE","0")</f>
        <v>#N/A</v>
      </c>
    </row>
    <row r="79" spans="1:4" x14ac:dyDescent="0.25">
      <c r="A79" s="21">
        <v>44054</v>
      </c>
      <c r="B79" s="12">
        <v>8.7349999999999994</v>
      </c>
      <c r="C79" t="e">
        <f>RTD("prophetx.rtdserver","","History","@s@a/100","Daily","1",A79,"0","CLOSE","0")</f>
        <v>#N/A</v>
      </c>
      <c r="D79" s="12" t="e">
        <f>RTD("prophetx.rtdserver","","History","@sas@a","Daily","1",A79,"0","CLOSE","0")</f>
        <v>#N/A</v>
      </c>
    </row>
    <row r="80" spans="1:4" x14ac:dyDescent="0.25">
      <c r="A80" s="21">
        <v>44053</v>
      </c>
      <c r="B80" s="12">
        <v>8.7324999999999999</v>
      </c>
      <c r="C80" t="e">
        <f>RTD("prophetx.rtdserver","","History","@s@a/100","Daily","1",A80,"0","CLOSE","0")</f>
        <v>#N/A</v>
      </c>
      <c r="D80" s="12" t="e">
        <f>RTD("prophetx.rtdserver","","History","@sas@a","Daily","1",A80,"0","CLOSE","0")</f>
        <v>#N/A</v>
      </c>
    </row>
    <row r="81" spans="1:4" x14ac:dyDescent="0.25">
      <c r="A81" s="21">
        <v>44050</v>
      </c>
      <c r="B81" s="12">
        <v>8.6750000000000007</v>
      </c>
      <c r="C81" t="e">
        <f>RTD("prophetx.rtdserver","","History","@s@a/100","Daily","1",A81,"0","CLOSE","0")</f>
        <v>#N/A</v>
      </c>
      <c r="D81" s="12" t="e">
        <f>RTD("prophetx.rtdserver","","History","@sas@a","Daily","1",A81,"0","CLOSE","0")</f>
        <v>#N/A</v>
      </c>
    </row>
    <row r="82" spans="1:4" x14ac:dyDescent="0.25">
      <c r="A82" s="21">
        <v>44049</v>
      </c>
      <c r="B82" s="12">
        <v>8.7799999999999994</v>
      </c>
      <c r="C82" t="e">
        <f>RTD("prophetx.rtdserver","","History","@s@a/100","Daily","1",A82,"0","CLOSE","0")</f>
        <v>#N/A</v>
      </c>
      <c r="D82" s="12" t="e">
        <f>RTD("prophetx.rtdserver","","History","@sas@a","Daily","1",A82,"0","CLOSE","0")</f>
        <v>#N/A</v>
      </c>
    </row>
    <row r="83" spans="1:4" x14ac:dyDescent="0.25">
      <c r="A83" s="21">
        <v>44048</v>
      </c>
      <c r="B83" s="12">
        <v>8.7874999999999996</v>
      </c>
      <c r="C83" t="e">
        <f>RTD("prophetx.rtdserver","","History","@s@a/100","Daily","1",A83,"0","CLOSE","0")</f>
        <v>#N/A</v>
      </c>
      <c r="D83" s="12" t="e">
        <f>RTD("prophetx.rtdserver","","History","@sas@a","Daily","1",A83,"0","CLOSE","0")</f>
        <v>#N/A</v>
      </c>
    </row>
    <row r="84" spans="1:4" x14ac:dyDescent="0.25">
      <c r="A84" s="21">
        <v>44047</v>
      </c>
      <c r="B84" s="12">
        <v>8.8175000000000008</v>
      </c>
      <c r="C84" t="e">
        <f>RTD("prophetx.rtdserver","","History","@s@a/100","Daily","1",A84,"0","CLOSE","0")</f>
        <v>#N/A</v>
      </c>
      <c r="D84" s="12" t="e">
        <f>RTD("prophetx.rtdserver","","History","@sas@a","Daily","1",A84,"0","CLOSE","0")</f>
        <v>#N/A</v>
      </c>
    </row>
    <row r="85" spans="1:4" x14ac:dyDescent="0.25">
      <c r="A85" s="21">
        <v>44046</v>
      </c>
      <c r="B85" s="12">
        <v>8.9625000000000004</v>
      </c>
      <c r="C85" t="e">
        <f>RTD("prophetx.rtdserver","","History","@s@a/100","Daily","1",A85,"0","CLOSE","0")</f>
        <v>#N/A</v>
      </c>
      <c r="D85" s="12" t="e">
        <f>RTD("prophetx.rtdserver","","History","@sas@a","Daily","1",A85,"0","CLOSE","0")</f>
        <v>#N/A</v>
      </c>
    </row>
    <row r="86" spans="1:4" x14ac:dyDescent="0.25">
      <c r="A86" s="21">
        <v>44043</v>
      </c>
      <c r="B86" s="12">
        <v>8.9250000000000007</v>
      </c>
      <c r="C86" t="e">
        <f>RTD("prophetx.rtdserver","","History","@s@a/100","Daily","1",A86,"0","CLOSE","0")</f>
        <v>#N/A</v>
      </c>
      <c r="D86" s="12" t="e">
        <f>RTD("prophetx.rtdserver","","History","@sas@a","Daily","1",A86,"0","CLOSE","0")</f>
        <v>#N/A</v>
      </c>
    </row>
    <row r="87" spans="1:4" x14ac:dyDescent="0.25">
      <c r="A87" s="21">
        <v>44042</v>
      </c>
      <c r="B87" s="12">
        <v>8.8825000000000003</v>
      </c>
      <c r="C87" t="e">
        <f>RTD("prophetx.rtdserver","","History","@s@a/100","Daily","1",A87,"0","CLOSE","0")</f>
        <v>#N/A</v>
      </c>
      <c r="D87" s="12" t="e">
        <f>RTD("prophetx.rtdserver","","History","@sas@a","Daily","1",A87,"0","CLOSE","0")</f>
        <v>#N/A</v>
      </c>
    </row>
    <row r="88" spans="1:4" x14ac:dyDescent="0.25">
      <c r="A88" s="21">
        <v>44041</v>
      </c>
      <c r="B88" s="12">
        <v>8.8524999999999991</v>
      </c>
      <c r="C88" t="e">
        <f>RTD("prophetx.rtdserver","","History","@s@a/100","Daily","1",A88,"0","CLOSE","0")</f>
        <v>#N/A</v>
      </c>
      <c r="D88" s="12" t="e">
        <f>RTD("prophetx.rtdserver","","History","@sas@a","Daily","1",A88,"0","CLOSE","0")</f>
        <v>#N/A</v>
      </c>
    </row>
    <row r="89" spans="1:4" x14ac:dyDescent="0.25">
      <c r="A89" s="21">
        <v>44040</v>
      </c>
      <c r="B89" s="12">
        <v>8.875</v>
      </c>
      <c r="C89" t="e">
        <f>RTD("prophetx.rtdserver","","History","@s@a/100","Daily","1",A89,"0","CLOSE","0")</f>
        <v>#N/A</v>
      </c>
      <c r="D89" s="12" t="e">
        <f>RTD("prophetx.rtdserver","","History","@sas@a","Daily","1",A89,"0","CLOSE","0")</f>
        <v>#N/A</v>
      </c>
    </row>
    <row r="90" spans="1:4" x14ac:dyDescent="0.25">
      <c r="A90" s="21">
        <v>44039</v>
      </c>
      <c r="B90" s="12">
        <v>8.9975000000000005</v>
      </c>
      <c r="C90" t="e">
        <f>RTD("prophetx.rtdserver","","History","@s@a/100","Daily","1",A90,"0","CLOSE","0")</f>
        <v>#N/A</v>
      </c>
      <c r="D90" s="12" t="e">
        <f>RTD("prophetx.rtdserver","","History","@sas@a","Daily","1",A90,"0","CLOSE","0")</f>
        <v>#N/A</v>
      </c>
    </row>
    <row r="91" spans="1:4" x14ac:dyDescent="0.25">
      <c r="A91" s="21">
        <v>44036</v>
      </c>
      <c r="B91" s="12">
        <v>8.9924999999999997</v>
      </c>
      <c r="C91" t="e">
        <f>RTD("prophetx.rtdserver","","History","@s@a/100","Daily","1",A91,"0","CLOSE","0")</f>
        <v>#N/A</v>
      </c>
      <c r="D91" s="12" t="e">
        <f>RTD("prophetx.rtdserver","","History","@sas@a","Daily","1",A91,"0","CLOSE","0")</f>
        <v>#N/A</v>
      </c>
    </row>
    <row r="92" spans="1:4" x14ac:dyDescent="0.25">
      <c r="A92" s="21">
        <v>44035</v>
      </c>
      <c r="B92" s="12">
        <v>9</v>
      </c>
      <c r="C92" t="e">
        <f>RTD("prophetx.rtdserver","","History","@s@a/100","Daily","1",A92,"0","CLOSE","0")</f>
        <v>#N/A</v>
      </c>
      <c r="D92" s="12" t="e">
        <f>RTD("prophetx.rtdserver","","History","@sas@a","Daily","1",A92,"0","CLOSE","0")</f>
        <v>#N/A</v>
      </c>
    </row>
    <row r="93" spans="1:4" x14ac:dyDescent="0.25">
      <c r="A93" s="21">
        <v>44034</v>
      </c>
      <c r="B93" s="12">
        <v>8.9550000000000001</v>
      </c>
      <c r="C93" t="e">
        <f>RTD("prophetx.rtdserver","","History","@s@a/100","Daily","1",A93,"0","CLOSE","0")</f>
        <v>#N/A</v>
      </c>
      <c r="D93" s="12" t="e">
        <f>RTD("prophetx.rtdserver","","History","@sas@a","Daily","1",A93,"0","CLOSE","0")</f>
        <v>#N/A</v>
      </c>
    </row>
    <row r="94" spans="1:4" x14ac:dyDescent="0.25">
      <c r="A94" s="21">
        <v>44033</v>
      </c>
      <c r="B94" s="12">
        <v>8.93</v>
      </c>
      <c r="C94" t="e">
        <f>RTD("prophetx.rtdserver","","History","@s@a/100","Daily","1",A94,"0","CLOSE","0")</f>
        <v>#N/A</v>
      </c>
      <c r="D94" s="12" t="e">
        <f>RTD("prophetx.rtdserver","","History","@sas@a","Daily","1",A94,"0","CLOSE","0")</f>
        <v>#N/A</v>
      </c>
    </row>
    <row r="95" spans="1:4" x14ac:dyDescent="0.25">
      <c r="A95" s="21">
        <v>44032</v>
      </c>
      <c r="B95" s="12">
        <v>9</v>
      </c>
      <c r="C95" t="e">
        <f>RTD("prophetx.rtdserver","","History","@s@a/100","Daily","1",A95,"0","CLOSE","0")</f>
        <v>#N/A</v>
      </c>
      <c r="D95" s="12" t="e">
        <f>RTD("prophetx.rtdserver","","History","@sas@a","Daily","1",A95,"0","CLOSE","0")</f>
        <v>#N/A</v>
      </c>
    </row>
    <row r="96" spans="1:4" x14ac:dyDescent="0.25">
      <c r="A96" s="21">
        <v>44029</v>
      </c>
      <c r="B96" s="12">
        <v>8.9499999999999993</v>
      </c>
      <c r="C96" t="e">
        <f>RTD("prophetx.rtdserver","","History","@s@a/100","Daily","1",A96,"0","CLOSE","0")</f>
        <v>#N/A</v>
      </c>
      <c r="D96" s="12" t="e">
        <f>RTD("prophetx.rtdserver","","History","@sas@a","Daily","1",A96,"0","CLOSE","0")</f>
        <v>#N/A</v>
      </c>
    </row>
    <row r="97" spans="1:4" x14ac:dyDescent="0.25">
      <c r="A97" s="21">
        <v>44028</v>
      </c>
      <c r="B97" s="12">
        <v>8.91</v>
      </c>
      <c r="C97" t="e">
        <f>RTD("prophetx.rtdserver","","History","@s@a/100","Daily","1",A97,"0","CLOSE","0")</f>
        <v>#N/A</v>
      </c>
      <c r="D97" s="12" t="e">
        <f>RTD("prophetx.rtdserver","","History","@sas@a","Daily","1",A97,"0","CLOSE","0")</f>
        <v>#N/A</v>
      </c>
    </row>
    <row r="98" spans="1:4" x14ac:dyDescent="0.25">
      <c r="A98" s="21">
        <v>44027</v>
      </c>
      <c r="B98" s="12">
        <v>8.8275000000000006</v>
      </c>
      <c r="C98" t="e">
        <f>RTD("prophetx.rtdserver","","History","@s@a/100","Daily","1",A98,"0","CLOSE","0")</f>
        <v>#N/A</v>
      </c>
      <c r="D98" s="12" t="e">
        <f>RTD("prophetx.rtdserver","","History","@sas@a","Daily","1",A98,"0","CLOSE","0")</f>
        <v>#N/A</v>
      </c>
    </row>
    <row r="99" spans="1:4" x14ac:dyDescent="0.25">
      <c r="A99" s="21">
        <v>44026</v>
      </c>
      <c r="B99" s="12">
        <v>8.7750000000000004</v>
      </c>
      <c r="C99" t="e">
        <f>RTD("prophetx.rtdserver","","History","@s@a/100","Daily","1",A99,"0","CLOSE","0")</f>
        <v>#N/A</v>
      </c>
      <c r="D99" s="12" t="e">
        <f>RTD("prophetx.rtdserver","","History","@sas@a","Daily","1",A99,"0","CLOSE","0")</f>
        <v>#N/A</v>
      </c>
    </row>
    <row r="100" spans="1:4" x14ac:dyDescent="0.25">
      <c r="A100" s="21">
        <v>44025</v>
      </c>
      <c r="B100" s="12">
        <v>8.7524999999999995</v>
      </c>
      <c r="C100" t="e">
        <f>RTD("prophetx.rtdserver","","History","@s@a/100","Daily","1",A100,"0","CLOSE","0")</f>
        <v>#N/A</v>
      </c>
      <c r="D100" s="12" t="e">
        <f>RTD("prophetx.rtdserver","","History","@sas@a","Daily","1",A100,"0","CLOSE","0")</f>
        <v>#N/A</v>
      </c>
    </row>
    <row r="101" spans="1:4" x14ac:dyDescent="0.25">
      <c r="A101" s="21">
        <v>44022</v>
      </c>
      <c r="B101" s="12">
        <v>8.9075000000000006</v>
      </c>
      <c r="C101" t="e">
        <f>RTD("prophetx.rtdserver","","History","@s@a/100","Daily","1",A101,"0","CLOSE","0")</f>
        <v>#N/A</v>
      </c>
      <c r="D101" s="12" t="e">
        <f>RTD("prophetx.rtdserver","","History","@sas@a","Daily","1",A101,"0","CLOSE","0")</f>
        <v>#N/A</v>
      </c>
    </row>
    <row r="102" spans="1:4" x14ac:dyDescent="0.25">
      <c r="A102" s="21">
        <v>44021</v>
      </c>
      <c r="B102" s="12">
        <v>9.0150000000000006</v>
      </c>
      <c r="C102" t="e">
        <f>RTD("prophetx.rtdserver","","History","@s@a/100","Daily","1",A102,"0","CLOSE","0")</f>
        <v>#N/A</v>
      </c>
      <c r="D102" s="12" t="e">
        <f>RTD("prophetx.rtdserver","","History","@sas@a","Daily","1",A102,"0","CLOSE","0")</f>
        <v>#N/A</v>
      </c>
    </row>
    <row r="103" spans="1:4" x14ac:dyDescent="0.25">
      <c r="A103" s="21">
        <v>44020</v>
      </c>
      <c r="B103" s="12">
        <v>8.9725000000000001</v>
      </c>
      <c r="C103" t="e">
        <f>RTD("prophetx.rtdserver","","History","@s@a/100","Daily","1",A103,"0","CLOSE","0")</f>
        <v>#N/A</v>
      </c>
      <c r="D103" s="12" t="e">
        <f>RTD("prophetx.rtdserver","","History","@sas@a","Daily","1",A103,"0","CLOSE","0")</f>
        <v>#N/A</v>
      </c>
    </row>
    <row r="104" spans="1:4" x14ac:dyDescent="0.25">
      <c r="A104" s="21">
        <v>44019</v>
      </c>
      <c r="B104" s="12">
        <v>9.0250000000000004</v>
      </c>
      <c r="C104" t="e">
        <f>RTD("prophetx.rtdserver","","History","@s@a/100","Daily","1",A104,"0","CLOSE","0")</f>
        <v>#N/A</v>
      </c>
      <c r="D104" s="12" t="e">
        <f>RTD("prophetx.rtdserver","","History","@sas@a","Daily","1",A104,"0","CLOSE","0")</f>
        <v>#N/A</v>
      </c>
    </row>
    <row r="105" spans="1:4" x14ac:dyDescent="0.25">
      <c r="A105" s="21">
        <v>44018</v>
      </c>
      <c r="B105" s="12">
        <v>9.0625</v>
      </c>
      <c r="C105" t="e">
        <f>RTD("prophetx.rtdserver","","History","@s@a/100","Daily","1",A105,"0","CLOSE","0")</f>
        <v>#N/A</v>
      </c>
      <c r="D105" s="12" t="e">
        <f>RTD("prophetx.rtdserver","","History","@sas@a","Daily","1",A105,"0","CLOSE","0")</f>
        <v>#N/A</v>
      </c>
    </row>
    <row r="106" spans="1:4" x14ac:dyDescent="0.25">
      <c r="A106" s="21">
        <v>44014</v>
      </c>
      <c r="B106" s="12">
        <v>8.9674999999999994</v>
      </c>
      <c r="C106" t="e">
        <f>RTD("prophetx.rtdserver","","History","@s@a/100","Daily","1",A106,"0","CLOSE","0")</f>
        <v>#N/A</v>
      </c>
      <c r="D106" s="12" t="e">
        <f>RTD("prophetx.rtdserver","","History","@sas@a","Daily","1",A106,"0","CLOSE","0")</f>
        <v>#N/A</v>
      </c>
    </row>
    <row r="107" spans="1:4" x14ac:dyDescent="0.25">
      <c r="A107" s="21">
        <v>44013</v>
      </c>
      <c r="B107" s="12">
        <v>8.99</v>
      </c>
      <c r="C107" t="e">
        <f>RTD("prophetx.rtdserver","","History","@s@a/100","Daily","1",A107,"0","CLOSE","0")</f>
        <v>#N/A</v>
      </c>
      <c r="D107" s="12" t="e">
        <f>RTD("prophetx.rtdserver","","History","@sas@a","Daily","1",A107,"0","CLOSE","0")</f>
        <v>#N/A</v>
      </c>
    </row>
    <row r="108" spans="1:4" x14ac:dyDescent="0.25">
      <c r="A108" s="21">
        <v>44012</v>
      </c>
      <c r="B108" s="12">
        <v>8.8224999999999998</v>
      </c>
      <c r="C108" t="e">
        <f>RTD("prophetx.rtdserver","","History","@s@a/100","Daily","1",A108,"0","CLOSE","0")</f>
        <v>#N/A</v>
      </c>
      <c r="D108" s="12" t="e">
        <f>RTD("prophetx.rtdserver","","History","@sas@a","Daily","1",A108,"0","CLOSE","0")</f>
        <v>#N/A</v>
      </c>
    </row>
    <row r="109" spans="1:4" x14ac:dyDescent="0.25">
      <c r="A109" s="21">
        <v>44011</v>
      </c>
      <c r="B109" s="12">
        <v>8.6649999999999991</v>
      </c>
      <c r="C109" t="e">
        <f>RTD("prophetx.rtdserver","","History","@s@a/100","Daily","1",A109,"0","CLOSE","0")</f>
        <v>#N/A</v>
      </c>
      <c r="D109" s="12" t="e">
        <f>RTD("prophetx.rtdserver","","History","@sas@a","Daily","1",A109,"0","CLOSE","0")</f>
        <v>#N/A</v>
      </c>
    </row>
    <row r="110" spans="1:4" x14ac:dyDescent="0.25">
      <c r="A110" s="21">
        <v>44008</v>
      </c>
      <c r="B110" s="12">
        <v>8.6125000000000007</v>
      </c>
      <c r="C110" t="e">
        <f>RTD("prophetx.rtdserver","","History","@s@a/100","Daily","1",A110,"0","CLOSE","0")</f>
        <v>#N/A</v>
      </c>
      <c r="D110" s="12" t="e">
        <f>RTD("prophetx.rtdserver","","History","@sas@a","Daily","1",A110,"0","CLOSE","0")</f>
        <v>#N/A</v>
      </c>
    </row>
    <row r="111" spans="1:4" x14ac:dyDescent="0.25">
      <c r="A111" s="21">
        <v>44007</v>
      </c>
      <c r="B111" s="12">
        <v>8.6925000000000008</v>
      </c>
      <c r="C111" t="e">
        <f>RTD("prophetx.rtdserver","","History","@s@a/100","Daily","1",A111,"0","CLOSE","0")</f>
        <v>#N/A</v>
      </c>
      <c r="D111" s="12" t="e">
        <f>RTD("prophetx.rtdserver","","History","@sas@a","Daily","1",A111,"0","CLOSE","0")</f>
        <v>#N/A</v>
      </c>
    </row>
    <row r="112" spans="1:4" x14ac:dyDescent="0.25">
      <c r="A112" s="21">
        <v>44006</v>
      </c>
      <c r="B112" s="12">
        <v>8.7074999999999996</v>
      </c>
      <c r="C112" t="e">
        <f>RTD("prophetx.rtdserver","","History","@s@a/100","Daily","1",A112,"0","CLOSE","0")</f>
        <v>#N/A</v>
      </c>
      <c r="D112" s="12" t="e">
        <f>RTD("prophetx.rtdserver","","History","@sas@a","Daily","1",A112,"0","CLOSE","0")</f>
        <v>#N/A</v>
      </c>
    </row>
    <row r="113" spans="1:4" x14ac:dyDescent="0.25">
      <c r="A113" s="21">
        <v>44005</v>
      </c>
      <c r="B113" s="12">
        <v>8.75</v>
      </c>
      <c r="C113" t="e">
        <f>RTD("prophetx.rtdserver","","History","@s@a/100","Daily","1",A113,"0","CLOSE","0")</f>
        <v>#N/A</v>
      </c>
      <c r="D113" s="12" t="e">
        <f>RTD("prophetx.rtdserver","","History","@sas@a","Daily","1",A113,"0","CLOSE","0")</f>
        <v>#N/A</v>
      </c>
    </row>
    <row r="114" spans="1:4" x14ac:dyDescent="0.25">
      <c r="A114" s="21">
        <v>44004</v>
      </c>
      <c r="B114" s="12">
        <v>8.7624999999999993</v>
      </c>
      <c r="C114" t="e">
        <f>RTD("prophetx.rtdserver","","History","@s@a/100","Daily","1",A114,"0","CLOSE","0")</f>
        <v>#N/A</v>
      </c>
      <c r="D114" s="12" t="e">
        <f>RTD("prophetx.rtdserver","","History","@sas@a","Daily","1",A114,"0","CLOSE","0")</f>
        <v>#N/A</v>
      </c>
    </row>
    <row r="115" spans="1:4" x14ac:dyDescent="0.25">
      <c r="A115" s="21">
        <v>44001</v>
      </c>
      <c r="B115" s="12">
        <v>8.7650000000000006</v>
      </c>
      <c r="C115" t="e">
        <f>RTD("prophetx.rtdserver","","History","@s@a/100","Daily","1",A115,"0","CLOSE","0")</f>
        <v>#N/A</v>
      </c>
      <c r="D115" s="12" t="e">
        <f>RTD("prophetx.rtdserver","","History","@sas@a","Daily","1",A115,"0","CLOSE","0")</f>
        <v>#N/A</v>
      </c>
    </row>
    <row r="116" spans="1:4" x14ac:dyDescent="0.25">
      <c r="A116" s="21">
        <v>44000</v>
      </c>
      <c r="B116" s="12">
        <v>8.73</v>
      </c>
      <c r="C116" t="e">
        <f>RTD("prophetx.rtdserver","","History","@s@a/100","Daily","1",A116,"0","CLOSE","0")</f>
        <v>#N/A</v>
      </c>
      <c r="D116" s="12" t="e">
        <f>RTD("prophetx.rtdserver","","History","@sas@a","Daily","1",A116,"0","CLOSE","0")</f>
        <v>#N/A</v>
      </c>
    </row>
    <row r="117" spans="1:4" x14ac:dyDescent="0.25">
      <c r="A117" s="21">
        <v>43999</v>
      </c>
      <c r="B117" s="12">
        <v>8.7125000000000004</v>
      </c>
      <c r="C117" t="e">
        <f>RTD("prophetx.rtdserver","","History","@s@a/100","Daily","1",A117,"0","CLOSE","0")</f>
        <v>#N/A</v>
      </c>
      <c r="D117" s="12" t="e">
        <f>RTD("prophetx.rtdserver","","History","@sas@a","Daily","1",A117,"0","CLOSE","0")</f>
        <v>#N/A</v>
      </c>
    </row>
    <row r="118" spans="1:4" x14ac:dyDescent="0.25">
      <c r="A118" s="21">
        <v>43998</v>
      </c>
      <c r="B118" s="12">
        <v>8.67</v>
      </c>
      <c r="C118" t="e">
        <f>RTD("prophetx.rtdserver","","History","@s@a/100","Daily","1",A118,"0","CLOSE","0")</f>
        <v>#N/A</v>
      </c>
      <c r="D118" s="12" t="e">
        <f>RTD("prophetx.rtdserver","","History","@sas@a","Daily","1",A118,"0","CLOSE","0")</f>
        <v>#N/A</v>
      </c>
    </row>
    <row r="119" spans="1:4" x14ac:dyDescent="0.25">
      <c r="A119" s="21">
        <v>43997</v>
      </c>
      <c r="B119" s="12">
        <v>8.69</v>
      </c>
      <c r="C119" t="e">
        <f>RTD("prophetx.rtdserver","","History","@s@a/100","Daily","1",A119,"0","CLOSE","0")</f>
        <v>#N/A</v>
      </c>
      <c r="D119" s="12" t="e">
        <f>RTD("prophetx.rtdserver","","History","@sas@a","Daily","1",A119,"0","CLOSE","0")</f>
        <v>#N/A</v>
      </c>
    </row>
    <row r="120" spans="1:4" x14ac:dyDescent="0.25">
      <c r="A120" s="21">
        <v>43994</v>
      </c>
      <c r="B120" s="12">
        <v>8.7125000000000004</v>
      </c>
      <c r="C120" t="e">
        <f>RTD("prophetx.rtdserver","","History","@s@a/100","Daily","1",A120,"0","CLOSE","0")</f>
        <v>#N/A</v>
      </c>
      <c r="D120" s="12" t="e">
        <f>RTD("prophetx.rtdserver","","History","@sas@a","Daily","1",A120,"0","CLOSE","0")</f>
        <v>#N/A</v>
      </c>
    </row>
    <row r="121" spans="1:4" x14ac:dyDescent="0.25">
      <c r="A121" s="21">
        <v>43993</v>
      </c>
      <c r="B121" s="12">
        <v>8.66</v>
      </c>
      <c r="C121" t="e">
        <f>RTD("prophetx.rtdserver","","History","@s@a/100","Daily","1",A121,"0","CLOSE","0")</f>
        <v>#N/A</v>
      </c>
      <c r="D121" s="12" t="e">
        <f>RTD("prophetx.rtdserver","","History","@sas@a","Daily","1",A121,"0","CLOSE","0")</f>
        <v>#N/A</v>
      </c>
    </row>
    <row r="122" spans="1:4" x14ac:dyDescent="0.25">
      <c r="A122" s="21">
        <v>43992</v>
      </c>
      <c r="B122" s="12">
        <v>8.6549999999999994</v>
      </c>
      <c r="C122" t="e">
        <f>RTD("prophetx.rtdserver","","History","@s@a/100","Daily","1",A122,"0","CLOSE","0")</f>
        <v>#N/A</v>
      </c>
      <c r="D122" s="12" t="e">
        <f>RTD("prophetx.rtdserver","","History","@sas@a","Daily","1",A122,"0","CLOSE","0")</f>
        <v>#N/A</v>
      </c>
    </row>
    <row r="123" spans="1:4" x14ac:dyDescent="0.25">
      <c r="A123" s="21">
        <v>43991</v>
      </c>
      <c r="B123" s="12">
        <v>8.6325000000000003</v>
      </c>
      <c r="C123" t="e">
        <f>RTD("prophetx.rtdserver","","History","@s@a/100","Daily","1",A123,"0","CLOSE","0")</f>
        <v>#N/A</v>
      </c>
      <c r="D123" s="12" t="e">
        <f>RTD("prophetx.rtdserver","","History","@sas@a","Daily","1",A123,"0","CLOSE","0")</f>
        <v>#N/A</v>
      </c>
    </row>
    <row r="124" spans="1:4" x14ac:dyDescent="0.25">
      <c r="A124" s="21">
        <v>43990</v>
      </c>
      <c r="B124" s="12">
        <v>8.6475000000000009</v>
      </c>
      <c r="C124" t="e">
        <f>RTD("prophetx.rtdserver","","History","@s@a/100","Daily","1",A124,"0","CLOSE","0")</f>
        <v>#N/A</v>
      </c>
      <c r="D124" s="12" t="e">
        <f>RTD("prophetx.rtdserver","","History","@sas@a","Daily","1",A124,"0","CLOSE","0")</f>
        <v>#N/A</v>
      </c>
    </row>
    <row r="125" spans="1:4" x14ac:dyDescent="0.25">
      <c r="A125" s="21">
        <v>43987</v>
      </c>
      <c r="B125" s="12">
        <v>8.6775000000000002</v>
      </c>
      <c r="C125" t="e">
        <f>RTD("prophetx.rtdserver","","History","@s@a/100","Daily","1",A125,"0","CLOSE","0")</f>
        <v>#N/A</v>
      </c>
      <c r="D125" s="12" t="e">
        <f>RTD("prophetx.rtdserver","","History","@sas@a","Daily","1",A125,"0","CLOSE","0")</f>
        <v>#N/A</v>
      </c>
    </row>
    <row r="126" spans="1:4" x14ac:dyDescent="0.25">
      <c r="A126" s="21">
        <v>43986</v>
      </c>
      <c r="B126" s="12">
        <v>8.6775000000000002</v>
      </c>
      <c r="C126" t="e">
        <f>RTD("prophetx.rtdserver","","History","@s@a/100","Daily","1",A126,"0","CLOSE","0")</f>
        <v>#N/A</v>
      </c>
      <c r="D126" s="12" t="e">
        <f>RTD("prophetx.rtdserver","","History","@sas@a","Daily","1",A126,"0","CLOSE","0")</f>
        <v>#N/A</v>
      </c>
    </row>
    <row r="127" spans="1:4" x14ac:dyDescent="0.25">
      <c r="A127" s="21">
        <v>43985</v>
      </c>
      <c r="B127" s="12">
        <v>8.5749999999999993</v>
      </c>
      <c r="C127" t="e">
        <f>RTD("prophetx.rtdserver","","History","@s@a/100","Daily","1",A127,"0","CLOSE","0")</f>
        <v>#N/A</v>
      </c>
      <c r="D127" s="12" t="e">
        <f>RTD("prophetx.rtdserver","","History","@sas@a","Daily","1",A127,"0","CLOSE","0")</f>
        <v>#N/A</v>
      </c>
    </row>
    <row r="128" spans="1:4" x14ac:dyDescent="0.25">
      <c r="A128" s="21">
        <v>43984</v>
      </c>
      <c r="B128" s="12">
        <v>8.5050000000000008</v>
      </c>
      <c r="C128" t="e">
        <f>RTD("prophetx.rtdserver","","History","@s@a/100","Daily","1",A128,"0","CLOSE","0")</f>
        <v>#N/A</v>
      </c>
      <c r="D128" s="12" t="e">
        <f>RTD("prophetx.rtdserver","","History","@sas@a","Daily","1",A128,"0","CLOSE","0")</f>
        <v>#N/A</v>
      </c>
    </row>
    <row r="129" spans="1:4" x14ac:dyDescent="0.25">
      <c r="A129" s="21">
        <v>43983</v>
      </c>
      <c r="B129" s="12">
        <v>8.4049999999999994</v>
      </c>
      <c r="C129" t="e">
        <f>RTD("prophetx.rtdserver","","History","@s@a/100","Daily","1",A129,"0","CLOSE","0")</f>
        <v>#N/A</v>
      </c>
      <c r="D129" s="12" t="e">
        <f>RTD("prophetx.rtdserver","","History","@sas@a","Daily","1",A129,"0","CLOSE","0")</f>
        <v>#N/A</v>
      </c>
    </row>
    <row r="130" spans="1:4" x14ac:dyDescent="0.25">
      <c r="A130" s="21">
        <v>43980</v>
      </c>
      <c r="B130" s="12">
        <v>8.4075000000000006</v>
      </c>
      <c r="C130" t="e">
        <f>RTD("prophetx.rtdserver","","History","@s@a/100","Daily","1",A130,"0","CLOSE","0")</f>
        <v>#N/A</v>
      </c>
      <c r="D130" s="12" t="e">
        <f>RTD("prophetx.rtdserver","","History","@sas@a","Daily","1",A130,"0","CLOSE","0")</f>
        <v>#N/A</v>
      </c>
    </row>
    <row r="131" spans="1:4" x14ac:dyDescent="0.25">
      <c r="A131" s="21">
        <v>43979</v>
      </c>
      <c r="B131" s="12">
        <v>8.4700000000000006</v>
      </c>
      <c r="C131" t="e">
        <f>RTD("prophetx.rtdserver","","History","@s@a/100","Daily","1",A131,"0","CLOSE","0")</f>
        <v>#N/A</v>
      </c>
      <c r="D131" s="12" t="e">
        <f>RTD("prophetx.rtdserver","","History","@sas@a","Daily","1",A131,"0","CLOSE","0")</f>
        <v>#N/A</v>
      </c>
    </row>
    <row r="132" spans="1:4" x14ac:dyDescent="0.25">
      <c r="A132" s="21">
        <v>43978</v>
      </c>
      <c r="B132" s="12">
        <v>8.4849999999999994</v>
      </c>
      <c r="C132" t="e">
        <f>RTD("prophetx.rtdserver","","History","@s@a/100","Daily","1",A132,"0","CLOSE","0")</f>
        <v>#N/A</v>
      </c>
      <c r="D132" s="12" t="e">
        <f>RTD("prophetx.rtdserver","","History","@sas@a","Daily","1",A132,"0","CLOSE","0")</f>
        <v>#N/A</v>
      </c>
    </row>
    <row r="133" spans="1:4" x14ac:dyDescent="0.25">
      <c r="A133" s="21">
        <v>43977</v>
      </c>
      <c r="B133" s="12">
        <v>8.4700000000000006</v>
      </c>
      <c r="C133" t="e">
        <f>RTD("prophetx.rtdserver","","History","@s@a/100","Daily","1",A133,"0","CLOSE","0")</f>
        <v>#N/A</v>
      </c>
      <c r="D133" s="12" t="e">
        <f>RTD("prophetx.rtdserver","","History","@sas@a","Daily","1",A133,"0","CLOSE","0")</f>
        <v>#N/A</v>
      </c>
    </row>
    <row r="134" spans="1:4" x14ac:dyDescent="0.25">
      <c r="A134" s="21">
        <v>43973</v>
      </c>
      <c r="B134" s="12">
        <v>8.3324999999999996</v>
      </c>
      <c r="C134" t="e">
        <f>RTD("prophetx.rtdserver","","History","@s@a/100","Daily","1",A134,"0","CLOSE","0")</f>
        <v>#N/A</v>
      </c>
      <c r="D134" s="12" t="e">
        <f>RTD("prophetx.rtdserver","","History","@sas@a","Daily","1",A134,"0","CLOSE","0")</f>
        <v>#N/A</v>
      </c>
    </row>
    <row r="135" spans="1:4" x14ac:dyDescent="0.25">
      <c r="A135" s="21">
        <v>43972</v>
      </c>
      <c r="B135" s="12">
        <v>8.35</v>
      </c>
      <c r="C135" t="e">
        <f>RTD("prophetx.rtdserver","","History","@s@a/100","Daily","1",A135,"0","CLOSE","0")</f>
        <v>#N/A</v>
      </c>
      <c r="D135" s="12" t="e">
        <f>RTD("prophetx.rtdserver","","History","@sas@a","Daily","1",A135,"0","CLOSE","0")</f>
        <v>#N/A</v>
      </c>
    </row>
    <row r="136" spans="1:4" x14ac:dyDescent="0.25">
      <c r="A136" s="21">
        <v>43971</v>
      </c>
      <c r="B136" s="12">
        <v>8.4674999999999994</v>
      </c>
      <c r="C136" t="e">
        <f>RTD("prophetx.rtdserver","","History","@s@a/100","Daily","1",A136,"0","CLOSE","0")</f>
        <v>#N/A</v>
      </c>
      <c r="D136" s="12" t="e">
        <f>RTD("prophetx.rtdserver","","History","@sas@a","Daily","1",A136,"0","CLOSE","0")</f>
        <v>#N/A</v>
      </c>
    </row>
    <row r="137" spans="1:4" x14ac:dyDescent="0.25">
      <c r="A137" s="21">
        <v>43970</v>
      </c>
      <c r="B137" s="12">
        <v>8.4250000000000007</v>
      </c>
      <c r="C137" t="e">
        <f>RTD("prophetx.rtdserver","","History","@s@a/100","Daily","1",A137,"0","CLOSE","0")</f>
        <v>#N/A</v>
      </c>
      <c r="D137" s="12" t="e">
        <f>RTD("prophetx.rtdserver","","History","@sas@a","Daily","1",A137,"0","CLOSE","0")</f>
        <v>#N/A</v>
      </c>
    </row>
    <row r="138" spans="1:4" x14ac:dyDescent="0.25">
      <c r="A138" s="21">
        <v>43969</v>
      </c>
      <c r="B138" s="12">
        <v>8.4499999999999993</v>
      </c>
      <c r="C138" t="e">
        <f>RTD("prophetx.rtdserver","","History","@s@a/100","Daily","1",A138,"0","CLOSE","0")</f>
        <v>#N/A</v>
      </c>
      <c r="D138" s="12" t="e">
        <f>RTD("prophetx.rtdserver","","History","@sas@a","Daily","1",A138,"0","CLOSE","0")</f>
        <v>#N/A</v>
      </c>
    </row>
    <row r="139" spans="1:4" x14ac:dyDescent="0.25">
      <c r="A139" s="21">
        <v>43966</v>
      </c>
      <c r="B139" s="12">
        <v>8.3849999999999998</v>
      </c>
      <c r="C139" t="e">
        <f>RTD("prophetx.rtdserver","","History","@s@a/100","Daily","1",A139,"0","CLOSE","0")</f>
        <v>#N/A</v>
      </c>
      <c r="D139" s="12" t="e">
        <f>RTD("prophetx.rtdserver","","History","@sas@a","Daily","1",A139,"0","CLOSE","0")</f>
        <v>#N/A</v>
      </c>
    </row>
    <row r="140" spans="1:4" x14ac:dyDescent="0.25">
      <c r="A140" s="21">
        <v>43965</v>
      </c>
      <c r="B140" s="12">
        <v>8.3699999999999992</v>
      </c>
      <c r="C140" t="e">
        <f>RTD("prophetx.rtdserver","","History","@s@a/100","Daily","1",A140,"0","CLOSE","0")</f>
        <v>#N/A</v>
      </c>
      <c r="D140" s="12" t="e">
        <f>RTD("prophetx.rtdserver","","History","@sas@a","Daily","1",A140,"0","CLOSE","0")</f>
        <v>#N/A</v>
      </c>
    </row>
    <row r="141" spans="1:4" x14ac:dyDescent="0.25">
      <c r="A141" s="21">
        <v>43964</v>
      </c>
      <c r="B141" s="12">
        <v>8.3949999999999996</v>
      </c>
      <c r="C141" t="e">
        <f>RTD("prophetx.rtdserver","","History","@s@a/100","Daily","1",A141,"0","CLOSE","0")</f>
        <v>#N/A</v>
      </c>
      <c r="D141" s="12" t="e">
        <f>RTD("prophetx.rtdserver","","History","@sas@a","Daily","1",A141,"0","CLOSE","0")</f>
        <v>#N/A</v>
      </c>
    </row>
    <row r="142" spans="1:4" x14ac:dyDescent="0.25">
      <c r="A142" s="21">
        <v>43963</v>
      </c>
      <c r="B142" s="12">
        <v>8.52</v>
      </c>
      <c r="C142" t="e">
        <f>RTD("prophetx.rtdserver","","History","@s@a/100","Daily","1",A142,"0","CLOSE","0")</f>
        <v>#N/A</v>
      </c>
      <c r="D142" s="12" t="e">
        <f>RTD("prophetx.rtdserver","","History","@sas@a","Daily","1",A142,"0","CLOSE","0")</f>
        <v>#N/A</v>
      </c>
    </row>
    <row r="143" spans="1:4" x14ac:dyDescent="0.25">
      <c r="A143" s="21">
        <v>43962</v>
      </c>
      <c r="B143" s="12">
        <v>8.5500000000000007</v>
      </c>
      <c r="C143" t="e">
        <f>RTD("prophetx.rtdserver","","History","@s@a/100","Daily","1",A143,"0","CLOSE","0")</f>
        <v>#N/A</v>
      </c>
      <c r="D143" s="12" t="e">
        <f>RTD("prophetx.rtdserver","","History","@sas@a","Daily","1",A143,"0","CLOSE","0")</f>
        <v>#N/A</v>
      </c>
    </row>
    <row r="144" spans="1:4" x14ac:dyDescent="0.25">
      <c r="A144" s="21">
        <v>43959</v>
      </c>
      <c r="B144" s="12">
        <v>8.5050000000000008</v>
      </c>
      <c r="C144" t="e">
        <f>RTD("prophetx.rtdserver","","History","@s@a/100","Daily","1",A144,"0","CLOSE","0")</f>
        <v>#N/A</v>
      </c>
      <c r="D144" s="12" t="e">
        <f>RTD("prophetx.rtdserver","","History","@sas@a","Daily","1",A144,"0","CLOSE","0")</f>
        <v>#N/A</v>
      </c>
    </row>
    <row r="145" spans="1:4" x14ac:dyDescent="0.25">
      <c r="A145" s="21">
        <v>43958</v>
      </c>
      <c r="B145" s="12">
        <v>8.4425000000000008</v>
      </c>
      <c r="C145" t="e">
        <f>RTD("prophetx.rtdserver","","History","@s@a/100","Daily","1",A145,"0","CLOSE","0")</f>
        <v>#N/A</v>
      </c>
      <c r="D145" s="12" t="e">
        <f>RTD("prophetx.rtdserver","","History","@sas@a","Daily","1",A145,"0","CLOSE","0")</f>
        <v>#N/A</v>
      </c>
    </row>
    <row r="146" spans="1:4" x14ac:dyDescent="0.25">
      <c r="A146" s="21">
        <v>43957</v>
      </c>
      <c r="B146" s="12">
        <v>8.3249999999999993</v>
      </c>
      <c r="C146" t="e">
        <f>RTD("prophetx.rtdserver","","History","@s@a/100","Daily","1",A146,"0","CLOSE","0")</f>
        <v>#N/A</v>
      </c>
      <c r="D146" s="12" t="e">
        <f>RTD("prophetx.rtdserver","","History","@sas@a","Daily","1",A146,"0","CLOSE","0")</f>
        <v>#N/A</v>
      </c>
    </row>
    <row r="147" spans="1:4" x14ac:dyDescent="0.25">
      <c r="A147" s="21">
        <v>43956</v>
      </c>
      <c r="B147" s="12">
        <v>8.3949999999999996</v>
      </c>
      <c r="C147" t="e">
        <f>RTD("prophetx.rtdserver","","History","@s@a/100","Daily","1",A147,"0","CLOSE","0")</f>
        <v>#N/A</v>
      </c>
      <c r="D147" s="12" t="e">
        <f>RTD("prophetx.rtdserver","","History","@sas@a","Daily","1",A147,"0","CLOSE","0")</f>
        <v>#N/A</v>
      </c>
    </row>
    <row r="148" spans="1:4" x14ac:dyDescent="0.25">
      <c r="A148" s="21">
        <v>43955</v>
      </c>
      <c r="B148" s="12">
        <v>8.3650000000000002</v>
      </c>
      <c r="C148" t="e">
        <f>RTD("prophetx.rtdserver","","History","@s@a/100","Daily","1",A148,"0","CLOSE","0")</f>
        <v>#N/A</v>
      </c>
      <c r="D148" s="12" t="e">
        <f>RTD("prophetx.rtdserver","","History","@sas@a","Daily","1",A148,"0","CLOSE","0")</f>
        <v>#N/A</v>
      </c>
    </row>
    <row r="149" spans="1:4" x14ac:dyDescent="0.25">
      <c r="A149" s="21">
        <v>43952</v>
      </c>
      <c r="B149" s="12">
        <v>8.4949999999999992</v>
      </c>
      <c r="C149" t="e">
        <f>RTD("prophetx.rtdserver","","History","@s@a/100","Daily","1",A149,"0","CLOSE","0")</f>
        <v>#N/A</v>
      </c>
      <c r="D149" s="12" t="e">
        <f>RTD("prophetx.rtdserver","","History","@sas@a","Daily","1",A149,"0","CLOSE","0")</f>
        <v>#N/A</v>
      </c>
    </row>
    <row r="150" spans="1:4" x14ac:dyDescent="0.25">
      <c r="A150" s="21">
        <v>43951</v>
      </c>
      <c r="B150" s="12">
        <v>8.5525000000000002</v>
      </c>
      <c r="C150" t="e">
        <f>RTD("prophetx.rtdserver","","History","@s@a/100","Daily","1",A150,"0","CLOSE","0")</f>
        <v>#N/A</v>
      </c>
      <c r="D150" s="12" t="e">
        <f>RTD("prophetx.rtdserver","","History","@sas@a","Daily","1",A150,"0","CLOSE","0")</f>
        <v>#N/A</v>
      </c>
    </row>
    <row r="151" spans="1:4" x14ac:dyDescent="0.25">
      <c r="A151" s="21">
        <v>43950</v>
      </c>
      <c r="B151" s="12">
        <v>8.375</v>
      </c>
      <c r="C151" t="e">
        <f>RTD("prophetx.rtdserver","","History","@s@a/100","Daily","1",A151,"0","CLOSE","0")</f>
        <v>#N/A</v>
      </c>
      <c r="D151" s="12" t="e">
        <f>RTD("prophetx.rtdserver","","History","@sas@a","Daily","1",A151,"0","CLOSE","0")</f>
        <v>#N/A</v>
      </c>
    </row>
    <row r="152" spans="1:4" x14ac:dyDescent="0.25">
      <c r="A152" s="21">
        <v>43949</v>
      </c>
      <c r="B152" s="12">
        <v>8.32</v>
      </c>
      <c r="C152" t="e">
        <f>RTD("prophetx.rtdserver","","History","@s@a/100","Daily","1",A152,"0","CLOSE","0")</f>
        <v>#N/A</v>
      </c>
      <c r="D152" s="12" t="e">
        <f>RTD("prophetx.rtdserver","","History","@sas@a","Daily","1",A152,"0","CLOSE","0")</f>
        <v>#N/A</v>
      </c>
    </row>
    <row r="153" spans="1:4" x14ac:dyDescent="0.25">
      <c r="A153" s="21">
        <v>43948</v>
      </c>
      <c r="B153" s="12">
        <v>8.3650000000000002</v>
      </c>
      <c r="C153" t="e">
        <f>RTD("prophetx.rtdserver","","History","@s@a/100","Daily","1",A153,"0","CLOSE","0")</f>
        <v>#N/A</v>
      </c>
      <c r="D153" s="12" t="e">
        <f>RTD("prophetx.rtdserver","","History","@sas@a","Daily","1",A153,"0","CLOSE","0")</f>
        <v>#N/A</v>
      </c>
    </row>
    <row r="154" spans="1:4" x14ac:dyDescent="0.25">
      <c r="A154" s="21">
        <v>43945</v>
      </c>
      <c r="B154" s="12">
        <v>8.3949999999999996</v>
      </c>
      <c r="C154" t="e">
        <f>RTD("prophetx.rtdserver","","History","@s@a/100","Daily","1",A154,"0","CLOSE","0")</f>
        <v>#N/A</v>
      </c>
      <c r="D154" s="12" t="e">
        <f>RTD("prophetx.rtdserver","","History","@sas@a","Daily","1",A154,"0","CLOSE","0")</f>
        <v>#N/A</v>
      </c>
    </row>
    <row r="155" spans="1:4" x14ac:dyDescent="0.25">
      <c r="A155" s="21">
        <v>43944</v>
      </c>
      <c r="B155" s="12">
        <v>8.4674999999999994</v>
      </c>
      <c r="C155" t="e">
        <f>RTD("prophetx.rtdserver","","History","@s@a/100","Daily","1",A155,"0","CLOSE","0")</f>
        <v>#N/A</v>
      </c>
      <c r="D155" s="12" t="e">
        <f>RTD("prophetx.rtdserver","","History","@sas@a","Daily","1",A155,"0","CLOSE","0")</f>
        <v>#N/A</v>
      </c>
    </row>
    <row r="156" spans="1:4" x14ac:dyDescent="0.25">
      <c r="A156" s="21">
        <v>43943</v>
      </c>
      <c r="B156" s="12">
        <v>8.4250000000000007</v>
      </c>
      <c r="C156" t="e">
        <f>RTD("prophetx.rtdserver","","History","@s@a/100","Daily","1",A156,"0","CLOSE","0")</f>
        <v>#N/A</v>
      </c>
      <c r="D156" s="12" t="e">
        <f>RTD("prophetx.rtdserver","","History","@sas@a","Daily","1",A156,"0","CLOSE","0")</f>
        <v>#N/A</v>
      </c>
    </row>
    <row r="157" spans="1:4" x14ac:dyDescent="0.25">
      <c r="A157" s="21">
        <v>43942</v>
      </c>
      <c r="B157" s="12">
        <v>8.4075000000000006</v>
      </c>
      <c r="C157" t="e">
        <f>RTD("prophetx.rtdserver","","History","@s@a/100","Daily","1",A157,"0","CLOSE","0")</f>
        <v>#N/A</v>
      </c>
      <c r="D157" s="12" t="e">
        <f>RTD("prophetx.rtdserver","","History","@sas@a","Daily","1",A157,"0","CLOSE","0")</f>
        <v>#N/A</v>
      </c>
    </row>
    <row r="158" spans="1:4" x14ac:dyDescent="0.25">
      <c r="A158" s="21">
        <v>43941</v>
      </c>
      <c r="B158" s="12">
        <v>8.3625000000000007</v>
      </c>
      <c r="C158" t="e">
        <f>RTD("prophetx.rtdserver","","History","@s@a/100","Daily","1",A158,"0","CLOSE","0")</f>
        <v>#N/A</v>
      </c>
      <c r="D158" s="12" t="e">
        <f>RTD("prophetx.rtdserver","","History","@sas@a","Daily","1",A158,"0","CLOSE","0")</f>
        <v>#N/A</v>
      </c>
    </row>
    <row r="159" spans="1:4" x14ac:dyDescent="0.25">
      <c r="A159" s="21">
        <v>43938</v>
      </c>
      <c r="B159" s="12">
        <v>8.4224999999999994</v>
      </c>
      <c r="C159" t="e">
        <f>RTD("prophetx.rtdserver","","History","@s@a/100","Daily","1",A159,"0","CLOSE","0")</f>
        <v>#N/A</v>
      </c>
      <c r="D159" s="12" t="e">
        <f>RTD("prophetx.rtdserver","","History","@sas@a","Daily","1",A159,"0","CLOSE","0")</f>
        <v>#N/A</v>
      </c>
    </row>
    <row r="160" spans="1:4" x14ac:dyDescent="0.25">
      <c r="A160" s="21">
        <v>43937</v>
      </c>
      <c r="B160" s="12">
        <v>8.4574999999999996</v>
      </c>
      <c r="C160" t="e">
        <f>RTD("prophetx.rtdserver","","History","@s@a/100","Daily","1",A160,"0","CLOSE","0")</f>
        <v>#N/A</v>
      </c>
      <c r="D160" s="12" t="e">
        <f>RTD("prophetx.rtdserver","","History","@sas@a","Daily","1",A160,"0","CLOSE","0")</f>
        <v>#N/A</v>
      </c>
    </row>
    <row r="161" spans="1:4" x14ac:dyDescent="0.25">
      <c r="A161" s="21">
        <v>43936</v>
      </c>
      <c r="B161" s="12">
        <v>8.42</v>
      </c>
      <c r="C161" t="e">
        <f>RTD("prophetx.rtdserver","","History","@s@a/100","Daily","1",A161,"0","CLOSE","0")</f>
        <v>#N/A</v>
      </c>
      <c r="D161" s="12" t="e">
        <f>RTD("prophetx.rtdserver","","History","@sas@a","Daily","1",A161,"0","CLOSE","0")</f>
        <v>#N/A</v>
      </c>
    </row>
    <row r="162" spans="1:4" x14ac:dyDescent="0.25">
      <c r="A162" s="21">
        <v>43935</v>
      </c>
      <c r="B162" s="12">
        <v>8.4700000000000006</v>
      </c>
      <c r="C162" t="e">
        <f>RTD("prophetx.rtdserver","","History","@s@a/100","Daily","1",A162,"0","CLOSE","0")</f>
        <v>#N/A</v>
      </c>
      <c r="D162" s="12" t="e">
        <f>RTD("prophetx.rtdserver","","History","@sas@a","Daily","1",A162,"0","CLOSE","0")</f>
        <v>#N/A</v>
      </c>
    </row>
    <row r="163" spans="1:4" x14ac:dyDescent="0.25">
      <c r="A163" s="21">
        <v>43934</v>
      </c>
      <c r="B163" s="12">
        <v>8.5425000000000004</v>
      </c>
      <c r="C163" t="e">
        <f>RTD("prophetx.rtdserver","","History","@s@a/100","Daily","1",A163,"0","CLOSE","0")</f>
        <v>#N/A</v>
      </c>
      <c r="D163" s="12" t="e">
        <f>RTD("prophetx.rtdserver","","History","@sas@a","Daily","1",A163,"0","CLOSE","0")</f>
        <v>#N/A</v>
      </c>
    </row>
    <row r="164" spans="1:4" x14ac:dyDescent="0.25">
      <c r="A164" s="21">
        <v>43930</v>
      </c>
      <c r="B164" s="12">
        <v>8.6349999999999998</v>
      </c>
      <c r="C164" t="e">
        <f>RTD("prophetx.rtdserver","","History","@s@a/100","Daily","1",A164,"0","CLOSE","0")</f>
        <v>#N/A</v>
      </c>
      <c r="D164" s="12" t="e">
        <f>RTD("prophetx.rtdserver","","History","@sas@a","Daily","1",A164,"0","CLOSE","0")</f>
        <v>#N/A</v>
      </c>
    </row>
    <row r="165" spans="1:4" x14ac:dyDescent="0.25">
      <c r="A165" s="21">
        <v>43929</v>
      </c>
      <c r="B165" s="12">
        <v>8.5449999999999999</v>
      </c>
      <c r="C165" t="e">
        <f>RTD("prophetx.rtdserver","","History","@s@a/100","Daily","1",A165,"0","CLOSE","0")</f>
        <v>#N/A</v>
      </c>
      <c r="D165" s="12" t="e">
        <f>RTD("prophetx.rtdserver","","History","@sas@a","Daily","1",A165,"0","CLOSE","0")</f>
        <v>#N/A</v>
      </c>
    </row>
    <row r="166" spans="1:4" x14ac:dyDescent="0.25">
      <c r="A166" s="21">
        <v>43928</v>
      </c>
      <c r="B166" s="12">
        <v>8.5474999999999994</v>
      </c>
      <c r="C166" t="e">
        <f>RTD("prophetx.rtdserver","","History","@s@a/100","Daily","1",A166,"0","CLOSE","0")</f>
        <v>#N/A</v>
      </c>
      <c r="D166" s="12" t="e">
        <f>RTD("prophetx.rtdserver","","History","@sas@a","Daily","1",A166,"0","CLOSE","0")</f>
        <v>#N/A</v>
      </c>
    </row>
    <row r="167" spans="1:4" x14ac:dyDescent="0.25">
      <c r="A167" s="21">
        <v>43927</v>
      </c>
      <c r="B167" s="12">
        <v>8.5549999999999997</v>
      </c>
      <c r="C167" t="e">
        <f>RTD("prophetx.rtdserver","","History","@s@a/100","Daily","1",A167,"0","CLOSE","0")</f>
        <v>#N/A</v>
      </c>
      <c r="D167" s="12" t="e">
        <f>RTD("prophetx.rtdserver","","History","@sas@a","Daily","1",A167,"0","CLOSE","0")</f>
        <v>#N/A</v>
      </c>
    </row>
    <row r="168" spans="1:4" x14ac:dyDescent="0.25">
      <c r="A168" s="21">
        <v>43924</v>
      </c>
      <c r="B168" s="12">
        <v>8.5425000000000004</v>
      </c>
      <c r="C168" t="e">
        <f>RTD("prophetx.rtdserver","","History","@s@a/100","Daily","1",A168,"0","CLOSE","0")</f>
        <v>#N/A</v>
      </c>
      <c r="D168" s="12" t="e">
        <f>RTD("prophetx.rtdserver","","History","@sas@a","Daily","1",A168,"0","CLOSE","0")</f>
        <v>#N/A</v>
      </c>
    </row>
    <row r="169" spans="1:4" x14ac:dyDescent="0.25">
      <c r="A169" s="21">
        <v>43923</v>
      </c>
      <c r="B169" s="12">
        <v>8.5875000000000004</v>
      </c>
      <c r="C169" t="e">
        <f>RTD("prophetx.rtdserver","","History","@s@a/100","Daily","1",A169,"0","CLOSE","0")</f>
        <v>#N/A</v>
      </c>
      <c r="D169" s="12" t="e">
        <f>RTD("prophetx.rtdserver","","History","@sas@a","Daily","1",A169,"0","CLOSE","0")</f>
        <v>#N/A</v>
      </c>
    </row>
    <row r="170" spans="1:4" x14ac:dyDescent="0.25">
      <c r="A170" s="21">
        <v>43922</v>
      </c>
      <c r="B170" s="12">
        <v>8.6274999999999995</v>
      </c>
      <c r="C170" t="e">
        <f>RTD("prophetx.rtdserver","","History","@s@a/100","Daily","1",A170,"0","CLOSE","0")</f>
        <v>#N/A</v>
      </c>
      <c r="D170" s="12" t="e">
        <f>RTD("prophetx.rtdserver","","History","@sas@a","Daily","1",A170,"0","CLOSE","0")</f>
        <v>#N/A</v>
      </c>
    </row>
    <row r="171" spans="1:4" x14ac:dyDescent="0.25">
      <c r="A171" s="21">
        <v>43921</v>
      </c>
      <c r="B171" s="12">
        <v>8.86</v>
      </c>
      <c r="C171" t="e">
        <f>RTD("prophetx.rtdserver","","History","@s@a/100","Daily","1",A171,"0","CLOSE","0")</f>
        <v>#N/A</v>
      </c>
      <c r="D171" s="12" t="e">
        <f>RTD("prophetx.rtdserver","","History","@sas@a","Daily","1",A171,"0","CLOSE","0")</f>
        <v>#N/A</v>
      </c>
    </row>
    <row r="172" spans="1:4" x14ac:dyDescent="0.25">
      <c r="A172" s="21">
        <v>43920</v>
      </c>
      <c r="B172" s="12">
        <v>8.8224999999999998</v>
      </c>
      <c r="C172" t="e">
        <f>RTD("prophetx.rtdserver","","History","@s@a/100","Daily","1",A172,"0","CLOSE","0")</f>
        <v>#N/A</v>
      </c>
      <c r="D172" s="12" t="e">
        <f>RTD("prophetx.rtdserver","","History","@sas@a","Daily","1",A172,"0","CLOSE","0")</f>
        <v>#N/A</v>
      </c>
    </row>
    <row r="173" spans="1:4" x14ac:dyDescent="0.25">
      <c r="A173" s="21">
        <v>43917</v>
      </c>
      <c r="B173" s="12">
        <v>8.8149999999999995</v>
      </c>
      <c r="C173" t="e">
        <f>RTD("prophetx.rtdserver","","History","@s@a/100","Daily","1",A173,"0","CLOSE","0")</f>
        <v>#N/A</v>
      </c>
      <c r="D173" s="12" t="e">
        <f>RTD("prophetx.rtdserver","","History","@sas@a","Daily","1",A173,"0","CLOSE","0")</f>
        <v>#N/A</v>
      </c>
    </row>
    <row r="174" spans="1:4" x14ac:dyDescent="0.25">
      <c r="A174" s="21">
        <v>43916</v>
      </c>
      <c r="B174" s="12">
        <v>8.8025000000000002</v>
      </c>
      <c r="C174" t="e">
        <f>RTD("prophetx.rtdserver","","History","@s@a/100","Daily","1",A174,"0","CLOSE","0")</f>
        <v>#N/A</v>
      </c>
      <c r="D174" s="12" t="e">
        <f>RTD("prophetx.rtdserver","","History","@sas@a","Daily","1",A174,"0","CLOSE","0")</f>
        <v>#N/A</v>
      </c>
    </row>
    <row r="175" spans="1:4" x14ac:dyDescent="0.25">
      <c r="A175" s="21">
        <v>43915</v>
      </c>
      <c r="B175" s="12">
        <v>8.8149999999999995</v>
      </c>
      <c r="C175" t="e">
        <f>RTD("prophetx.rtdserver","","History","@s@a/100","Daily","1",A175,"0","CLOSE","0")</f>
        <v>#N/A</v>
      </c>
      <c r="D175" s="12" t="e">
        <f>RTD("prophetx.rtdserver","","History","@sas@a","Daily","1",A175,"0","CLOSE","0")</f>
        <v>#N/A</v>
      </c>
    </row>
    <row r="176" spans="1:4" x14ac:dyDescent="0.25">
      <c r="A176" s="21">
        <v>43914</v>
      </c>
      <c r="B176" s="12">
        <v>8.8674999999999997</v>
      </c>
      <c r="C176" t="e">
        <f>RTD("prophetx.rtdserver","","History","@s@a/100","Daily","1",A176,"0","CLOSE","0")</f>
        <v>#N/A</v>
      </c>
      <c r="D176" s="12" t="e">
        <f>RTD("prophetx.rtdserver","","History","@sas@a","Daily","1",A176,"0","CLOSE","0")</f>
        <v>#N/A</v>
      </c>
    </row>
    <row r="177" spans="1:4" x14ac:dyDescent="0.25">
      <c r="A177" s="21">
        <v>43913</v>
      </c>
      <c r="B177" s="12">
        <v>8.84</v>
      </c>
      <c r="C177" t="e">
        <f>RTD("prophetx.rtdserver","","History","@s@a/100","Daily","1",A177,"0","CLOSE","0")</f>
        <v>#N/A</v>
      </c>
      <c r="D177" s="12" t="e">
        <f>RTD("prophetx.rtdserver","","History","@sas@a","Daily","1",A177,"0","CLOSE","0")</f>
        <v>#N/A</v>
      </c>
    </row>
    <row r="178" spans="1:4" x14ac:dyDescent="0.25">
      <c r="A178" s="21">
        <v>43910</v>
      </c>
      <c r="B178" s="12">
        <v>8.625</v>
      </c>
      <c r="C178" t="e">
        <f>RTD("prophetx.rtdserver","","History","@s@a/100","Daily","1",A178,"0","CLOSE","0")</f>
        <v>#N/A</v>
      </c>
      <c r="D178" s="12" t="e">
        <f>RTD("prophetx.rtdserver","","History","@sas@a","Daily","1",A178,"0","CLOSE","0")</f>
        <v>#N/A</v>
      </c>
    </row>
    <row r="179" spans="1:4" x14ac:dyDescent="0.25">
      <c r="A179" s="21">
        <v>43909</v>
      </c>
      <c r="B179" s="12">
        <v>8.4324999999999992</v>
      </c>
      <c r="C179" t="e">
        <f>RTD("prophetx.rtdserver","","History","@s@a/100","Daily","1",A179,"0","CLOSE","0")</f>
        <v>#N/A</v>
      </c>
      <c r="D179" s="12" t="e">
        <f>RTD("prophetx.rtdserver","","History","@sas@a","Daily","1",A179,"0","CLOSE","0")</f>
        <v>#N/A</v>
      </c>
    </row>
    <row r="180" spans="1:4" x14ac:dyDescent="0.25">
      <c r="A180" s="21">
        <v>43908</v>
      </c>
      <c r="B180" s="12">
        <v>8.2550000000000008</v>
      </c>
      <c r="C180" t="e">
        <f>RTD("prophetx.rtdserver","","History","@s@a/100","Daily","1",A180,"0","CLOSE","0")</f>
        <v>#N/A</v>
      </c>
      <c r="D180" s="12" t="e">
        <f>RTD("prophetx.rtdserver","","History","@sas@a","Daily","1",A180,"0","CLOSE","0")</f>
        <v>#N/A</v>
      </c>
    </row>
    <row r="181" spans="1:4" x14ac:dyDescent="0.25">
      <c r="A181" s="21">
        <v>43907</v>
      </c>
      <c r="B181" s="12">
        <v>8.2424999999999997</v>
      </c>
      <c r="C181" t="e">
        <f>RTD("prophetx.rtdserver","","History","@s@a/100","Daily","1",A181,"0","CLOSE","0")</f>
        <v>#N/A</v>
      </c>
      <c r="D181" s="12" t="e">
        <f>RTD("prophetx.rtdserver","","History","@sas@a","Daily","1",A181,"0","CLOSE","0")</f>
        <v>#N/A</v>
      </c>
    </row>
    <row r="182" spans="1:4" x14ac:dyDescent="0.25">
      <c r="A182" s="21">
        <v>43906</v>
      </c>
      <c r="B182" s="12">
        <v>8.2174999999999994</v>
      </c>
      <c r="C182" t="e">
        <f>RTD("prophetx.rtdserver","","History","@s@a/100","Daily","1",A182,"0","CLOSE","0")</f>
        <v>#N/A</v>
      </c>
      <c r="D182" s="12" t="e">
        <f>RTD("prophetx.rtdserver","","History","@sas@a","Daily","1",A182,"0","CLOSE","0")</f>
        <v>#N/A</v>
      </c>
    </row>
    <row r="183" spans="1:4" x14ac:dyDescent="0.25">
      <c r="A183" s="21">
        <v>43903</v>
      </c>
      <c r="B183" s="12">
        <v>8.4875000000000007</v>
      </c>
      <c r="C183" t="e">
        <f>RTD("prophetx.rtdserver","","History","@s@a/100","Daily","1",A183,"0","CLOSE","0")</f>
        <v>#N/A</v>
      </c>
      <c r="D183" s="12" t="e">
        <f>RTD("prophetx.rtdserver","","History","@sas@a","Daily","1",A183,"0","CLOSE","0")</f>
        <v>#N/A</v>
      </c>
    </row>
    <row r="184" spans="1:4" x14ac:dyDescent="0.25">
      <c r="A184" s="21">
        <v>43902</v>
      </c>
      <c r="B184" s="12">
        <v>8.5950000000000006</v>
      </c>
      <c r="C184" t="e">
        <f>RTD("prophetx.rtdserver","","History","@s@a/100","Daily","1",A184,"0","CLOSE","0")</f>
        <v>#N/A</v>
      </c>
      <c r="D184" s="12" t="e">
        <f>RTD("prophetx.rtdserver","","History","@sas@a","Daily","1",A184,"0","CLOSE","0")</f>
        <v>#N/A</v>
      </c>
    </row>
    <row r="185" spans="1:4" x14ac:dyDescent="0.25">
      <c r="A185" s="21">
        <v>43901</v>
      </c>
      <c r="B185" s="12">
        <v>8.7324999999999999</v>
      </c>
      <c r="C185" t="e">
        <f>RTD("prophetx.rtdserver","","History","@s@a/100","Daily","1",A185,"0","CLOSE","0")</f>
        <v>#N/A</v>
      </c>
      <c r="D185" s="12" t="e">
        <f>RTD("prophetx.rtdserver","","History","@sas@a","Daily","1",A185,"0","CLOSE","0")</f>
        <v>#N/A</v>
      </c>
    </row>
    <row r="186" spans="1:4" x14ac:dyDescent="0.25">
      <c r="A186" s="21">
        <v>43900</v>
      </c>
      <c r="B186" s="12">
        <v>8.7624999999999993</v>
      </c>
      <c r="C186" t="e">
        <f>RTD("prophetx.rtdserver","","History","@s@a/100","Daily","1",A186,"0","CLOSE","0")</f>
        <v>#N/A</v>
      </c>
      <c r="D186" s="12" t="e">
        <f>RTD("prophetx.rtdserver","","History","@sas@a","Daily","1",A186,"0","CLOSE","0")</f>
        <v>#N/A</v>
      </c>
    </row>
    <row r="187" spans="1:4" x14ac:dyDescent="0.25">
      <c r="A187" s="21">
        <v>43899</v>
      </c>
      <c r="B187" s="12">
        <v>8.6999999999999993</v>
      </c>
      <c r="C187" t="e">
        <f>RTD("prophetx.rtdserver","","History","@s@a/100","Daily","1",A187,"0","CLOSE","0")</f>
        <v>#N/A</v>
      </c>
      <c r="D187" s="12" t="e">
        <f>RTD("prophetx.rtdserver","","History","@sas@a","Daily","1",A187,"0","CLOSE","0")</f>
        <v>#N/A</v>
      </c>
    </row>
    <row r="188" spans="1:4" x14ac:dyDescent="0.25">
      <c r="A188" s="21">
        <v>43896</v>
      </c>
      <c r="B188" s="12">
        <v>8.9124999999999996</v>
      </c>
      <c r="C188" t="e">
        <f>RTD("prophetx.rtdserver","","History","@s@a/100","Daily","1",A188,"0","CLOSE","0")</f>
        <v>#N/A</v>
      </c>
      <c r="D188" s="12" t="e">
        <f>RTD("prophetx.rtdserver","","History","@sas@a","Daily","1",A188,"0","CLOSE","0")</f>
        <v>#N/A</v>
      </c>
    </row>
    <row r="189" spans="1:4" x14ac:dyDescent="0.25">
      <c r="A189" s="21">
        <v>43895</v>
      </c>
      <c r="B189" s="12">
        <v>8.9700000000000006</v>
      </c>
      <c r="C189" t="e">
        <f>RTD("prophetx.rtdserver","","History","@s@a/100","Daily","1",A189,"0","CLOSE","0")</f>
        <v>#N/A</v>
      </c>
      <c r="D189" s="12" t="e">
        <f>RTD("prophetx.rtdserver","","History","@sas@a","Daily","1",A189,"0","CLOSE","0")</f>
        <v>#N/A</v>
      </c>
    </row>
    <row r="190" spans="1:4" x14ac:dyDescent="0.25">
      <c r="A190" s="21">
        <v>43894</v>
      </c>
      <c r="B190" s="12">
        <v>9.0724999999999998</v>
      </c>
      <c r="C190" t="e">
        <f>RTD("prophetx.rtdserver","","History","@s@a/100","Daily","1",A190,"0","CLOSE","0")</f>
        <v>#N/A</v>
      </c>
      <c r="D190" s="12" t="e">
        <f>RTD("prophetx.rtdserver","","History","@sas@a","Daily","1",A190,"0","CLOSE","0")</f>
        <v>#N/A</v>
      </c>
    </row>
    <row r="191" spans="1:4" x14ac:dyDescent="0.25">
      <c r="A191" s="21">
        <v>43893</v>
      </c>
      <c r="B191" s="12">
        <v>9.0350000000000001</v>
      </c>
      <c r="C191" t="e">
        <f>RTD("prophetx.rtdserver","","History","@s@a/100","Daily","1",A191,"0","CLOSE","0")</f>
        <v>#N/A</v>
      </c>
      <c r="D191" s="12" t="e">
        <f>RTD("prophetx.rtdserver","","History","@sas@a","Daily","1",A191,"0","CLOSE","0")</f>
        <v>#N/A</v>
      </c>
    </row>
    <row r="192" spans="1:4" x14ac:dyDescent="0.25">
      <c r="A192" s="21">
        <v>43892</v>
      </c>
      <c r="B192" s="12">
        <v>9.01</v>
      </c>
      <c r="C192" t="e">
        <f>RTD("prophetx.rtdserver","","History","@s@a/100","Daily","1",A192,"0","CLOSE","0")</f>
        <v>#N/A</v>
      </c>
      <c r="D192" s="12" t="e">
        <f>RTD("prophetx.rtdserver","","History","@sas@a","Daily","1",A192,"0","CLOSE","0")</f>
        <v>#N/A</v>
      </c>
    </row>
    <row r="193" spans="1:4" x14ac:dyDescent="0.25">
      <c r="A193" s="21">
        <v>43889</v>
      </c>
      <c r="B193" s="12">
        <v>8.9275000000000002</v>
      </c>
      <c r="C193" t="e">
        <f>RTD("prophetx.rtdserver","","History","@s@a/100","Daily","1",A193,"0","CLOSE","0")</f>
        <v>#N/A</v>
      </c>
      <c r="D193" s="12" t="e">
        <f>RTD("prophetx.rtdserver","","History","@sas@a","Daily","1",A193,"0","CLOSE","0")</f>
        <v>#N/A</v>
      </c>
    </row>
    <row r="194" spans="1:4" x14ac:dyDescent="0.25">
      <c r="A194" s="21">
        <v>43888</v>
      </c>
      <c r="B194" s="12">
        <v>8.9499999999999993</v>
      </c>
      <c r="C194" t="e">
        <f>RTD("prophetx.rtdserver","","History","@s@a/100","Daily","1",A194,"0","CLOSE","0")</f>
        <v>#N/A</v>
      </c>
      <c r="D194" s="12" t="e">
        <f>RTD("prophetx.rtdserver","","History","@sas@a","Daily","1",A194,"0","CLOSE","0")</f>
        <v>#N/A</v>
      </c>
    </row>
    <row r="195" spans="1:4" x14ac:dyDescent="0.25">
      <c r="A195" s="21">
        <v>43887</v>
      </c>
      <c r="B195" s="12">
        <v>8.92</v>
      </c>
      <c r="C195" t="e">
        <f>RTD("prophetx.rtdserver","","History","@s@a/100","Daily","1",A195,"0","CLOSE","0")</f>
        <v>#N/A</v>
      </c>
      <c r="D195" s="12" t="e">
        <f>RTD("prophetx.rtdserver","","History","@sas@a","Daily","1",A195,"0","CLOSE","0")</f>
        <v>#N/A</v>
      </c>
    </row>
    <row r="196" spans="1:4" x14ac:dyDescent="0.25">
      <c r="A196" s="21">
        <v>43886</v>
      </c>
      <c r="B196" s="12">
        <v>8.8825000000000003</v>
      </c>
      <c r="C196" t="e">
        <f>RTD("prophetx.rtdserver","","History","@s@a/100","Daily","1",A196,"0","CLOSE","0")</f>
        <v>#N/A</v>
      </c>
      <c r="D196" s="12" t="e">
        <f>RTD("prophetx.rtdserver","","History","@sas@a","Daily","1",A196,"0","CLOSE","0")</f>
        <v>#N/A</v>
      </c>
    </row>
    <row r="197" spans="1:4" x14ac:dyDescent="0.25">
      <c r="A197" s="21">
        <v>43885</v>
      </c>
      <c r="B197" s="12">
        <v>8.7424999999999997</v>
      </c>
      <c r="C197" t="e">
        <f>RTD("prophetx.rtdserver","","History","@s@a/100","Daily","1",A197,"0","CLOSE","0")</f>
        <v>#N/A</v>
      </c>
      <c r="D197" s="12" t="e">
        <f>RTD("prophetx.rtdserver","","History","@sas@a","Daily","1",A197,"0","CLOSE","0")</f>
        <v>#N/A</v>
      </c>
    </row>
    <row r="198" spans="1:4" x14ac:dyDescent="0.25">
      <c r="A198" s="21">
        <v>43882</v>
      </c>
      <c r="B198" s="12">
        <v>8.9049999999999994</v>
      </c>
      <c r="C198" t="e">
        <f>RTD("prophetx.rtdserver","","History","@s@a/100","Daily","1",A198,"0","CLOSE","0")</f>
        <v>#N/A</v>
      </c>
      <c r="D198" s="12" t="e">
        <f>RTD("prophetx.rtdserver","","History","@sas@a","Daily","1",A198,"0","CLOSE","0")</f>
        <v>#N/A</v>
      </c>
    </row>
    <row r="199" spans="1:4" x14ac:dyDescent="0.25">
      <c r="A199" s="21">
        <v>43881</v>
      </c>
      <c r="B199" s="12">
        <v>8.9275000000000002</v>
      </c>
      <c r="C199" t="e">
        <f>RTD("prophetx.rtdserver","","History","@s@a/100","Daily","1",A199,"0","CLOSE","0")</f>
        <v>#N/A</v>
      </c>
      <c r="D199" s="12" t="e">
        <f>RTD("prophetx.rtdserver","","History","@sas@a","Daily","1",A199,"0","CLOSE","0")</f>
        <v>#N/A</v>
      </c>
    </row>
    <row r="200" spans="1:4" x14ac:dyDescent="0.25">
      <c r="A200" s="21">
        <v>43880</v>
      </c>
      <c r="B200" s="12">
        <v>8.9725000000000001</v>
      </c>
      <c r="C200" t="e">
        <f>RTD("prophetx.rtdserver","","History","@s@a/100","Daily","1",A200,"0","CLOSE","0")</f>
        <v>#N/A</v>
      </c>
      <c r="D200" s="12" t="e">
        <f>RTD("prophetx.rtdserver","","History","@sas@a","Daily","1",A200,"0","CLOSE","0")</f>
        <v>#N/A</v>
      </c>
    </row>
    <row r="201" spans="1:4" x14ac:dyDescent="0.25">
      <c r="A201" s="21">
        <v>43879</v>
      </c>
      <c r="B201" s="12">
        <v>8.9224999999999994</v>
      </c>
      <c r="C201" t="e">
        <f>RTD("prophetx.rtdserver","","History","@s@a/100","Daily","1",A201,"0","CLOSE","0")</f>
        <v>#N/A</v>
      </c>
      <c r="D201" s="12" t="e">
        <f>RTD("prophetx.rtdserver","","History","@sas@a","Daily","1",A201,"0","CLOSE","0")</f>
        <v>#N/A</v>
      </c>
    </row>
    <row r="202" spans="1:4" x14ac:dyDescent="0.25">
      <c r="A202" s="21">
        <v>43875</v>
      </c>
      <c r="B202" s="12">
        <v>8.9375</v>
      </c>
      <c r="C202" t="e">
        <f>RTD("prophetx.rtdserver","","History","@s@a/100","Daily","1",A202,"0","CLOSE","0")</f>
        <v>#N/A</v>
      </c>
      <c r="D202" s="12" t="e">
        <f>RTD("prophetx.rtdserver","","History","@sas@a","Daily","1",A202,"0","CLOSE","0")</f>
        <v>#N/A</v>
      </c>
    </row>
    <row r="203" spans="1:4" x14ac:dyDescent="0.25">
      <c r="A203" s="21">
        <v>43874</v>
      </c>
      <c r="B203" s="12">
        <v>8.9625000000000004</v>
      </c>
      <c r="C203" t="e">
        <f>RTD("prophetx.rtdserver","","History","@s@a/100","Daily","1",A203,"0","CLOSE","0")</f>
        <v>#N/A</v>
      </c>
      <c r="D203" s="12" t="e">
        <f>RTD("prophetx.rtdserver","","History","@sas@a","Daily","1",A203,"0","CLOSE","0")</f>
        <v>#N/A</v>
      </c>
    </row>
    <row r="204" spans="1:4" x14ac:dyDescent="0.25">
      <c r="A204" s="21">
        <v>43873</v>
      </c>
      <c r="B204" s="12">
        <v>8.9250000000000007</v>
      </c>
      <c r="C204" t="e">
        <f>RTD("prophetx.rtdserver","","History","@s@a/100","Daily","1",A204,"0","CLOSE","0")</f>
        <v>#N/A</v>
      </c>
      <c r="D204" s="12" t="e">
        <f>RTD("prophetx.rtdserver","","History","@sas@a","Daily","1",A204,"0","CLOSE","0")</f>
        <v>#N/A</v>
      </c>
    </row>
    <row r="205" spans="1:4" x14ac:dyDescent="0.25">
      <c r="A205" s="21">
        <v>43872</v>
      </c>
      <c r="B205" s="12">
        <v>8.8475000000000001</v>
      </c>
      <c r="C205" t="e">
        <f>RTD("prophetx.rtdserver","","History","@s@a/100","Daily","1",A205,"0","CLOSE","0")</f>
        <v>#N/A</v>
      </c>
      <c r="D205" s="12" t="e">
        <f>RTD("prophetx.rtdserver","","History","@sas@a","Daily","1",A205,"0","CLOSE","0")</f>
        <v>#N/A</v>
      </c>
    </row>
    <row r="206" spans="1:4" x14ac:dyDescent="0.25">
      <c r="A206" s="21">
        <v>43871</v>
      </c>
      <c r="B206" s="12">
        <v>8.8424999999999994</v>
      </c>
      <c r="C206" t="e">
        <f>RTD("prophetx.rtdserver","","History","@s@a/100","Daily","1",A206,"0","CLOSE","0")</f>
        <v>#N/A</v>
      </c>
      <c r="D206" s="12" t="e">
        <f>RTD("prophetx.rtdserver","","History","@sas@a","Daily","1",A206,"0","CLOSE","0")</f>
        <v>#N/A</v>
      </c>
    </row>
    <row r="207" spans="1:4" x14ac:dyDescent="0.25">
      <c r="A207" s="21">
        <v>43868</v>
      </c>
      <c r="B207" s="12">
        <v>8.82</v>
      </c>
      <c r="C207" t="e">
        <f>RTD("prophetx.rtdserver","","History","@s@a/100","Daily","1",A207,"0","CLOSE","0")</f>
        <v>#N/A</v>
      </c>
      <c r="D207" s="12" t="e">
        <f>RTD("prophetx.rtdserver","","History","@sas@a","Daily","1",A207,"0","CLOSE","0")</f>
        <v>#N/A</v>
      </c>
    </row>
    <row r="208" spans="1:4" x14ac:dyDescent="0.25">
      <c r="A208" s="21">
        <v>43867</v>
      </c>
      <c r="B208" s="12">
        <v>8.81</v>
      </c>
      <c r="C208" t="e">
        <f>RTD("prophetx.rtdserver","","History","@s@a/100","Daily","1",A208,"0","CLOSE","0")</f>
        <v>#N/A</v>
      </c>
      <c r="D208" s="12" t="e">
        <f>RTD("prophetx.rtdserver","","History","@sas@a","Daily","1",A208,"0","CLOSE","0")</f>
        <v>#N/A</v>
      </c>
    </row>
    <row r="209" spans="1:4" x14ac:dyDescent="0.25">
      <c r="A209" s="21">
        <v>43866</v>
      </c>
      <c r="B209" s="12">
        <v>8.8000000000000007</v>
      </c>
      <c r="C209" t="e">
        <f>RTD("prophetx.rtdserver","","History","@s@a/100","Daily","1",A209,"0","CLOSE","0")</f>
        <v>#N/A</v>
      </c>
      <c r="D209" s="12" t="e">
        <f>RTD("prophetx.rtdserver","","History","@sas@a","Daily","1",A209,"0","CLOSE","0")</f>
        <v>#N/A</v>
      </c>
    </row>
    <row r="210" spans="1:4" x14ac:dyDescent="0.25">
      <c r="A210" s="21">
        <v>43865</v>
      </c>
      <c r="B210" s="12">
        <v>8.7949999999999999</v>
      </c>
      <c r="C210" t="e">
        <f>RTD("prophetx.rtdserver","","History","@s@a/100","Daily","1",A210,"0","CLOSE","0")</f>
        <v>#N/A</v>
      </c>
      <c r="D210" s="12" t="e">
        <f>RTD("prophetx.rtdserver","","History","@sas@a","Daily","1",A210,"0","CLOSE","0")</f>
        <v>#N/A</v>
      </c>
    </row>
    <row r="211" spans="1:4" x14ac:dyDescent="0.25">
      <c r="A211" s="21">
        <v>43864</v>
      </c>
      <c r="B211" s="12">
        <v>8.77</v>
      </c>
      <c r="C211" t="e">
        <f>RTD("prophetx.rtdserver","","History","@s@a/100","Daily","1",A211,"0","CLOSE","0")</f>
        <v>#N/A</v>
      </c>
      <c r="D211" s="12" t="e">
        <f>RTD("prophetx.rtdserver","","History","@sas@a","Daily","1",A211,"0","CLOSE","0")</f>
        <v>#N/A</v>
      </c>
    </row>
    <row r="212" spans="1:4" x14ac:dyDescent="0.25">
      <c r="A212" s="21">
        <v>43861</v>
      </c>
      <c r="B212" s="12">
        <v>8.7249999999999996</v>
      </c>
      <c r="C212" t="e">
        <f>RTD("prophetx.rtdserver","","History","@s@a/100","Daily","1",A212,"0","CLOSE","0")</f>
        <v>#N/A</v>
      </c>
      <c r="D212" s="12" t="e">
        <f>RTD("prophetx.rtdserver","","History","@sas@a","Daily","1",A212,"0","CLOSE","0")</f>
        <v>#N/A</v>
      </c>
    </row>
    <row r="213" spans="1:4" x14ac:dyDescent="0.25">
      <c r="A213" s="21">
        <v>43860</v>
      </c>
      <c r="B213" s="12">
        <v>8.7624999999999993</v>
      </c>
      <c r="C213" t="e">
        <f>RTD("prophetx.rtdserver","","History","@s@a/100","Daily","1",A213,"0","CLOSE","0")</f>
        <v>#N/A</v>
      </c>
      <c r="D213" s="12" t="e">
        <f>RTD("prophetx.rtdserver","","History","@sas@a","Daily","1",A213,"0","CLOSE","0")</f>
        <v>#N/A</v>
      </c>
    </row>
    <row r="214" spans="1:4" x14ac:dyDescent="0.25">
      <c r="A214" s="21">
        <v>43859</v>
      </c>
      <c r="B214" s="12">
        <v>8.93</v>
      </c>
      <c r="C214" t="e">
        <f>RTD("prophetx.rtdserver","","History","@s@a/100","Daily","1",A214,"0","CLOSE","0")</f>
        <v>#N/A</v>
      </c>
      <c r="D214" s="12" t="e">
        <f>RTD("prophetx.rtdserver","","History","@sas@a","Daily","1",A214,"0","CLOSE","0")</f>
        <v>#N/A</v>
      </c>
    </row>
    <row r="215" spans="1:4" x14ac:dyDescent="0.25">
      <c r="A215" s="21">
        <v>43858</v>
      </c>
      <c r="B215" s="12">
        <v>8.9499999999999993</v>
      </c>
      <c r="C215" t="e">
        <f>RTD("prophetx.rtdserver","","History","@s@a/100","Daily","1",A215,"0","CLOSE","0")</f>
        <v>#N/A</v>
      </c>
      <c r="D215" s="12" t="e">
        <f>RTD("prophetx.rtdserver","","History","@sas@a","Daily","1",A215,"0","CLOSE","0")</f>
        <v>#N/A</v>
      </c>
    </row>
    <row r="216" spans="1:4" x14ac:dyDescent="0.25">
      <c r="A216" s="21">
        <v>43857</v>
      </c>
      <c r="B216" s="12">
        <v>8.9725000000000001</v>
      </c>
      <c r="C216" t="e">
        <f>RTD("prophetx.rtdserver","","History","@s@a/100","Daily","1",A216,"0","CLOSE","0")</f>
        <v>#N/A</v>
      </c>
      <c r="D216" s="12" t="e">
        <f>RTD("prophetx.rtdserver","","History","@sas@a","Daily","1",A216,"0","CLOSE","0")</f>
        <v>#N/A</v>
      </c>
    </row>
    <row r="217" spans="1:4" x14ac:dyDescent="0.25">
      <c r="A217" s="21">
        <v>43854</v>
      </c>
      <c r="B217" s="12">
        <v>9.02</v>
      </c>
      <c r="C217" t="e">
        <f>RTD("prophetx.rtdserver","","History","@s@a/100","Daily","1",A217,"0","CLOSE","0")</f>
        <v>#N/A</v>
      </c>
      <c r="D217" s="12" t="e">
        <f>RTD("prophetx.rtdserver","","History","@sas@a","Daily","1",A217,"0","CLOSE","0")</f>
        <v>#N/A</v>
      </c>
    </row>
    <row r="218" spans="1:4" x14ac:dyDescent="0.25">
      <c r="A218" s="21">
        <v>43853</v>
      </c>
      <c r="B218" s="12">
        <v>9.0950000000000006</v>
      </c>
      <c r="C218" t="e">
        <f>RTD("prophetx.rtdserver","","History","@s@a/100","Daily","1",A218,"0","CLOSE","0")</f>
        <v>#N/A</v>
      </c>
      <c r="D218" s="12" t="e">
        <f>RTD("prophetx.rtdserver","","History","@sas@a","Daily","1",A218,"0","CLOSE","0")</f>
        <v>#N/A</v>
      </c>
    </row>
    <row r="219" spans="1:4" x14ac:dyDescent="0.25">
      <c r="A219" s="21">
        <v>43852</v>
      </c>
      <c r="B219" s="12">
        <v>9.1374999999999993</v>
      </c>
      <c r="C219" t="e">
        <f>RTD("prophetx.rtdserver","","History","@s@a/100","Daily","1",A219,"0","CLOSE","0")</f>
        <v>#N/A</v>
      </c>
      <c r="D219" s="12" t="e">
        <f>RTD("prophetx.rtdserver","","History","@sas@a","Daily","1",A219,"0","CLOSE","0")</f>
        <v>#N/A</v>
      </c>
    </row>
    <row r="220" spans="1:4" x14ac:dyDescent="0.25">
      <c r="A220" s="21">
        <v>43851</v>
      </c>
      <c r="B220" s="12">
        <v>9.16</v>
      </c>
      <c r="C220" t="e">
        <f>RTD("prophetx.rtdserver","","History","@s@a/100","Daily","1",A220,"0","CLOSE","0")</f>
        <v>#N/A</v>
      </c>
      <c r="D220" s="12" t="e">
        <f>RTD("prophetx.rtdserver","","History","@sas@a","Daily","1",A220,"0","CLOSE","0")</f>
        <v>#N/A</v>
      </c>
    </row>
    <row r="221" spans="1:4" x14ac:dyDescent="0.25">
      <c r="A221" s="21">
        <v>43847</v>
      </c>
      <c r="B221" s="12">
        <v>9.2974999999999994</v>
      </c>
      <c r="C221" t="e">
        <f>RTD("prophetx.rtdserver","","History","@s@a/100","Daily","1",A221,"0","CLOSE","0")</f>
        <v>#N/A</v>
      </c>
      <c r="D221" s="12" t="e">
        <f>RTD("prophetx.rtdserver","","History","@sas@a","Daily","1",A221,"0","CLOSE","0")</f>
        <v>#N/A</v>
      </c>
    </row>
    <row r="222" spans="1:4" x14ac:dyDescent="0.25">
      <c r="A222" s="21">
        <v>43846</v>
      </c>
      <c r="B222" s="12">
        <v>9.24</v>
      </c>
      <c r="C222" t="e">
        <f>RTD("prophetx.rtdserver","","History","@s@a/100","Daily","1",A222,"0","CLOSE","0")</f>
        <v>#N/A</v>
      </c>
      <c r="D222" s="12" t="e">
        <f>RTD("prophetx.rtdserver","","History","@sas@a","Daily","1",A222,"0","CLOSE","0")</f>
        <v>#N/A</v>
      </c>
    </row>
    <row r="223" spans="1:4" x14ac:dyDescent="0.25">
      <c r="A223" s="21">
        <v>43845</v>
      </c>
      <c r="B223" s="12">
        <v>9.2874999999999996</v>
      </c>
      <c r="C223" t="e">
        <f>RTD("prophetx.rtdserver","","History","@s@a/100","Daily","1",A223,"0","CLOSE","0")</f>
        <v>#N/A</v>
      </c>
      <c r="D223" s="12" t="e">
        <f>RTD("prophetx.rtdserver","","History","@sas@a","Daily","1",A223,"0","CLOSE","0")</f>
        <v>#N/A</v>
      </c>
    </row>
    <row r="224" spans="1:4" x14ac:dyDescent="0.25">
      <c r="A224" s="21">
        <v>43844</v>
      </c>
      <c r="B224" s="12">
        <v>9.4224999999999994</v>
      </c>
      <c r="C224" t="e">
        <f>RTD("prophetx.rtdserver","","History","@s@a/100","Daily","1",A224,"0","CLOSE","0")</f>
        <v>#N/A</v>
      </c>
      <c r="D224" s="12" t="e">
        <f>RTD("prophetx.rtdserver","","History","@sas@a","Daily","1",A224,"0","CLOSE","0")</f>
        <v>#N/A</v>
      </c>
    </row>
    <row r="225" spans="1:4" x14ac:dyDescent="0.25">
      <c r="A225" s="21">
        <v>43843</v>
      </c>
      <c r="B225" s="12">
        <v>9.4224999999999994</v>
      </c>
      <c r="C225" t="e">
        <f>RTD("prophetx.rtdserver","","History","@s@a/100","Daily","1",A225,"0","CLOSE","0")</f>
        <v>#N/A</v>
      </c>
      <c r="D225" s="12" t="e">
        <f>RTD("prophetx.rtdserver","","History","@sas@a","Daily","1",A225,"0","CLOSE","0")</f>
        <v>#N/A</v>
      </c>
    </row>
    <row r="226" spans="1:4" x14ac:dyDescent="0.25">
      <c r="A226" s="21">
        <v>43840</v>
      </c>
      <c r="B226" s="12">
        <v>9.4600000000000009</v>
      </c>
      <c r="C226" t="e">
        <f>RTD("prophetx.rtdserver","","History","@s@a/100","Daily","1",A226,"0","CLOSE","0")</f>
        <v>#N/A</v>
      </c>
      <c r="D226" s="12" t="e">
        <f>RTD("prophetx.rtdserver","","History","@sas@a","Daily","1",A226,"0","CLOSE","0")</f>
        <v>#N/A</v>
      </c>
    </row>
    <row r="227" spans="1:4" x14ac:dyDescent="0.25">
      <c r="A227" s="21">
        <v>43839</v>
      </c>
      <c r="B227" s="12">
        <v>9.4350000000000005</v>
      </c>
      <c r="C227" t="e">
        <f>RTD("prophetx.rtdserver","","History","@s@a/100","Daily","1",A227,"0","CLOSE","0")</f>
        <v>#N/A</v>
      </c>
      <c r="D227" s="12" t="e">
        <f>RTD("prophetx.rtdserver","","History","@sas@a","Daily","1",A227,"0","CLOSE","0")</f>
        <v>#N/A</v>
      </c>
    </row>
    <row r="228" spans="1:4" x14ac:dyDescent="0.25">
      <c r="A228" s="21">
        <v>43838</v>
      </c>
      <c r="B228" s="12">
        <v>9.4725000000000001</v>
      </c>
      <c r="C228" t="e">
        <f>RTD("prophetx.rtdserver","","History","@s@a/100","Daily","1",A228,"0","CLOSE","0")</f>
        <v>#N/A</v>
      </c>
      <c r="D228" s="12" t="e">
        <f>RTD("prophetx.rtdserver","","History","@sas@a","Daily","1",A228,"0","CLOSE","0")</f>
        <v>#N/A</v>
      </c>
    </row>
    <row r="229" spans="1:4" x14ac:dyDescent="0.25">
      <c r="A229" s="21">
        <v>43837</v>
      </c>
      <c r="B229" s="12">
        <v>9.44</v>
      </c>
      <c r="C229" t="e">
        <f>RTD("prophetx.rtdserver","","History","@s@a/100","Daily","1",A229,"0","CLOSE","0")</f>
        <v>#N/A</v>
      </c>
      <c r="D229" s="12" t="e">
        <f>RTD("prophetx.rtdserver","","History","@sas@a","Daily","1",A229,"0","CLOSE","0")</f>
        <v>#N/A</v>
      </c>
    </row>
    <row r="230" spans="1:4" x14ac:dyDescent="0.25">
      <c r="A230" s="21">
        <v>43836</v>
      </c>
      <c r="B230" s="12">
        <v>9.4474999999999998</v>
      </c>
      <c r="C230" t="e">
        <f>RTD("prophetx.rtdserver","","History","@s@a/100","Daily","1",A230,"0","CLOSE","0")</f>
        <v>#N/A</v>
      </c>
      <c r="D230" s="12" t="e">
        <f>RTD("prophetx.rtdserver","","History","@sas@a","Daily","1",A230,"0","CLOSE","0")</f>
        <v>#N/A</v>
      </c>
    </row>
    <row r="231" spans="1:4" x14ac:dyDescent="0.25">
      <c r="A231" s="21">
        <v>43833</v>
      </c>
      <c r="B231" s="12">
        <v>9.4149999999999991</v>
      </c>
      <c r="C231" t="e">
        <f>RTD("prophetx.rtdserver","","History","@s@a/100","Daily","1",A231,"0","CLOSE","0")</f>
        <v>#N/A</v>
      </c>
      <c r="D231" s="12" t="e">
        <f>RTD("prophetx.rtdserver","","History","@sas@a","Daily","1",A231,"0","CLOSE","0")</f>
        <v>#N/A</v>
      </c>
    </row>
    <row r="232" spans="1:4" x14ac:dyDescent="0.25">
      <c r="A232" s="21">
        <v>43832</v>
      </c>
      <c r="B232" s="12">
        <v>9.5625</v>
      </c>
      <c r="C232" t="e">
        <f>RTD("prophetx.rtdserver","","History","@s@a/100","Daily","1",A232,"0","CLOSE","0")</f>
        <v>#N/A</v>
      </c>
      <c r="D232" s="12" t="e">
        <f>RTD("prophetx.rtdserver","","History","@sas@a","Daily","1",A232,"0","CLOSE","0")</f>
        <v>#N/A</v>
      </c>
    </row>
    <row r="233" spans="1:4" x14ac:dyDescent="0.25">
      <c r="A233" s="21">
        <v>43830</v>
      </c>
      <c r="B233" s="12">
        <v>9.5549999999999997</v>
      </c>
      <c r="C233" t="e">
        <f>RTD("prophetx.rtdserver","","History","@s@a/100","Daily","1",A233,"0","CLOSE","0")</f>
        <v>#N/A</v>
      </c>
      <c r="D233" s="12" t="e">
        <f>RTD("prophetx.rtdserver","","History","@sas@a","Daily","1",A233,"0","CLOSE","0")</f>
        <v>#N/A</v>
      </c>
    </row>
    <row r="234" spans="1:4" x14ac:dyDescent="0.25">
      <c r="A234" s="21">
        <v>43829</v>
      </c>
      <c r="B234" s="12">
        <v>9.5250000000000004</v>
      </c>
      <c r="C234" t="e">
        <f>RTD("prophetx.rtdserver","","History","@s@a/100","Daily","1",A234,"0","CLOSE","0")</f>
        <v>#N/A</v>
      </c>
      <c r="D234" s="12" t="e">
        <f>RTD("prophetx.rtdserver","","History","@sas@a","Daily","1",A234,"0","CLOSE","0")</f>
        <v>#N/A</v>
      </c>
    </row>
    <row r="235" spans="1:4" x14ac:dyDescent="0.25">
      <c r="A235" s="21">
        <v>43826</v>
      </c>
      <c r="B235" s="12">
        <v>9.4149999999999991</v>
      </c>
      <c r="C235" t="e">
        <f>RTD("prophetx.rtdserver","","History","@s@a/100","Daily","1",A235,"0","CLOSE","0")</f>
        <v>#N/A</v>
      </c>
      <c r="D235" s="12" t="e">
        <f>RTD("prophetx.rtdserver","","History","@sas@a","Daily","1",A235,"0","CLOSE","0")</f>
        <v>#N/A</v>
      </c>
    </row>
    <row r="236" spans="1:4" x14ac:dyDescent="0.25">
      <c r="A236" s="21">
        <v>43825</v>
      </c>
      <c r="B236" s="12">
        <v>9.4649999999999999</v>
      </c>
      <c r="C236" t="e">
        <f>RTD("prophetx.rtdserver","","History","@s@a/100","Daily","1",A236,"0","CLOSE","0")</f>
        <v>#N/A</v>
      </c>
      <c r="D236" s="12" t="e">
        <f>RTD("prophetx.rtdserver","","History","@sas@a","Daily","1",A236,"0","CLOSE","0")</f>
        <v>#N/A</v>
      </c>
    </row>
    <row r="237" spans="1:4" x14ac:dyDescent="0.25">
      <c r="A237" s="21">
        <v>43823</v>
      </c>
      <c r="B237" s="12">
        <v>9.3650000000000002</v>
      </c>
      <c r="C237" t="e">
        <f>RTD("prophetx.rtdserver","","History","@s@a/100","Daily","1",A237,"0","CLOSE","0")</f>
        <v>#N/A</v>
      </c>
      <c r="D237" s="12" t="e">
        <f>RTD("prophetx.rtdserver","","History","@sas@a","Daily","1",A237,"0","CLOSE","0")</f>
        <v>#N/A</v>
      </c>
    </row>
    <row r="238" spans="1:4" x14ac:dyDescent="0.25">
      <c r="A238" s="21">
        <v>43822</v>
      </c>
      <c r="B238" s="12">
        <v>9.34</v>
      </c>
      <c r="C238" t="e">
        <f>RTD("prophetx.rtdserver","","History","@s@a/100","Daily","1",A238,"0","CLOSE","0")</f>
        <v>#N/A</v>
      </c>
      <c r="D238" s="12" t="e">
        <f>RTD("prophetx.rtdserver","","History","@sas@a","Daily","1",A238,"0","CLOSE","0")</f>
        <v>#N/A</v>
      </c>
    </row>
    <row r="239" spans="1:4" x14ac:dyDescent="0.25">
      <c r="A239" s="21">
        <v>43819</v>
      </c>
      <c r="B239" s="12">
        <v>9.2825000000000006</v>
      </c>
      <c r="C239" t="e">
        <f>RTD("prophetx.rtdserver","","History","@s@a/100","Daily","1",A239,"0","CLOSE","0")</f>
        <v>#N/A</v>
      </c>
      <c r="D239" s="12" t="e">
        <f>RTD("prophetx.rtdserver","","History","@sas@a","Daily","1",A239,"0","CLOSE","0")</f>
        <v>#N/A</v>
      </c>
    </row>
    <row r="240" spans="1:4" x14ac:dyDescent="0.25">
      <c r="A240" s="21">
        <v>43818</v>
      </c>
      <c r="B240" s="12">
        <v>9.2449999999999992</v>
      </c>
      <c r="C240" t="e">
        <f>RTD("prophetx.rtdserver","","History","@s@a/100","Daily","1",A240,"0","CLOSE","0")</f>
        <v>#N/A</v>
      </c>
      <c r="D240" s="12" t="e">
        <f>RTD("prophetx.rtdserver","","History","@sas@a","Daily","1",A240,"0","CLOSE","0")</f>
        <v>#N/A</v>
      </c>
    </row>
    <row r="241" spans="1:4" x14ac:dyDescent="0.25">
      <c r="A241" s="21">
        <v>43817</v>
      </c>
      <c r="B241" s="12">
        <v>9.2850000000000001</v>
      </c>
      <c r="C241" t="e">
        <f>RTD("prophetx.rtdserver","","History","@s@a/100","Daily","1",A241,"0","CLOSE","0")</f>
        <v>#N/A</v>
      </c>
      <c r="D241" s="12" t="e">
        <f>RTD("prophetx.rtdserver","","History","@sas@a","Daily","1",A241,"0","CLOSE","0")</f>
        <v>#N/A</v>
      </c>
    </row>
    <row r="242" spans="1:4" x14ac:dyDescent="0.25">
      <c r="A242" s="21">
        <v>43816</v>
      </c>
      <c r="B242" s="12">
        <v>9.2874999999999996</v>
      </c>
      <c r="C242" t="e">
        <f>RTD("prophetx.rtdserver","","History","@s@a/100","Daily","1",A242,"0","CLOSE","0")</f>
        <v>#N/A</v>
      </c>
      <c r="D242" s="12" t="e">
        <f>RTD("prophetx.rtdserver","","History","@sas@a","Daily","1",A242,"0","CLOSE","0")</f>
        <v>#N/A</v>
      </c>
    </row>
    <row r="243" spans="1:4" x14ac:dyDescent="0.25">
      <c r="A243" s="21">
        <v>43815</v>
      </c>
      <c r="B243" s="12">
        <v>9.2200000000000006</v>
      </c>
      <c r="C243" t="e">
        <f>RTD("prophetx.rtdserver","","History","@s@a/100","Daily","1",A243,"0","CLOSE","0")</f>
        <v>#N/A</v>
      </c>
      <c r="D243" s="12" t="e">
        <f>RTD("prophetx.rtdserver","","History","@sas@a","Daily","1",A243,"0","CLOSE","0")</f>
        <v>#N/A</v>
      </c>
    </row>
    <row r="244" spans="1:4" x14ac:dyDescent="0.25">
      <c r="A244" s="21">
        <v>43812</v>
      </c>
      <c r="B244" s="12">
        <v>9.0749999999999993</v>
      </c>
      <c r="C244" t="e">
        <f>RTD("prophetx.rtdserver","","History","@s@a/100","Daily","1",A244,"0","CLOSE","0")</f>
        <v>#N/A</v>
      </c>
      <c r="D244" s="12" t="e">
        <f>RTD("prophetx.rtdserver","","History","@sas@a","Daily","1",A244,"0","CLOSE","0")</f>
        <v>#N/A</v>
      </c>
    </row>
    <row r="245" spans="1:4" x14ac:dyDescent="0.25">
      <c r="A245" s="21">
        <v>43811</v>
      </c>
      <c r="B245" s="12">
        <v>8.9824999999999999</v>
      </c>
      <c r="C245" t="e">
        <f>RTD("prophetx.rtdserver","","History","@s@a/100","Daily","1",A245,"0","CLOSE","0")</f>
        <v>#N/A</v>
      </c>
      <c r="D245" s="12" t="e">
        <f>RTD("prophetx.rtdserver","","History","@sas@a","Daily","1",A245,"0","CLOSE","0")</f>
        <v>#N/A</v>
      </c>
    </row>
    <row r="246" spans="1:4" x14ac:dyDescent="0.25">
      <c r="A246" s="21">
        <v>43810</v>
      </c>
      <c r="B246" s="12">
        <v>8.9350000000000005</v>
      </c>
      <c r="C246" t="e">
        <f>RTD("prophetx.rtdserver","","History","@s@a/100","Daily","1",A246,"0","CLOSE","0")</f>
        <v>#N/A</v>
      </c>
      <c r="D246" s="12" t="e">
        <f>RTD("prophetx.rtdserver","","History","@sas@a","Daily","1",A246,"0","CLOSE","0")</f>
        <v>#N/A</v>
      </c>
    </row>
    <row r="247" spans="1:4" x14ac:dyDescent="0.25">
      <c r="A247" s="21">
        <v>43809</v>
      </c>
      <c r="B247" s="12">
        <v>9.0124999999999993</v>
      </c>
      <c r="C247" t="e">
        <f>RTD("prophetx.rtdserver","","History","@s@a/100","Daily","1",A247,"0","CLOSE","0")</f>
        <v>#N/A</v>
      </c>
      <c r="D247" s="12" t="e">
        <f>RTD("prophetx.rtdserver","","History","@sas@a","Daily","1",A247,"0","CLOSE","0")</f>
        <v>#N/A</v>
      </c>
    </row>
    <row r="248" spans="1:4" x14ac:dyDescent="0.25">
      <c r="A248" s="21">
        <v>43808</v>
      </c>
      <c r="B248" s="12">
        <v>8.9725000000000001</v>
      </c>
      <c r="C248" t="e">
        <f>RTD("prophetx.rtdserver","","History","@s@a/100","Daily","1",A248,"0","CLOSE","0")</f>
        <v>#N/A</v>
      </c>
      <c r="D248" s="12" t="e">
        <f>RTD("prophetx.rtdserver","","History","@sas@a","Daily","1",A248,"0","CLOSE","0")</f>
        <v>#N/A</v>
      </c>
    </row>
    <row r="249" spans="1:4" x14ac:dyDescent="0.25">
      <c r="A249" s="21">
        <v>43805</v>
      </c>
      <c r="B249" s="12">
        <v>8.8949999999999996</v>
      </c>
      <c r="C249" t="e">
        <f>RTD("prophetx.rtdserver","","History","@s@a/100","Daily","1",A249,"0","CLOSE","0")</f>
        <v>#N/A</v>
      </c>
      <c r="D249" s="12" t="e">
        <f>RTD("prophetx.rtdserver","","History","@sas@a","Daily","1",A249,"0","CLOSE","0")</f>
        <v>#N/A</v>
      </c>
    </row>
    <row r="250" spans="1:4" x14ac:dyDescent="0.25">
      <c r="A250" s="21">
        <v>43804</v>
      </c>
      <c r="B250" s="12">
        <v>8.8424999999999994</v>
      </c>
      <c r="C250" t="e">
        <f>RTD("prophetx.rtdserver","","History","@s@a/100","Daily","1",A250,"0","CLOSE","0")</f>
        <v>#N/A</v>
      </c>
      <c r="D250" s="12" t="e">
        <f>RTD("prophetx.rtdserver","","History","@sas@a","Daily","1",A250,"0","CLOSE","0")</f>
        <v>#N/A</v>
      </c>
    </row>
    <row r="251" spans="1:4" x14ac:dyDescent="0.25">
      <c r="A251" s="21">
        <v>43803</v>
      </c>
      <c r="B251" s="12">
        <v>8.7799999999999994</v>
      </c>
      <c r="C251" t="e">
        <f>RTD("prophetx.rtdserver","","History","@s@a/100","Daily","1",A251,"0","CLOSE","0")</f>
        <v>#N/A</v>
      </c>
      <c r="D251" s="12" t="e">
        <f>RTD("prophetx.rtdserver","","History","@sas@a","Daily","1",A251,"0","CLOSE","0")</f>
        <v>#N/A</v>
      </c>
    </row>
    <row r="252" spans="1:4" x14ac:dyDescent="0.25">
      <c r="A252" s="21">
        <v>43802</v>
      </c>
      <c r="B252" s="12">
        <v>8.7100000000000009</v>
      </c>
      <c r="C252" t="e">
        <f>RTD("prophetx.rtdserver","","History","@s@a/100","Daily","1",A252,"0","CLOSE","0")</f>
        <v>#N/A</v>
      </c>
      <c r="D252" s="12" t="e">
        <f>RTD("prophetx.rtdserver","","History","@sas@a","Daily","1",A252,"0","CLOSE","0")</f>
        <v>#N/A</v>
      </c>
    </row>
    <row r="253" spans="1:4" x14ac:dyDescent="0.25">
      <c r="A253" s="21">
        <v>43801</v>
      </c>
      <c r="B253" s="12">
        <v>8.7050000000000001</v>
      </c>
      <c r="C253" t="e">
        <f>RTD("prophetx.rtdserver","","History","@s@a/100","Daily","1",A253,"0","CLOSE","0")</f>
        <v>#N/A</v>
      </c>
      <c r="D253" s="12" t="e">
        <f>RTD("prophetx.rtdserver","","History","@sas@a","Daily","1",A253,"0","CLOSE","0")</f>
        <v>#N/A</v>
      </c>
    </row>
    <row r="254" spans="1:4" x14ac:dyDescent="0.25">
      <c r="A254" s="21">
        <v>43798</v>
      </c>
      <c r="B254" s="12">
        <v>8.7675000000000001</v>
      </c>
      <c r="C254" t="e">
        <f>RTD("prophetx.rtdserver","","History","@s@a/100","Daily","1",A254,"0","CLOSE","0")</f>
        <v>#N/A</v>
      </c>
      <c r="D254" s="12" t="e">
        <f>RTD("prophetx.rtdserver","","History","@sas@a","Daily","1",A254,"0","CLOSE","0")</f>
        <v>#N/A</v>
      </c>
    </row>
    <row r="255" spans="1:4" x14ac:dyDescent="0.25">
      <c r="A255" s="21">
        <v>43796</v>
      </c>
      <c r="B255" s="12">
        <v>8.82</v>
      </c>
      <c r="C255" t="e">
        <f>RTD("prophetx.rtdserver","","History","@s@a/100","Daily","1",A255,"0","CLOSE","0")</f>
        <v>#N/A</v>
      </c>
      <c r="D255" s="12" t="e">
        <f>RTD("prophetx.rtdserver","","History","@sas@a","Daily","1",A255,"0","CLOSE","0")</f>
        <v>#N/A</v>
      </c>
    </row>
    <row r="256" spans="1:4" x14ac:dyDescent="0.25">
      <c r="A256" s="21">
        <v>43795</v>
      </c>
      <c r="B256" s="12">
        <v>8.8424999999999994</v>
      </c>
      <c r="C256" t="e">
        <f>RTD("prophetx.rtdserver","","History","@s@a/100","Daily","1",A256,"0","CLOSE","0")</f>
        <v>#N/A</v>
      </c>
      <c r="D256" s="12" t="e">
        <f>RTD("prophetx.rtdserver","","History","@sas@a","Daily","1",A256,"0","CLOSE","0")</f>
        <v>#N/A</v>
      </c>
    </row>
    <row r="257" spans="1:4" x14ac:dyDescent="0.25">
      <c r="A257" s="21">
        <v>43794</v>
      </c>
      <c r="B257" s="12">
        <v>8.9250000000000007</v>
      </c>
      <c r="C257" t="e">
        <f>RTD("prophetx.rtdserver","","History","@s@a/100","Daily","1",A257,"0","CLOSE","0")</f>
        <v>#N/A</v>
      </c>
      <c r="D257" s="12" t="e">
        <f>RTD("prophetx.rtdserver","","History","@sas@a","Daily","1",A257,"0","CLOSE","0")</f>
        <v>#N/A</v>
      </c>
    </row>
    <row r="258" spans="1:4" x14ac:dyDescent="0.25">
      <c r="A258" s="21">
        <v>43791</v>
      </c>
      <c r="B258" s="12">
        <v>8.9700000000000006</v>
      </c>
      <c r="C258" t="e">
        <f>RTD("prophetx.rtdserver","","History","@s@a/100","Daily","1",A258,"0","CLOSE","0")</f>
        <v>#N/A</v>
      </c>
      <c r="D258" s="12" t="e">
        <f>RTD("prophetx.rtdserver","","History","@sas@a","Daily","1",A258,"0","CLOSE","0")</f>
        <v>#N/A</v>
      </c>
    </row>
    <row r="259" spans="1:4" x14ac:dyDescent="0.25">
      <c r="A259" s="21">
        <v>43790</v>
      </c>
      <c r="B259" s="12">
        <v>9.01</v>
      </c>
      <c r="C259" t="e">
        <f>RTD("prophetx.rtdserver","","History","@s@a/100","Daily","1",A259,"0","CLOSE","0")</f>
        <v>#N/A</v>
      </c>
      <c r="D259" s="12" t="e">
        <f>RTD("prophetx.rtdserver","","History","@sas@a","Daily","1",A259,"0","CLOSE","0")</f>
        <v>#N/A</v>
      </c>
    </row>
    <row r="260" spans="1:4" x14ac:dyDescent="0.25">
      <c r="A260" s="21">
        <v>43789</v>
      </c>
      <c r="B260" s="12">
        <v>9.0500000000000007</v>
      </c>
      <c r="C260" t="e">
        <f>RTD("prophetx.rtdserver","","History","@s@a/100","Daily","1",A260,"0","CLOSE","0")</f>
        <v>#N/A</v>
      </c>
      <c r="D260" s="12" t="e">
        <f>RTD("prophetx.rtdserver","","History","@sas@a","Daily","1",A260,"0","CLOSE","0")</f>
        <v>#N/A</v>
      </c>
    </row>
    <row r="261" spans="1:4" x14ac:dyDescent="0.25">
      <c r="A261" s="21">
        <v>43788</v>
      </c>
      <c r="B261" s="12">
        <v>9.1150000000000002</v>
      </c>
      <c r="C261" t="e">
        <f>RTD("prophetx.rtdserver","","History","@s@a/100","Daily","1",A261,"0","CLOSE","0")</f>
        <v>#N/A</v>
      </c>
      <c r="D261" s="12" t="e">
        <f>RTD("prophetx.rtdserver","","History","@sas@a","Daily","1",A261,"0","CLOSE","0")</f>
        <v>#N/A</v>
      </c>
    </row>
    <row r="262" spans="1:4" x14ac:dyDescent="0.25">
      <c r="A262" s="21">
        <v>43787</v>
      </c>
      <c r="B262" s="12">
        <v>9.1024999999999991</v>
      </c>
      <c r="C262" t="e">
        <f>RTD("prophetx.rtdserver","","History","@s@a/100","Daily","1",A262,"0","CLOSE","0")</f>
        <v>#N/A</v>
      </c>
      <c r="D262" s="12" t="e">
        <f>RTD("prophetx.rtdserver","","History","@sas@a","Daily","1",A262,"0","CLOSE","0")</f>
        <v>#N/A</v>
      </c>
    </row>
    <row r="263" spans="1:4" x14ac:dyDescent="0.25">
      <c r="A263" s="21">
        <v>43784</v>
      </c>
      <c r="B263" s="12">
        <v>9.1824999999999992</v>
      </c>
      <c r="C263" t="e">
        <f>RTD("prophetx.rtdserver","","History","@s@a/100","Daily","1",A263,"0","CLOSE","0")</f>
        <v>#N/A</v>
      </c>
      <c r="D263" s="12" t="e">
        <f>RTD("prophetx.rtdserver","","History","@sas@a","Daily","1",A263,"0","CLOSE","0")</f>
        <v>#N/A</v>
      </c>
    </row>
    <row r="264" spans="1:4" x14ac:dyDescent="0.25">
      <c r="A264" s="21">
        <v>43783</v>
      </c>
      <c r="B264" s="12">
        <v>9.1675000000000004</v>
      </c>
      <c r="C264" t="e">
        <f>RTD("prophetx.rtdserver","","History","@s@a/100","Daily","1",A264,"0","CLOSE","0")</f>
        <v>#N/A</v>
      </c>
      <c r="D264" s="12" t="e">
        <f>RTD("prophetx.rtdserver","","History","@sas@a","Daily","1",A264,"0","CLOSE","0")</f>
        <v>#N/A</v>
      </c>
    </row>
    <row r="265" spans="1:4" x14ac:dyDescent="0.25">
      <c r="A265" s="21">
        <v>43782</v>
      </c>
      <c r="B265" s="12">
        <v>9.1524999999999999</v>
      </c>
      <c r="C265" t="e">
        <f>RTD("prophetx.rtdserver","","History","@s@a/100","Daily","1",A265,"0","CLOSE","0")</f>
        <v>#N/A</v>
      </c>
      <c r="D265" s="12" t="e">
        <f>RTD("prophetx.rtdserver","","History","@sas@a","Daily","1",A265,"0","CLOSE","0")</f>
        <v>#N/A</v>
      </c>
    </row>
    <row r="266" spans="1:4" x14ac:dyDescent="0.25">
      <c r="A266" s="21">
        <v>43781</v>
      </c>
      <c r="B266" s="12">
        <v>9.17</v>
      </c>
      <c r="C266" t="e">
        <f>RTD("prophetx.rtdserver","","History","@s@a/100","Daily","1",A266,"0","CLOSE","0")</f>
        <v>#N/A</v>
      </c>
      <c r="D266" s="12" t="e">
        <f>RTD("prophetx.rtdserver","","History","@sas@a","Daily","1",A266,"0","CLOSE","0")</f>
        <v>#N/A</v>
      </c>
    </row>
    <row r="267" spans="1:4" x14ac:dyDescent="0.25">
      <c r="A267" s="21">
        <v>43780</v>
      </c>
      <c r="B267" s="12">
        <v>9.17</v>
      </c>
      <c r="C267" t="e">
        <f>RTD("prophetx.rtdserver","","History","@s@a/100","Daily","1",A267,"0","CLOSE","0")</f>
        <v>#N/A</v>
      </c>
      <c r="D267" s="12" t="e">
        <f>RTD("prophetx.rtdserver","","History","@sas@a","Daily","1",A267,"0","CLOSE","0")</f>
        <v>#N/A</v>
      </c>
    </row>
    <row r="268" spans="1:4" x14ac:dyDescent="0.25">
      <c r="A268" s="21">
        <v>43777</v>
      </c>
      <c r="B268" s="12">
        <v>9.31</v>
      </c>
      <c r="C268" t="e">
        <f>RTD("prophetx.rtdserver","","History","@s@a/100","Daily","1",A268,"0","CLOSE","0")</f>
        <v>#N/A</v>
      </c>
      <c r="D268" s="12" t="e">
        <f>RTD("prophetx.rtdserver","","History","@sas@a","Daily","1",A268,"0","CLOSE","0")</f>
        <v>#N/A</v>
      </c>
    </row>
    <row r="269" spans="1:4" x14ac:dyDescent="0.25">
      <c r="A269" s="21">
        <v>43776</v>
      </c>
      <c r="B269" s="12">
        <v>9.3650000000000002</v>
      </c>
      <c r="C269" t="e">
        <f>RTD("prophetx.rtdserver","","History","@s@a/100","Daily","1",A269,"0","CLOSE","0")</f>
        <v>#N/A</v>
      </c>
      <c r="D269" s="12" t="e">
        <f>RTD("prophetx.rtdserver","","History","@sas@a","Daily","1",A269,"0","CLOSE","0")</f>
        <v>#N/A</v>
      </c>
    </row>
    <row r="270" spans="1:4" x14ac:dyDescent="0.25">
      <c r="A270" s="21">
        <v>43775</v>
      </c>
      <c r="B270" s="12">
        <v>9.2750000000000004</v>
      </c>
      <c r="C270" t="e">
        <f>RTD("prophetx.rtdserver","","History","@s@a/100","Daily","1",A270,"0","CLOSE","0")</f>
        <v>#N/A</v>
      </c>
      <c r="D270" s="12" t="e">
        <f>RTD("prophetx.rtdserver","","History","@sas@a","Daily","1",A270,"0","CLOSE","0")</f>
        <v>#N/A</v>
      </c>
    </row>
    <row r="271" spans="1:4" x14ac:dyDescent="0.25">
      <c r="A271" s="21">
        <v>43774</v>
      </c>
      <c r="B271" s="12">
        <v>9.3424999999999994</v>
      </c>
      <c r="C271" t="e">
        <f>RTD("prophetx.rtdserver","","History","@s@a/100","Daily","1",A271,"0","CLOSE","0")</f>
        <v>#N/A</v>
      </c>
      <c r="D271" s="12" t="e">
        <f>RTD("prophetx.rtdserver","","History","@sas@a","Daily","1",A271,"0","CLOSE","0")</f>
        <v>#N/A</v>
      </c>
    </row>
    <row r="272" spans="1:4" x14ac:dyDescent="0.25">
      <c r="A272" s="21">
        <v>43773</v>
      </c>
      <c r="B272" s="12">
        <v>9.3800000000000008</v>
      </c>
      <c r="C272" t="e">
        <f>RTD("prophetx.rtdserver","","History","@s@a/100","Daily","1",A272,"0","CLOSE","0")</f>
        <v>#N/A</v>
      </c>
      <c r="D272" s="12" t="e">
        <f>RTD("prophetx.rtdserver","","History","@sas@a","Daily","1",A272,"0","CLOSE","0")</f>
        <v>#N/A</v>
      </c>
    </row>
    <row r="273" spans="1:4" x14ac:dyDescent="0.25">
      <c r="A273" s="21">
        <v>43770</v>
      </c>
      <c r="B273" s="12">
        <v>9.3674999999999997</v>
      </c>
      <c r="C273" t="e">
        <f>RTD("prophetx.rtdserver","","History","@s@a/100","Daily","1",A273,"0","CLOSE","0")</f>
        <v>#N/A</v>
      </c>
      <c r="D273" s="12" t="e">
        <f>RTD("prophetx.rtdserver","","History","@sas@a","Daily","1",A273,"0","CLOSE","0")</f>
        <v>#N/A</v>
      </c>
    </row>
    <row r="274" spans="1:4" x14ac:dyDescent="0.25">
      <c r="A274" s="21">
        <v>43769</v>
      </c>
      <c r="B274" s="12">
        <v>9.3224999999999998</v>
      </c>
      <c r="C274" t="e">
        <f>RTD("prophetx.rtdserver","","History","@s@a/100","Daily","1",A274,"0","CLOSE","0")</f>
        <v>#N/A</v>
      </c>
      <c r="D274" s="12" t="e">
        <f>RTD("prophetx.rtdserver","","History","@sas@a","Daily","1",A274,"0","CLOSE","0")</f>
        <v>#N/A</v>
      </c>
    </row>
    <row r="275" spans="1:4" x14ac:dyDescent="0.25">
      <c r="A275" s="21">
        <v>43768</v>
      </c>
      <c r="B275" s="12">
        <v>9.3049999999999997</v>
      </c>
      <c r="C275" t="e">
        <f>RTD("prophetx.rtdserver","","History","@s@a/100","Daily","1",A275,"0","CLOSE","0")</f>
        <v>#N/A</v>
      </c>
      <c r="D275" s="12" t="e">
        <f>RTD("prophetx.rtdserver","","History","@sas@a","Daily","1",A275,"0","CLOSE","0")</f>
        <v>#N/A</v>
      </c>
    </row>
    <row r="276" spans="1:4" x14ac:dyDescent="0.25">
      <c r="A276" s="21">
        <v>43767</v>
      </c>
      <c r="B276" s="12">
        <v>9.3350000000000009</v>
      </c>
      <c r="C276" t="e">
        <f>RTD("prophetx.rtdserver","","History","@s@a/100","Daily","1",A276,"0","CLOSE","0")</f>
        <v>#N/A</v>
      </c>
      <c r="D276" s="12" t="e">
        <f>RTD("prophetx.rtdserver","","History","@sas@a","Daily","1",A276,"0","CLOSE","0")</f>
        <v>#N/A</v>
      </c>
    </row>
    <row r="277" spans="1:4" x14ac:dyDescent="0.25">
      <c r="A277" s="21">
        <v>43766</v>
      </c>
      <c r="B277" s="12">
        <v>9.2074999999999996</v>
      </c>
      <c r="C277" t="e">
        <f>RTD("prophetx.rtdserver","","History","@s@a/100","Daily","1",A277,"0","CLOSE","0")</f>
        <v>#N/A</v>
      </c>
      <c r="D277" s="12" t="e">
        <f>RTD("prophetx.rtdserver","","History","@sas@a","Daily","1",A277,"0","CLOSE","0")</f>
        <v>#N/A</v>
      </c>
    </row>
    <row r="278" spans="1:4" x14ac:dyDescent="0.25">
      <c r="A278" s="21">
        <v>43763</v>
      </c>
      <c r="B278" s="12">
        <v>9.2025000000000006</v>
      </c>
      <c r="C278" t="e">
        <f>RTD("prophetx.rtdserver","","History","@s@a/100","Daily","1",A278,"0","CLOSE","0")</f>
        <v>#N/A</v>
      </c>
      <c r="D278" s="12" t="e">
        <f>RTD("prophetx.rtdserver","","History","@sas@a","Daily","1",A278,"0","CLOSE","0")</f>
        <v>#N/A</v>
      </c>
    </row>
    <row r="279" spans="1:4" x14ac:dyDescent="0.25">
      <c r="A279" s="21">
        <v>43762</v>
      </c>
      <c r="B279" s="12">
        <v>9.3324999999999996</v>
      </c>
      <c r="C279" t="e">
        <f>RTD("prophetx.rtdserver","","History","@s@a/100","Daily","1",A279,"0","CLOSE","0")</f>
        <v>#N/A</v>
      </c>
      <c r="D279" s="12" t="e">
        <f>RTD("prophetx.rtdserver","","History","@sas@a","Daily","1",A279,"0","CLOSE","0")</f>
        <v>#N/A</v>
      </c>
    </row>
    <row r="280" spans="1:4" x14ac:dyDescent="0.25">
      <c r="A280" s="21">
        <v>43761</v>
      </c>
      <c r="B280" s="12">
        <v>9.3375000000000004</v>
      </c>
      <c r="C280" t="e">
        <f>RTD("prophetx.rtdserver","","History","@s@a/100","Daily","1",A280,"0","CLOSE","0")</f>
        <v>#N/A</v>
      </c>
      <c r="D280" s="12" t="e">
        <f>RTD("prophetx.rtdserver","","History","@sas@a","Daily","1",A280,"0","CLOSE","0")</f>
        <v>#N/A</v>
      </c>
    </row>
    <row r="281" spans="1:4" x14ac:dyDescent="0.25">
      <c r="A281" s="21">
        <v>43760</v>
      </c>
      <c r="B281" s="12">
        <v>9.34</v>
      </c>
      <c r="C281" t="e">
        <f>RTD("prophetx.rtdserver","","History","@s@a/100","Daily","1",A281,"0","CLOSE","0")</f>
        <v>#N/A</v>
      </c>
      <c r="D281" s="12" t="e">
        <f>RTD("prophetx.rtdserver","","History","@sas@a","Daily","1",A281,"0","CLOSE","0")</f>
        <v>#N/A</v>
      </c>
    </row>
    <row r="282" spans="1:4" x14ac:dyDescent="0.25">
      <c r="A282" s="21">
        <v>43759</v>
      </c>
      <c r="B282" s="12">
        <v>9.3324999999999996</v>
      </c>
      <c r="C282" t="e">
        <f>RTD("prophetx.rtdserver","","History","@s@a/100","Daily","1",A282,"0","CLOSE","0")</f>
        <v>#N/A</v>
      </c>
      <c r="D282" s="12" t="e">
        <f>RTD("prophetx.rtdserver","","History","@sas@a","Daily","1",A282,"0","CLOSE","0")</f>
        <v>#N/A</v>
      </c>
    </row>
    <row r="283" spans="1:4" x14ac:dyDescent="0.25">
      <c r="A283" s="21">
        <v>43756</v>
      </c>
      <c r="B283" s="12">
        <v>9.34</v>
      </c>
      <c r="C283" t="e">
        <f>RTD("prophetx.rtdserver","","History","@s@a/100","Daily","1",A283,"0","CLOSE","0")</f>
        <v>#N/A</v>
      </c>
      <c r="D283" s="12" t="e">
        <f>RTD("prophetx.rtdserver","","History","@sas@a","Daily","1",A283,"0","CLOSE","0")</f>
        <v>#N/A</v>
      </c>
    </row>
    <row r="284" spans="1:4" x14ac:dyDescent="0.25">
      <c r="A284" s="21">
        <v>43755</v>
      </c>
      <c r="B284" s="12">
        <v>9.3149999999999995</v>
      </c>
      <c r="C284" t="e">
        <f>RTD("prophetx.rtdserver","","History","@s@a/100","Daily","1",A284,"0","CLOSE","0")</f>
        <v>#N/A</v>
      </c>
      <c r="D284" s="12" t="e">
        <f>RTD("prophetx.rtdserver","","History","@sas@a","Daily","1",A284,"0","CLOSE","0")</f>
        <v>#N/A</v>
      </c>
    </row>
    <row r="285" spans="1:4" x14ac:dyDescent="0.25">
      <c r="A285" s="21">
        <v>43754</v>
      </c>
      <c r="B285" s="12">
        <v>9.2799999999999994</v>
      </c>
      <c r="C285" t="e">
        <f>RTD("prophetx.rtdserver","","History","@s@a/100","Daily","1",A285,"0","CLOSE","0")</f>
        <v>#N/A</v>
      </c>
      <c r="D285" s="12" t="e">
        <f>RTD("prophetx.rtdserver","","History","@sas@a","Daily","1",A285,"0","CLOSE","0")</f>
        <v>#N/A</v>
      </c>
    </row>
    <row r="286" spans="1:4" x14ac:dyDescent="0.25">
      <c r="A286" s="21">
        <v>43753</v>
      </c>
      <c r="B286" s="12">
        <v>9.34</v>
      </c>
      <c r="C286" t="e">
        <f>RTD("prophetx.rtdserver","","History","@s@a/100","Daily","1",A286,"0","CLOSE","0")</f>
        <v>#N/A</v>
      </c>
      <c r="D286" s="12" t="e">
        <f>RTD("prophetx.rtdserver","","History","@sas@a","Daily","1",A286,"0","CLOSE","0")</f>
        <v>#N/A</v>
      </c>
    </row>
    <row r="287" spans="1:4" x14ac:dyDescent="0.25">
      <c r="A287" s="21">
        <v>43752</v>
      </c>
      <c r="B287" s="12">
        <v>9.4049999999999994</v>
      </c>
      <c r="C287" t="e">
        <f>RTD("prophetx.rtdserver","","History","@s@a/100","Daily","1",A287,"0","CLOSE","0")</f>
        <v>#N/A</v>
      </c>
      <c r="D287" s="12" t="e">
        <f>RTD("prophetx.rtdserver","","History","@sas@a","Daily","1",A287,"0","CLOSE","0")</f>
        <v>#N/A</v>
      </c>
    </row>
    <row r="288" spans="1:4" x14ac:dyDescent="0.25">
      <c r="A288" s="21">
        <v>43749</v>
      </c>
      <c r="B288" s="12">
        <v>9.36</v>
      </c>
      <c r="C288" t="e">
        <f>RTD("prophetx.rtdserver","","History","@s@a/100","Daily","1",A288,"0","CLOSE","0")</f>
        <v>#N/A</v>
      </c>
      <c r="D288" s="12" t="e">
        <f>RTD("prophetx.rtdserver","","History","@sas@a","Daily","1",A288,"0","CLOSE","0")</f>
        <v>#N/A</v>
      </c>
    </row>
    <row r="289" spans="1:4" x14ac:dyDescent="0.25">
      <c r="A289" s="21">
        <v>43748</v>
      </c>
      <c r="B289" s="12">
        <v>9.2349999999999994</v>
      </c>
      <c r="C289" t="e">
        <f>RTD("prophetx.rtdserver","","History","@s@a/100","Daily","1",A289,"0","CLOSE","0")</f>
        <v>#N/A</v>
      </c>
      <c r="D289" s="12" t="e">
        <f>RTD("prophetx.rtdserver","","History","@sas@a","Daily","1",A289,"0","CLOSE","0")</f>
        <v>#N/A</v>
      </c>
    </row>
    <row r="290" spans="1:4" x14ac:dyDescent="0.25">
      <c r="A290" s="21">
        <v>43747</v>
      </c>
      <c r="B290" s="12">
        <v>9.2375000000000007</v>
      </c>
      <c r="C290" t="e">
        <f>RTD("prophetx.rtdserver","","History","@s@a/100","Daily","1",A290,"0","CLOSE","0")</f>
        <v>#N/A</v>
      </c>
      <c r="D290" s="12" t="e">
        <f>RTD("prophetx.rtdserver","","History","@sas@a","Daily","1",A290,"0","CLOSE","0")</f>
        <v>#N/A</v>
      </c>
    </row>
    <row r="291" spans="1:4" x14ac:dyDescent="0.25">
      <c r="A291" s="21">
        <v>43746</v>
      </c>
      <c r="B291" s="12">
        <v>9.2050000000000001</v>
      </c>
      <c r="C291" t="e">
        <f>RTD("prophetx.rtdserver","","History","@s@a/100","Daily","1",A291,"0","CLOSE","0")</f>
        <v>#N/A</v>
      </c>
      <c r="D291" s="12" t="e">
        <f>RTD("prophetx.rtdserver","","History","@sas@a","Daily","1",A291,"0","CLOSE","0")</f>
        <v>#N/A</v>
      </c>
    </row>
    <row r="292" spans="1:4" x14ac:dyDescent="0.25">
      <c r="A292" s="21">
        <v>43745</v>
      </c>
      <c r="B292" s="12">
        <v>9.1524999999999999</v>
      </c>
      <c r="C292" t="e">
        <f>RTD("prophetx.rtdserver","","History","@s@a/100","Daily","1",A292,"0","CLOSE","0")</f>
        <v>#N/A</v>
      </c>
      <c r="D292" s="12" t="e">
        <f>RTD("prophetx.rtdserver","","History","@sas@a","Daily","1",A292,"0","CLOSE","0")</f>
        <v>#N/A</v>
      </c>
    </row>
    <row r="293" spans="1:4" x14ac:dyDescent="0.25">
      <c r="A293" s="21">
        <v>43742</v>
      </c>
      <c r="B293" s="12">
        <v>9.1624999999999996</v>
      </c>
      <c r="C293" t="e">
        <f>RTD("prophetx.rtdserver","","History","@s@a/100","Daily","1",A293,"0","CLOSE","0")</f>
        <v>#N/A</v>
      </c>
      <c r="D293" s="12" t="e">
        <f>RTD("prophetx.rtdserver","","History","@sas@a","Daily","1",A293,"0","CLOSE","0")</f>
        <v>#N/A</v>
      </c>
    </row>
    <row r="294" spans="1:4" x14ac:dyDescent="0.25">
      <c r="A294" s="21">
        <v>43741</v>
      </c>
      <c r="B294" s="12">
        <v>9.1174999999999997</v>
      </c>
      <c r="C294" t="e">
        <f>RTD("prophetx.rtdserver","","History","@s@a/100","Daily","1",A294,"0","CLOSE","0")</f>
        <v>#N/A</v>
      </c>
      <c r="D294" s="12" t="e">
        <f>RTD("prophetx.rtdserver","","History","@sas@a","Daily","1",A294,"0","CLOSE","0")</f>
        <v>#N/A</v>
      </c>
    </row>
    <row r="295" spans="1:4" x14ac:dyDescent="0.25">
      <c r="A295" s="21">
        <v>43740</v>
      </c>
      <c r="B295" s="12">
        <v>9.1374999999999993</v>
      </c>
      <c r="C295" t="e">
        <f>RTD("prophetx.rtdserver","","History","@s@a/100","Daily","1",A295,"0","CLOSE","0")</f>
        <v>#N/A</v>
      </c>
      <c r="D295" s="12" t="e">
        <f>RTD("prophetx.rtdserver","","History","@sas@a","Daily","1",A295,"0","CLOSE","0")</f>
        <v>#N/A</v>
      </c>
    </row>
    <row r="296" spans="1:4" x14ac:dyDescent="0.25">
      <c r="A296" s="21">
        <v>43739</v>
      </c>
      <c r="B296" s="12">
        <v>9.1950000000000003</v>
      </c>
      <c r="C296" t="e">
        <f>RTD("prophetx.rtdserver","","History","@s@a/100","Daily","1",A296,"0","CLOSE","0")</f>
        <v>#N/A</v>
      </c>
      <c r="D296" s="12" t="e">
        <f>RTD("prophetx.rtdserver","","History","@sas@a","Daily","1",A296,"0","CLOSE","0")</f>
        <v>#N/A</v>
      </c>
    </row>
    <row r="297" spans="1:4" x14ac:dyDescent="0.25">
      <c r="A297" s="21">
        <v>43738</v>
      </c>
      <c r="B297" s="12">
        <v>9.06</v>
      </c>
      <c r="C297" t="e">
        <f>RTD("prophetx.rtdserver","","History","@s@a/100","Daily","1",A297,"0","CLOSE","0")</f>
        <v>#N/A</v>
      </c>
      <c r="D297" s="12" t="e">
        <f>RTD("prophetx.rtdserver","","History","@sas@a","Daily","1",A297,"0","CLOSE","0")</f>
        <v>#N/A</v>
      </c>
    </row>
    <row r="298" spans="1:4" x14ac:dyDescent="0.25">
      <c r="A298" s="21">
        <v>43735</v>
      </c>
      <c r="B298" s="12">
        <v>8.83</v>
      </c>
      <c r="C298" t="e">
        <f>RTD("prophetx.rtdserver","","History","@s@a/100","Daily","1",A298,"0","CLOSE","0")</f>
        <v>#N/A</v>
      </c>
      <c r="D298" s="12" t="e">
        <f>RTD("prophetx.rtdserver","","History","@sas@a","Daily","1",A298,"0","CLOSE","0")</f>
        <v>#N/A</v>
      </c>
    </row>
    <row r="299" spans="1:4" x14ac:dyDescent="0.25">
      <c r="A299" s="21">
        <v>43734</v>
      </c>
      <c r="B299" s="12">
        <v>8.8849999999999998</v>
      </c>
      <c r="C299" t="e">
        <f>RTD("prophetx.rtdserver","","History","@s@a/100","Daily","1",A299,"0","CLOSE","0")</f>
        <v>#N/A</v>
      </c>
      <c r="D299" s="12" t="e">
        <f>RTD("prophetx.rtdserver","","History","@sas@a","Daily","1",A299,"0","CLOSE","0")</f>
        <v>#N/A</v>
      </c>
    </row>
    <row r="300" spans="1:4" x14ac:dyDescent="0.25">
      <c r="A300" s="21">
        <v>43733</v>
      </c>
      <c r="B300" s="12">
        <v>8.8925000000000001</v>
      </c>
      <c r="C300" t="e">
        <f>RTD("prophetx.rtdserver","","History","@s@a/100","Daily","1",A300,"0","CLOSE","0")</f>
        <v>#N/A</v>
      </c>
      <c r="D300" s="12" t="e">
        <f>RTD("prophetx.rtdserver","","History","@sas@a","Daily","1",A300,"0","CLOSE","0")</f>
        <v>#N/A</v>
      </c>
    </row>
    <row r="301" spans="1:4" x14ac:dyDescent="0.25">
      <c r="A301" s="21">
        <v>43732</v>
      </c>
      <c r="B301" s="12">
        <v>8.9425000000000008</v>
      </c>
      <c r="C301" t="e">
        <f>RTD("prophetx.rtdserver","","History","@s@a/100","Daily","1",A301,"0","CLOSE","0")</f>
        <v>#N/A</v>
      </c>
      <c r="D301" s="12" t="e">
        <f>RTD("prophetx.rtdserver","","History","@sas@a","Daily","1",A301,"0","CLOSE","0")</f>
        <v>#N/A</v>
      </c>
    </row>
    <row r="302" spans="1:4" x14ac:dyDescent="0.25">
      <c r="A302" s="21">
        <v>43731</v>
      </c>
      <c r="B302" s="12">
        <v>8.9250000000000007</v>
      </c>
      <c r="C302" t="e">
        <f>RTD("prophetx.rtdserver","","History","@s@a/100","Daily","1",A302,"0","CLOSE","0")</f>
        <v>#N/A</v>
      </c>
      <c r="D302" s="12" t="e">
        <f>RTD("prophetx.rtdserver","","History","@sas@a","Daily","1",A302,"0","CLOSE","0")</f>
        <v>#N/A</v>
      </c>
    </row>
    <row r="303" spans="1:4" x14ac:dyDescent="0.25">
      <c r="A303" s="21">
        <v>43728</v>
      </c>
      <c r="B303" s="12">
        <v>8.8275000000000006</v>
      </c>
      <c r="C303" t="e">
        <f>RTD("prophetx.rtdserver","","History","@s@a/100","Daily","1",A303,"0","CLOSE","0")</f>
        <v>#N/A</v>
      </c>
      <c r="D303" s="12" t="e">
        <f>RTD("prophetx.rtdserver","","History","@sas@a","Daily","1",A303,"0","CLOSE","0")</f>
        <v>#N/A</v>
      </c>
    </row>
    <row r="304" spans="1:4" x14ac:dyDescent="0.25">
      <c r="A304" s="21">
        <v>43727</v>
      </c>
      <c r="B304" s="12">
        <v>8.93</v>
      </c>
      <c r="C304" t="e">
        <f>RTD("prophetx.rtdserver","","History","@s@a/100","Daily","1",A304,"0","CLOSE","0")</f>
        <v>#N/A</v>
      </c>
      <c r="D304" s="12" t="e">
        <f>RTD("prophetx.rtdserver","","History","@sas@a","Daily","1",A304,"0","CLOSE","0")</f>
        <v>#N/A</v>
      </c>
    </row>
    <row r="305" spans="1:4" x14ac:dyDescent="0.25">
      <c r="A305" s="21">
        <v>43726</v>
      </c>
      <c r="B305" s="12">
        <v>8.8874999999999993</v>
      </c>
      <c r="C305" t="e">
        <f>RTD("prophetx.rtdserver","","History","@s@a/100","Daily","1",A305,"0","CLOSE","0")</f>
        <v>#N/A</v>
      </c>
      <c r="D305" s="12" t="e">
        <f>RTD("prophetx.rtdserver","","History","@sas@a","Daily","1",A305,"0","CLOSE","0")</f>
        <v>#N/A</v>
      </c>
    </row>
    <row r="306" spans="1:4" x14ac:dyDescent="0.25">
      <c r="A306" s="21">
        <v>43725</v>
      </c>
      <c r="B306" s="12">
        <v>8.9375</v>
      </c>
      <c r="C306" t="e">
        <f>RTD("prophetx.rtdserver","","History","@s@a/100","Daily","1",A306,"0","CLOSE","0")</f>
        <v>#N/A</v>
      </c>
      <c r="D306" s="12" t="e">
        <f>RTD("prophetx.rtdserver","","History","@sas@a","Daily","1",A306,"0","CLOSE","0")</f>
        <v>#N/A</v>
      </c>
    </row>
    <row r="307" spans="1:4" x14ac:dyDescent="0.25">
      <c r="A307" s="21">
        <v>43724</v>
      </c>
      <c r="B307" s="12">
        <v>9</v>
      </c>
      <c r="C307" t="e">
        <f>RTD("prophetx.rtdserver","","History","@s@a/100","Daily","1",A307,"0","CLOSE","0")</f>
        <v>#N/A</v>
      </c>
      <c r="D307" s="12" t="e">
        <f>RTD("prophetx.rtdserver","","History","@sas@a","Daily","1",A307,"0","CLOSE","0")</f>
        <v>#N/A</v>
      </c>
    </row>
    <row r="308" spans="1:4" x14ac:dyDescent="0.25">
      <c r="A308" s="21">
        <v>43721</v>
      </c>
      <c r="B308" s="12">
        <v>8.9875000000000007</v>
      </c>
      <c r="C308" t="e">
        <f>RTD("prophetx.rtdserver","","History","@s@a/100","Daily","1",A308,"0","CLOSE","0")</f>
        <v>#N/A</v>
      </c>
      <c r="D308" s="12" t="e">
        <f>RTD("prophetx.rtdserver","","History","@sas@a","Daily","1",A308,"0","CLOSE","0")</f>
        <v>#N/A</v>
      </c>
    </row>
    <row r="309" spans="1:4" x14ac:dyDescent="0.25">
      <c r="A309" s="21">
        <v>43720</v>
      </c>
      <c r="B309" s="12">
        <v>8.9550000000000001</v>
      </c>
      <c r="C309" t="e">
        <f>RTD("prophetx.rtdserver","","History","@s@a/100","Daily","1",A309,"0","CLOSE","0")</f>
        <v>#N/A</v>
      </c>
      <c r="D309" s="12" t="e">
        <f>RTD("prophetx.rtdserver","","History","@sas@a","Daily","1",A309,"0","CLOSE","0")</f>
        <v>#N/A</v>
      </c>
    </row>
    <row r="310" spans="1:4" x14ac:dyDescent="0.25">
      <c r="A310" s="21">
        <v>43719</v>
      </c>
      <c r="B310" s="12">
        <v>8.6649999999999991</v>
      </c>
      <c r="C310" t="e">
        <f>RTD("prophetx.rtdserver","","History","@s@a/100","Daily","1",A310,"0","CLOSE","0")</f>
        <v>#N/A</v>
      </c>
      <c r="D310" s="12" t="e">
        <f>RTD("prophetx.rtdserver","","History","@sas@a","Daily","1",A310,"0","CLOSE","0")</f>
        <v>#N/A</v>
      </c>
    </row>
    <row r="311" spans="1:4" x14ac:dyDescent="0.25">
      <c r="A311" s="21">
        <v>43718</v>
      </c>
      <c r="B311" s="12">
        <v>8.7200000000000006</v>
      </c>
      <c r="C311" t="e">
        <f>RTD("prophetx.rtdserver","","History","@s@a/100","Daily","1",A311,"0","CLOSE","0")</f>
        <v>#N/A</v>
      </c>
      <c r="D311" s="12" t="e">
        <f>RTD("prophetx.rtdserver","","History","@sas@a","Daily","1",A311,"0","CLOSE","0")</f>
        <v>#N/A</v>
      </c>
    </row>
    <row r="312" spans="1:4" x14ac:dyDescent="0.25">
      <c r="A312" s="21">
        <v>43717</v>
      </c>
      <c r="B312" s="12">
        <v>8.5775000000000006</v>
      </c>
      <c r="C312" t="e">
        <f>RTD("prophetx.rtdserver","","History","@s@a/100","Daily","1",A312,"0","CLOSE","0")</f>
        <v>#N/A</v>
      </c>
      <c r="D312" s="12" t="e">
        <f>RTD("prophetx.rtdserver","","History","@sas@a","Daily","1",A312,"0","CLOSE","0")</f>
        <v>#N/A</v>
      </c>
    </row>
    <row r="313" spans="1:4" x14ac:dyDescent="0.25">
      <c r="A313" s="21">
        <v>43714</v>
      </c>
      <c r="B313" s="12">
        <v>8.5775000000000006</v>
      </c>
      <c r="C313" t="e">
        <f>RTD("prophetx.rtdserver","","History","@s@a/100","Daily","1",A313,"0","CLOSE","0")</f>
        <v>#N/A</v>
      </c>
      <c r="D313" s="12" t="e">
        <f>RTD("prophetx.rtdserver","","History","@sas@a","Daily","1",A313,"0","CLOSE","0")</f>
        <v>#N/A</v>
      </c>
    </row>
    <row r="314" spans="1:4" x14ac:dyDescent="0.25">
      <c r="A314" s="21">
        <v>43713</v>
      </c>
      <c r="B314" s="12">
        <v>8.6150000000000002</v>
      </c>
      <c r="C314" t="e">
        <f>RTD("prophetx.rtdserver","","History","@s@a/100","Daily","1",A314,"0","CLOSE","0")</f>
        <v>#N/A</v>
      </c>
      <c r="D314" s="12" t="e">
        <f>RTD("prophetx.rtdserver","","History","@sas@a","Daily","1",A314,"0","CLOSE","0")</f>
        <v>#N/A</v>
      </c>
    </row>
    <row r="315" spans="1:4" x14ac:dyDescent="0.25">
      <c r="A315" s="21">
        <v>43712</v>
      </c>
      <c r="B315" s="12">
        <v>8.7550000000000008</v>
      </c>
      <c r="C315" t="e">
        <f>RTD("prophetx.rtdserver","","History","@s@a/100","Daily","1",A315,"0","CLOSE","0")</f>
        <v>#N/A</v>
      </c>
      <c r="D315" s="12" t="e">
        <f>RTD("prophetx.rtdserver","","History","@sas@a","Daily","1",A315,"0","CLOSE","0")</f>
        <v>#N/A</v>
      </c>
    </row>
    <row r="316" spans="1:4" x14ac:dyDescent="0.25">
      <c r="A316" s="21">
        <v>43711</v>
      </c>
      <c r="B316" s="12">
        <v>8.6850000000000005</v>
      </c>
      <c r="C316" t="e">
        <f>RTD("prophetx.rtdserver","","History","@s@a/100","Daily","1",A316,"0","CLOSE","0")</f>
        <v>#N/A</v>
      </c>
      <c r="D316" s="12" t="e">
        <f>RTD("prophetx.rtdserver","","History","@sas@a","Daily","1",A316,"0","CLOSE","0")</f>
        <v>#N/A</v>
      </c>
    </row>
    <row r="317" spans="1:4" x14ac:dyDescent="0.25">
      <c r="A317" s="21">
        <v>43707</v>
      </c>
      <c r="B317" s="12">
        <v>8.69</v>
      </c>
      <c r="C317" t="e">
        <f>RTD("prophetx.rtdserver","","History","@s@a/100","Daily","1",A317,"0","CLOSE","0")</f>
        <v>#N/A</v>
      </c>
      <c r="D317" s="12" t="e">
        <f>RTD("prophetx.rtdserver","","History","@sas@a","Daily","1",A317,"0","CLOSE","0")</f>
        <v>#N/A</v>
      </c>
    </row>
    <row r="318" spans="1:4" x14ac:dyDescent="0.25">
      <c r="A318" s="21">
        <v>43706</v>
      </c>
      <c r="B318" s="12">
        <v>8.6850000000000005</v>
      </c>
      <c r="C318" t="e">
        <f>RTD("prophetx.rtdserver","","History","@s@a/100","Daily","1",A318,"0","CLOSE","0")</f>
        <v>#N/A</v>
      </c>
      <c r="D318" s="12" t="e">
        <f>RTD("prophetx.rtdserver","","History","@sas@a","Daily","1",A318,"0","CLOSE","0")</f>
        <v>#N/A</v>
      </c>
    </row>
    <row r="319" spans="1:4" x14ac:dyDescent="0.25">
      <c r="A319" s="21">
        <v>43705</v>
      </c>
      <c r="B319" s="12">
        <v>8.6575000000000006</v>
      </c>
      <c r="C319" t="e">
        <f>RTD("prophetx.rtdserver","","History","@s@a/100","Daily","1",A319,"0","CLOSE","0")</f>
        <v>#N/A</v>
      </c>
      <c r="D319" s="12" t="e">
        <f>RTD("prophetx.rtdserver","","History","@sas@a","Daily","1",A319,"0","CLOSE","0")</f>
        <v>#N/A</v>
      </c>
    </row>
    <row r="320" spans="1:4" x14ac:dyDescent="0.25">
      <c r="A320" s="21">
        <v>43704</v>
      </c>
      <c r="B320" s="12">
        <v>8.5924999999999994</v>
      </c>
      <c r="C320" t="e">
        <f>RTD("prophetx.rtdserver","","History","@s@a/100","Daily","1",A320,"0","CLOSE","0")</f>
        <v>#N/A</v>
      </c>
      <c r="D320" s="12" t="e">
        <f>RTD("prophetx.rtdserver","","History","@sas@a","Daily","1",A320,"0","CLOSE","0")</f>
        <v>#N/A</v>
      </c>
    </row>
    <row r="321" spans="1:4" x14ac:dyDescent="0.25">
      <c r="A321" s="21">
        <v>43703</v>
      </c>
      <c r="B321" s="12">
        <v>8.6724999999999994</v>
      </c>
      <c r="C321" t="e">
        <f>RTD("prophetx.rtdserver","","History","@s@a/100","Daily","1",A321,"0","CLOSE","0")</f>
        <v>#N/A</v>
      </c>
      <c r="D321" s="12" t="e">
        <f>RTD("prophetx.rtdserver","","History","@sas@a","Daily","1",A321,"0","CLOSE","0")</f>
        <v>#N/A</v>
      </c>
    </row>
    <row r="322" spans="1:4" x14ac:dyDescent="0.25">
      <c r="A322" s="21">
        <v>43700</v>
      </c>
      <c r="B322" s="12">
        <v>8.5649999999999995</v>
      </c>
      <c r="C322" t="e">
        <f>RTD("prophetx.rtdserver","","History","@s@a/100","Daily","1",A322,"0","CLOSE","0")</f>
        <v>#N/A</v>
      </c>
      <c r="D322" s="12" t="e">
        <f>RTD("prophetx.rtdserver","","History","@sas@a","Daily","1",A322,"0","CLOSE","0")</f>
        <v>#N/A</v>
      </c>
    </row>
    <row r="323" spans="1:4" x14ac:dyDescent="0.25">
      <c r="A323" s="21">
        <v>43699</v>
      </c>
      <c r="B323" s="12">
        <v>8.6875</v>
      </c>
      <c r="C323" t="e">
        <f>RTD("prophetx.rtdserver","","History","@s@a/100","Daily","1",A323,"0","CLOSE","0")</f>
        <v>#N/A</v>
      </c>
      <c r="D323" s="12" t="e">
        <f>RTD("prophetx.rtdserver","","History","@sas@a","Daily","1",A323,"0","CLOSE","0")</f>
        <v>#N/A</v>
      </c>
    </row>
    <row r="324" spans="1:4" x14ac:dyDescent="0.25">
      <c r="A324" s="21">
        <v>43698</v>
      </c>
      <c r="B324" s="12">
        <v>8.73</v>
      </c>
      <c r="C324" t="e">
        <f>RTD("prophetx.rtdserver","","History","@s@a/100","Daily","1",A324,"0","CLOSE","0")</f>
        <v>#N/A</v>
      </c>
      <c r="D324" s="12" t="e">
        <f>RTD("prophetx.rtdserver","","History","@sas@a","Daily","1",A324,"0","CLOSE","0")</f>
        <v>#N/A</v>
      </c>
    </row>
    <row r="325" spans="1:4" x14ac:dyDescent="0.25">
      <c r="A325" s="21">
        <v>43697</v>
      </c>
      <c r="B325" s="12">
        <v>8.6824999999999992</v>
      </c>
      <c r="C325" t="e">
        <f>RTD("prophetx.rtdserver","","History","@s@a/100","Daily","1",A325,"0","CLOSE","0")</f>
        <v>#N/A</v>
      </c>
      <c r="D325" s="12" t="e">
        <f>RTD("prophetx.rtdserver","","History","@sas@a","Daily","1",A325,"0","CLOSE","0")</f>
        <v>#N/A</v>
      </c>
    </row>
    <row r="326" spans="1:4" x14ac:dyDescent="0.25">
      <c r="A326" s="21">
        <v>43696</v>
      </c>
      <c r="B326" s="12">
        <v>8.6649999999999991</v>
      </c>
      <c r="C326" t="e">
        <f>RTD("prophetx.rtdserver","","History","@s@a/100","Daily","1",A326,"0","CLOSE","0")</f>
        <v>#N/A</v>
      </c>
      <c r="D326" s="12" t="e">
        <f>RTD("prophetx.rtdserver","","History","@sas@a","Daily","1",A326,"0","CLOSE","0")</f>
        <v>#N/A</v>
      </c>
    </row>
    <row r="327" spans="1:4" x14ac:dyDescent="0.25">
      <c r="A327" s="21">
        <v>43693</v>
      </c>
      <c r="B327" s="12">
        <v>8.7974999999999994</v>
      </c>
      <c r="C327" t="e">
        <f>RTD("prophetx.rtdserver","","History","@s@a/100","Daily","1",A327,"0","CLOSE","0")</f>
        <v>#N/A</v>
      </c>
      <c r="D327" s="12" t="e">
        <f>RTD("prophetx.rtdserver","","History","@sas@a","Daily","1",A327,"0","CLOSE","0")</f>
        <v>#N/A</v>
      </c>
    </row>
    <row r="328" spans="1:4" x14ac:dyDescent="0.25">
      <c r="A328" s="21">
        <v>43692</v>
      </c>
      <c r="B328" s="12">
        <v>8.7074999999999996</v>
      </c>
      <c r="C328" t="e">
        <f>RTD("prophetx.rtdserver","","History","@s@a/100","Daily","1",A328,"0","CLOSE","0")</f>
        <v>#N/A</v>
      </c>
      <c r="D328" s="12" t="e">
        <f>RTD("prophetx.rtdserver","","History","@sas@a","Daily","1",A328,"0","CLOSE","0")</f>
        <v>#N/A</v>
      </c>
    </row>
    <row r="329" spans="1:4" x14ac:dyDescent="0.25">
      <c r="A329" s="21">
        <v>43691</v>
      </c>
      <c r="B329" s="12">
        <v>8.7799999999999994</v>
      </c>
      <c r="C329" t="e">
        <f>RTD("prophetx.rtdserver","","History","@s@a/100","Daily","1",A329,"0","CLOSE","0")</f>
        <v>#N/A</v>
      </c>
      <c r="D329" s="12" t="e">
        <f>RTD("prophetx.rtdserver","","History","@sas@a","Daily","1",A329,"0","CLOSE","0")</f>
        <v>#N/A</v>
      </c>
    </row>
    <row r="330" spans="1:4" x14ac:dyDescent="0.25">
      <c r="A330" s="21">
        <v>43690</v>
      </c>
      <c r="B330" s="12">
        <v>8.89</v>
      </c>
      <c r="C330" t="e">
        <f>RTD("prophetx.rtdserver","","History","@s@a/100","Daily","1",A330,"0","CLOSE","0")</f>
        <v>#N/A</v>
      </c>
      <c r="D330" s="12" t="e">
        <f>RTD("prophetx.rtdserver","","History","@sas@a","Daily","1",A330,"0","CLOSE","0")</f>
        <v>#N/A</v>
      </c>
    </row>
    <row r="331" spans="1:4" x14ac:dyDescent="0.25">
      <c r="A331" s="21">
        <v>43689</v>
      </c>
      <c r="B331" s="12">
        <v>8.7925000000000004</v>
      </c>
      <c r="C331" t="e">
        <f>RTD("prophetx.rtdserver","","History","@s@a/100","Daily","1",A331,"0","CLOSE","0")</f>
        <v>#N/A</v>
      </c>
      <c r="D331" s="12" t="e">
        <f>RTD("prophetx.rtdserver","","History","@sas@a","Daily","1",A331,"0","CLOSE","0")</f>
        <v>#N/A</v>
      </c>
    </row>
    <row r="332" spans="1:4" x14ac:dyDescent="0.25">
      <c r="A332" s="21">
        <v>43686</v>
      </c>
      <c r="B332" s="12">
        <v>8.9175000000000004</v>
      </c>
      <c r="C332" t="e">
        <f>RTD("prophetx.rtdserver","","History","@s@a/100","Daily","1",A332,"0","CLOSE","0")</f>
        <v>#N/A</v>
      </c>
      <c r="D332" s="12" t="e">
        <f>RTD("prophetx.rtdserver","","History","@sas@a","Daily","1",A332,"0","CLOSE","0")</f>
        <v>#N/A</v>
      </c>
    </row>
    <row r="333" spans="1:4" x14ac:dyDescent="0.25">
      <c r="A333" s="21">
        <v>43685</v>
      </c>
      <c r="B333" s="12">
        <v>8.83</v>
      </c>
      <c r="C333" t="e">
        <f>RTD("prophetx.rtdserver","","History","@s@a/100","Daily","1",A333,"0","CLOSE","0")</f>
        <v>#N/A</v>
      </c>
      <c r="D333" s="12" t="e">
        <f>RTD("prophetx.rtdserver","","History","@sas@a","Daily","1",A333,"0","CLOSE","0")</f>
        <v>#N/A</v>
      </c>
    </row>
    <row r="334" spans="1:4" x14ac:dyDescent="0.25">
      <c r="A334" s="21">
        <v>43684</v>
      </c>
      <c r="B334" s="12">
        <v>8.6675000000000004</v>
      </c>
      <c r="C334" t="e">
        <f>RTD("prophetx.rtdserver","","History","@s@a/100","Daily","1",A334,"0","CLOSE","0")</f>
        <v>#N/A</v>
      </c>
      <c r="D334" s="12" t="e">
        <f>RTD("prophetx.rtdserver","","History","@sas@a","Daily","1",A334,"0","CLOSE","0")</f>
        <v>#N/A</v>
      </c>
    </row>
    <row r="335" spans="1:4" x14ac:dyDescent="0.25">
      <c r="A335" s="21">
        <v>43683</v>
      </c>
      <c r="B335" s="12">
        <v>8.6575000000000006</v>
      </c>
      <c r="C335" t="e">
        <f>RTD("prophetx.rtdserver","","History","@s@a/100","Daily","1",A335,"0","CLOSE","0")</f>
        <v>#N/A</v>
      </c>
      <c r="D335" s="12" t="e">
        <f>RTD("prophetx.rtdserver","","History","@sas@a","Daily","1",A335,"0","CLOSE","0")</f>
        <v>#N/A</v>
      </c>
    </row>
    <row r="336" spans="1:4" x14ac:dyDescent="0.25">
      <c r="A336" s="21">
        <v>43682</v>
      </c>
      <c r="B336" s="12">
        <v>8.6875</v>
      </c>
      <c r="C336" t="e">
        <f>RTD("prophetx.rtdserver","","History","@s@a/100","Daily","1",A336,"0","CLOSE","0")</f>
        <v>#N/A</v>
      </c>
      <c r="D336" s="12" t="e">
        <f>RTD("prophetx.rtdserver","","History","@sas@a","Daily","1",A336,"0","CLOSE","0")</f>
        <v>#N/A</v>
      </c>
    </row>
    <row r="337" spans="1:4" x14ac:dyDescent="0.25">
      <c r="A337" s="21">
        <v>43679</v>
      </c>
      <c r="B337" s="12">
        <v>8.6850000000000005</v>
      </c>
      <c r="C337" t="e">
        <f>RTD("prophetx.rtdserver","","History","@s@a/100","Daily","1",A337,"0","CLOSE","0")</f>
        <v>#N/A</v>
      </c>
      <c r="D337" s="12" t="e">
        <f>RTD("prophetx.rtdserver","","History","@sas@a","Daily","1",A337,"0","CLOSE","0")</f>
        <v>#N/A</v>
      </c>
    </row>
    <row r="338" spans="1:4" x14ac:dyDescent="0.25">
      <c r="A338" s="21">
        <v>43678</v>
      </c>
      <c r="B338" s="12">
        <v>8.6524999999999999</v>
      </c>
      <c r="C338" t="e">
        <f>RTD("prophetx.rtdserver","","History","@s@a/100","Daily","1",A338,"0","CLOSE","0")</f>
        <v>#N/A</v>
      </c>
      <c r="D338" s="12" t="e">
        <f>RTD("prophetx.rtdserver","","History","@sas@a","Daily","1",A338,"0","CLOSE","0")</f>
        <v>#N/A</v>
      </c>
    </row>
    <row r="339" spans="1:4" x14ac:dyDescent="0.25">
      <c r="A339" s="21">
        <v>43677</v>
      </c>
      <c r="B339" s="12">
        <v>8.8149999999999995</v>
      </c>
      <c r="C339" t="e">
        <f>RTD("prophetx.rtdserver","","History","@s@a/100","Daily","1",A339,"0","CLOSE","0")</f>
        <v>#N/A</v>
      </c>
      <c r="D339" s="12" t="e">
        <f>RTD("prophetx.rtdserver","","History","@sas@a","Daily","1",A339,"0","CLOSE","0")</f>
        <v>#N/A</v>
      </c>
    </row>
    <row r="340" spans="1:4" x14ac:dyDescent="0.25">
      <c r="A340" s="21">
        <v>43676</v>
      </c>
      <c r="B340" s="12">
        <v>8.9674999999999994</v>
      </c>
      <c r="C340" t="e">
        <f>RTD("prophetx.rtdserver","","History","@s@a/100","Daily","1",A340,"0","CLOSE","0")</f>
        <v>#N/A</v>
      </c>
      <c r="D340" s="12" t="e">
        <f>RTD("prophetx.rtdserver","","History","@sas@a","Daily","1",A340,"0","CLOSE","0")</f>
        <v>#N/A</v>
      </c>
    </row>
    <row r="341" spans="1:4" x14ac:dyDescent="0.25">
      <c r="A341" s="21">
        <v>43675</v>
      </c>
      <c r="B341" s="12">
        <v>9.0425000000000004</v>
      </c>
      <c r="C341" t="e">
        <f>RTD("prophetx.rtdserver","","History","@s@a/100","Daily","1",A341,"0","CLOSE","0")</f>
        <v>#N/A</v>
      </c>
      <c r="D341" s="12" t="e">
        <f>RTD("prophetx.rtdserver","","History","@sas@a","Daily","1",A341,"0","CLOSE","0")</f>
        <v>#N/A</v>
      </c>
    </row>
    <row r="342" spans="1:4" x14ac:dyDescent="0.25">
      <c r="A342" s="21">
        <v>43672</v>
      </c>
      <c r="B342" s="12">
        <v>9.01</v>
      </c>
      <c r="C342" t="e">
        <f>RTD("prophetx.rtdserver","","History","@s@a/100","Daily","1",A342,"0","CLOSE","0")</f>
        <v>#N/A</v>
      </c>
      <c r="D342" s="12" t="e">
        <f>RTD("prophetx.rtdserver","","History","@sas@a","Daily","1",A342,"0","CLOSE","0")</f>
        <v>#N/A</v>
      </c>
    </row>
    <row r="343" spans="1:4" x14ac:dyDescent="0.25">
      <c r="A343" s="21">
        <v>43671</v>
      </c>
      <c r="B343" s="12">
        <v>8.9975000000000005</v>
      </c>
      <c r="C343" t="e">
        <f>RTD("prophetx.rtdserver","","History","@s@a/100","Daily","1",A343,"0","CLOSE","0")</f>
        <v>#N/A</v>
      </c>
      <c r="D343" s="12" t="e">
        <f>RTD("prophetx.rtdserver","","History","@sas@a","Daily","1",A343,"0","CLOSE","0")</f>
        <v>#N/A</v>
      </c>
    </row>
    <row r="344" spans="1:4" x14ac:dyDescent="0.25">
      <c r="A344" s="21">
        <v>43670</v>
      </c>
      <c r="B344" s="12">
        <v>9.0824999999999996</v>
      </c>
      <c r="C344" t="e">
        <f>RTD("prophetx.rtdserver","","History","@s@a/100","Daily","1",A344,"0","CLOSE","0")</f>
        <v>#N/A</v>
      </c>
      <c r="D344" s="12" t="e">
        <f>RTD("prophetx.rtdserver","","History","@sas@a","Daily","1",A344,"0","CLOSE","0")</f>
        <v>#N/A</v>
      </c>
    </row>
    <row r="345" spans="1:4" x14ac:dyDescent="0.25">
      <c r="A345" s="21">
        <v>43669</v>
      </c>
      <c r="B345" s="12">
        <v>9.0374999999999996</v>
      </c>
      <c r="C345" t="e">
        <f>RTD("prophetx.rtdserver","","History","@s@a/100","Daily","1",A345,"0","CLOSE","0")</f>
        <v>#N/A</v>
      </c>
      <c r="D345" s="12" t="e">
        <f>RTD("prophetx.rtdserver","","History","@sas@a","Daily","1",A345,"0","CLOSE","0")</f>
        <v>#N/A</v>
      </c>
    </row>
    <row r="346" spans="1:4" x14ac:dyDescent="0.25">
      <c r="A346" s="21">
        <v>43668</v>
      </c>
      <c r="B346" s="12">
        <v>9.0574999999999992</v>
      </c>
      <c r="C346" t="e">
        <f>RTD("prophetx.rtdserver","","History","@s@a/100","Daily","1",A346,"0","CLOSE","0")</f>
        <v>#N/A</v>
      </c>
      <c r="D346" s="12" t="e">
        <f>RTD("prophetx.rtdserver","","History","@sas@a","Daily","1",A346,"0","CLOSE","0")</f>
        <v>#N/A</v>
      </c>
    </row>
    <row r="347" spans="1:4" x14ac:dyDescent="0.25">
      <c r="A347" s="21">
        <v>43665</v>
      </c>
      <c r="B347" s="12">
        <v>9.1925000000000008</v>
      </c>
      <c r="C347" t="e">
        <f>RTD("prophetx.rtdserver","","History","@s@a/100","Daily","1",A347,"0","CLOSE","0")</f>
        <v>#N/A</v>
      </c>
      <c r="D347" s="12" t="e">
        <f>RTD("prophetx.rtdserver","","History","@sas@a","Daily","1",A347,"0","CLOSE","0")</f>
        <v>#N/A</v>
      </c>
    </row>
    <row r="348" spans="1:4" x14ac:dyDescent="0.25">
      <c r="A348" s="21">
        <v>43664</v>
      </c>
      <c r="B348" s="12">
        <v>8.99</v>
      </c>
      <c r="C348" t="e">
        <f>RTD("prophetx.rtdserver","","History","@s@a/100","Daily","1",A348,"0","CLOSE","0")</f>
        <v>#N/A</v>
      </c>
      <c r="D348" s="12" t="e">
        <f>RTD("prophetx.rtdserver","","History","@sas@a","Daily","1",A348,"0","CLOSE","0")</f>
        <v>#N/A</v>
      </c>
    </row>
    <row r="349" spans="1:4" x14ac:dyDescent="0.25">
      <c r="A349" s="21">
        <v>43663</v>
      </c>
      <c r="B349" s="12">
        <v>9.0050000000000008</v>
      </c>
      <c r="C349" t="e">
        <f>RTD("prophetx.rtdserver","","History","@s@a/100","Daily","1",A349,"0","CLOSE","0")</f>
        <v>#N/A</v>
      </c>
      <c r="D349" s="12" t="e">
        <f>RTD("prophetx.rtdserver","","History","@sas@a","Daily","1",A349,"0","CLOSE","0")</f>
        <v>#N/A</v>
      </c>
    </row>
    <row r="350" spans="1:4" x14ac:dyDescent="0.25">
      <c r="A350" s="21">
        <v>43662</v>
      </c>
      <c r="B350" s="12">
        <v>9.06</v>
      </c>
      <c r="C350" t="e">
        <f>RTD("prophetx.rtdserver","","History","@s@a/100","Daily","1",A350,"0","CLOSE","0")</f>
        <v>#N/A</v>
      </c>
      <c r="D350" s="12" t="e">
        <f>RTD("prophetx.rtdserver","","History","@sas@a","Daily","1",A350,"0","CLOSE","0")</f>
        <v>#N/A</v>
      </c>
    </row>
    <row r="351" spans="1:4" x14ac:dyDescent="0.25">
      <c r="A351" s="21">
        <v>43661</v>
      </c>
      <c r="B351" s="12">
        <v>9.1999999999999993</v>
      </c>
      <c r="C351" t="e">
        <f>RTD("prophetx.rtdserver","","History","@s@a/100","Daily","1",A351,"0","CLOSE","0")</f>
        <v>#N/A</v>
      </c>
      <c r="D351" s="12" t="e">
        <f>RTD("prophetx.rtdserver","","History","@sas@a","Daily","1",A351,"0","CLOSE","0")</f>
        <v>#N/A</v>
      </c>
    </row>
    <row r="352" spans="1:4" x14ac:dyDescent="0.25">
      <c r="A352" s="21">
        <v>43658</v>
      </c>
      <c r="B352" s="12">
        <v>9.3149999999999995</v>
      </c>
      <c r="C352" t="e">
        <f>RTD("prophetx.rtdserver","","History","@s@a/100","Daily","1",A352,"0","CLOSE","0")</f>
        <v>#N/A</v>
      </c>
      <c r="D352" s="12" t="e">
        <f>RTD("prophetx.rtdserver","","History","@sas@a","Daily","1",A352,"0","CLOSE","0")</f>
        <v>#N/A</v>
      </c>
    </row>
    <row r="353" spans="1:4" x14ac:dyDescent="0.25">
      <c r="A353" s="21">
        <v>43657</v>
      </c>
      <c r="B353" s="12">
        <v>9.1724999999999994</v>
      </c>
      <c r="C353" t="e">
        <f>RTD("prophetx.rtdserver","","History","@s@a/100","Daily","1",A353,"0","CLOSE","0")</f>
        <v>#N/A</v>
      </c>
      <c r="D353" s="12" t="e">
        <f>RTD("prophetx.rtdserver","","History","@sas@a","Daily","1",A353,"0","CLOSE","0")</f>
        <v>#N/A</v>
      </c>
    </row>
    <row r="354" spans="1:4" x14ac:dyDescent="0.25">
      <c r="A354" s="21">
        <v>43656</v>
      </c>
      <c r="B354" s="12">
        <v>9.1274999999999995</v>
      </c>
      <c r="C354" t="e">
        <f>RTD("prophetx.rtdserver","","History","@s@a/100","Daily","1",A354,"0","CLOSE","0")</f>
        <v>#N/A</v>
      </c>
      <c r="D354" s="12" t="e">
        <f>RTD("prophetx.rtdserver","","History","@sas@a","Daily","1",A354,"0","CLOSE","0")</f>
        <v>#N/A</v>
      </c>
    </row>
    <row r="355" spans="1:4" x14ac:dyDescent="0.25">
      <c r="A355" s="21">
        <v>43655</v>
      </c>
      <c r="B355" s="12">
        <v>9.0425000000000004</v>
      </c>
      <c r="C355" t="e">
        <f>RTD("prophetx.rtdserver","","History","@s@a/100","Daily","1",A355,"0","CLOSE","0")</f>
        <v>#N/A</v>
      </c>
      <c r="D355" s="12" t="e">
        <f>RTD("prophetx.rtdserver","","History","@sas@a","Daily","1",A355,"0","CLOSE","0")</f>
        <v>#N/A</v>
      </c>
    </row>
    <row r="356" spans="1:4" x14ac:dyDescent="0.25">
      <c r="A356" s="21">
        <v>43654</v>
      </c>
      <c r="B356" s="12">
        <v>8.9774999999999991</v>
      </c>
      <c r="C356" t="e">
        <f>RTD("prophetx.rtdserver","","History","@s@a/100","Daily","1",A356,"0","CLOSE","0")</f>
        <v>#N/A</v>
      </c>
      <c r="D356" s="12" t="e">
        <f>RTD("prophetx.rtdserver","","History","@sas@a","Daily","1",A356,"0","CLOSE","0")</f>
        <v>#N/A</v>
      </c>
    </row>
    <row r="357" spans="1:4" x14ac:dyDescent="0.25">
      <c r="A357" s="21">
        <v>43651</v>
      </c>
      <c r="B357" s="12">
        <v>8.9450000000000003</v>
      </c>
      <c r="C357" t="e">
        <f>RTD("prophetx.rtdserver","","History","@s@a/100","Daily","1",A357,"0","CLOSE","0")</f>
        <v>#N/A</v>
      </c>
      <c r="D357" s="12" t="e">
        <f>RTD("prophetx.rtdserver","","History","@sas@a","Daily","1",A357,"0","CLOSE","0")</f>
        <v>#N/A</v>
      </c>
    </row>
    <row r="358" spans="1:4" x14ac:dyDescent="0.25">
      <c r="A358" s="21">
        <v>43649</v>
      </c>
      <c r="B358" s="12">
        <v>9.0875000000000004</v>
      </c>
      <c r="C358" t="e">
        <f>RTD("prophetx.rtdserver","","History","@s@a/100","Daily","1",A358,"0","CLOSE","0")</f>
        <v>#N/A</v>
      </c>
      <c r="D358" s="12" t="e">
        <f>RTD("prophetx.rtdserver","","History","@sas@a","Daily","1",A358,"0","CLOSE","0")</f>
        <v>#N/A</v>
      </c>
    </row>
    <row r="359" spans="1:4" x14ac:dyDescent="0.25">
      <c r="A359" s="21">
        <v>43648</v>
      </c>
      <c r="B359" s="12">
        <v>8.9875000000000007</v>
      </c>
      <c r="C359" t="e">
        <f>RTD("prophetx.rtdserver","","History","@s@a/100","Daily","1",A359,"0","CLOSE","0")</f>
        <v>#N/A</v>
      </c>
      <c r="D359" s="12" t="e">
        <f>RTD("prophetx.rtdserver","","History","@sas@a","Daily","1",A359,"0","CLOSE","0")</f>
        <v>#N/A</v>
      </c>
    </row>
    <row r="360" spans="1:4" x14ac:dyDescent="0.25">
      <c r="A360" s="21">
        <v>43647</v>
      </c>
      <c r="B360" s="12">
        <v>9.0850000000000009</v>
      </c>
      <c r="C360" t="e">
        <f>RTD("prophetx.rtdserver","","History","@s@a/100","Daily","1",A360,"0","CLOSE","0")</f>
        <v>#N/A</v>
      </c>
      <c r="D360" s="12" t="e">
        <f>RTD("prophetx.rtdserver","","History","@sas@a","Daily","1",A360,"0","CLOSE","0")</f>
        <v>#N/A</v>
      </c>
    </row>
    <row r="361" spans="1:4" x14ac:dyDescent="0.25">
      <c r="A361" s="21">
        <v>43644</v>
      </c>
      <c r="B361" s="12">
        <v>9.23</v>
      </c>
      <c r="C361" t="e">
        <f>RTD("prophetx.rtdserver","","History","@s@a/100","Daily","1",A361,"0","CLOSE","0")</f>
        <v>#N/A</v>
      </c>
      <c r="D361" s="12" t="e">
        <f>RTD("prophetx.rtdserver","","History","@sas@a","Daily","1",A361,"0","CLOSE","0")</f>
        <v>#N/A</v>
      </c>
    </row>
    <row r="362" spans="1:4" x14ac:dyDescent="0.25">
      <c r="A362" s="21">
        <v>43643</v>
      </c>
      <c r="B362" s="12">
        <v>8.8774999999999995</v>
      </c>
      <c r="C362" t="e">
        <f>RTD("prophetx.rtdserver","","History","@s@a/100","Daily","1",A362,"0","CLOSE","0")</f>
        <v>#N/A</v>
      </c>
      <c r="D362" s="12" t="e">
        <f>RTD("prophetx.rtdserver","","History","@sas@a","Daily","1",A362,"0","CLOSE","0")</f>
        <v>#N/A</v>
      </c>
    </row>
    <row r="363" spans="1:4" x14ac:dyDescent="0.25">
      <c r="A363" s="21">
        <v>43642</v>
      </c>
      <c r="B363" s="12">
        <v>8.9425000000000008</v>
      </c>
      <c r="C363" t="e">
        <f>RTD("prophetx.rtdserver","","History","@s@a/100","Daily","1",A363,"0","CLOSE","0")</f>
        <v>#N/A</v>
      </c>
      <c r="D363" s="12" t="e">
        <f>RTD("prophetx.rtdserver","","History","@sas@a","Daily","1",A363,"0","CLOSE","0")</f>
        <v>#N/A</v>
      </c>
    </row>
    <row r="364" spans="1:4" x14ac:dyDescent="0.25">
      <c r="A364" s="21">
        <v>43641</v>
      </c>
      <c r="B364" s="12">
        <v>9.0350000000000001</v>
      </c>
      <c r="C364" t="e">
        <f>RTD("prophetx.rtdserver","","History","@s@a/100","Daily","1",A364,"0","CLOSE","0")</f>
        <v>#N/A</v>
      </c>
      <c r="D364" s="12" t="e">
        <f>RTD("prophetx.rtdserver","","History","@sas@a","Daily","1",A364,"0","CLOSE","0")</f>
        <v>#N/A</v>
      </c>
    </row>
    <row r="365" spans="1:4" x14ac:dyDescent="0.25">
      <c r="A365" s="21">
        <v>43640</v>
      </c>
      <c r="B365" s="12">
        <v>9.09</v>
      </c>
      <c r="C365" t="e">
        <f>RTD("prophetx.rtdserver","","History","@s@a/100","Daily","1",A365,"0","CLOSE","0")</f>
        <v>#N/A</v>
      </c>
      <c r="D365" s="12" t="e">
        <f>RTD("prophetx.rtdserver","","History","@sas@a","Daily","1",A365,"0","CLOSE","0")</f>
        <v>#N/A</v>
      </c>
    </row>
    <row r="366" spans="1:4" x14ac:dyDescent="0.25">
      <c r="A366" s="21">
        <v>43637</v>
      </c>
      <c r="B366" s="12">
        <v>9.0274999999999999</v>
      </c>
      <c r="C366" t="e">
        <f>RTD("prophetx.rtdserver","","History","@s@a/100","Daily","1",A366,"0","CLOSE","0")</f>
        <v>#N/A</v>
      </c>
      <c r="D366" s="12" t="e">
        <f>RTD("prophetx.rtdserver","","History","@sas@a","Daily","1",A366,"0","CLOSE","0")</f>
        <v>#N/A</v>
      </c>
    </row>
    <row r="367" spans="1:4" x14ac:dyDescent="0.25">
      <c r="A367" s="21">
        <v>43636</v>
      </c>
      <c r="B367" s="12">
        <v>9.1549999999999994</v>
      </c>
      <c r="C367" t="e">
        <f>RTD("prophetx.rtdserver","","History","@s@a/100","Daily","1",A367,"0","CLOSE","0")</f>
        <v>#N/A</v>
      </c>
      <c r="D367" s="12" t="e">
        <f>RTD("prophetx.rtdserver","","History","@sas@a","Daily","1",A367,"0","CLOSE","0")</f>
        <v>#N/A</v>
      </c>
    </row>
    <row r="368" spans="1:4" x14ac:dyDescent="0.25">
      <c r="A368" s="21">
        <v>43635</v>
      </c>
      <c r="B368" s="12">
        <v>9.0325000000000006</v>
      </c>
      <c r="C368" t="e">
        <f>RTD("prophetx.rtdserver","","History","@s@a/100","Daily","1",A368,"0","CLOSE","0")</f>
        <v>#N/A</v>
      </c>
      <c r="D368" s="12" t="e">
        <f>RTD("prophetx.rtdserver","","History","@sas@a","Daily","1",A368,"0","CLOSE","0")</f>
        <v>#N/A</v>
      </c>
    </row>
    <row r="369" spans="1:4" x14ac:dyDescent="0.25">
      <c r="A369" s="21">
        <v>43634</v>
      </c>
      <c r="B369" s="12">
        <v>9.1349999999999998</v>
      </c>
      <c r="C369" t="e">
        <f>RTD("prophetx.rtdserver","","History","@s@a/100","Daily","1",A369,"0","CLOSE","0")</f>
        <v>#N/A</v>
      </c>
      <c r="D369" s="12" t="e">
        <f>RTD("prophetx.rtdserver","","History","@sas@a","Daily","1",A369,"0","CLOSE","0")</f>
        <v>#N/A</v>
      </c>
    </row>
    <row r="370" spans="1:4" x14ac:dyDescent="0.25">
      <c r="A370" s="21">
        <v>43633</v>
      </c>
      <c r="B370" s="12">
        <v>9.1274999999999995</v>
      </c>
      <c r="C370" t="e">
        <f>RTD("prophetx.rtdserver","","History","@s@a/100","Daily","1",A370,"0","CLOSE","0")</f>
        <v>#N/A</v>
      </c>
      <c r="D370" s="12" t="e">
        <f>RTD("prophetx.rtdserver","","History","@sas@a","Daily","1",A370,"0","CLOSE","0")</f>
        <v>#N/A</v>
      </c>
    </row>
    <row r="371" spans="1:4" x14ac:dyDescent="0.25">
      <c r="A371" s="21">
        <v>43630</v>
      </c>
      <c r="B371" s="12">
        <v>8.9674999999999994</v>
      </c>
      <c r="C371" t="e">
        <f>RTD("prophetx.rtdserver","","History","@s@a/100","Daily","1",A371,"0","CLOSE","0")</f>
        <v>#N/A</v>
      </c>
      <c r="D371" s="12" t="e">
        <f>RTD("prophetx.rtdserver","","History","@sas@a","Daily","1",A371,"0","CLOSE","0")</f>
        <v>#N/A</v>
      </c>
    </row>
    <row r="372" spans="1:4" x14ac:dyDescent="0.25">
      <c r="A372" s="21">
        <v>43629</v>
      </c>
      <c r="B372" s="12">
        <v>8.8800000000000008</v>
      </c>
      <c r="C372" t="e">
        <f>RTD("prophetx.rtdserver","","History","@s@a/100","Daily","1",A372,"0","CLOSE","0")</f>
        <v>#N/A</v>
      </c>
      <c r="D372" s="12" t="e">
        <f>RTD("prophetx.rtdserver","","History","@sas@a","Daily","1",A372,"0","CLOSE","0")</f>
        <v>#N/A</v>
      </c>
    </row>
    <row r="373" spans="1:4" x14ac:dyDescent="0.25">
      <c r="A373" s="21">
        <v>43628</v>
      </c>
      <c r="B373" s="12">
        <v>8.7799999999999994</v>
      </c>
      <c r="C373" t="e">
        <f>RTD("prophetx.rtdserver","","History","@s@a/100","Daily","1",A373,"0","CLOSE","0")</f>
        <v>#N/A</v>
      </c>
      <c r="D373" s="12" t="e">
        <f>RTD("prophetx.rtdserver","","History","@sas@a","Daily","1",A373,"0","CLOSE","0")</f>
        <v>#N/A</v>
      </c>
    </row>
    <row r="374" spans="1:4" x14ac:dyDescent="0.25">
      <c r="A374" s="21">
        <v>43627</v>
      </c>
      <c r="B374" s="12">
        <v>8.5924999999999994</v>
      </c>
      <c r="C374" t="e">
        <f>RTD("prophetx.rtdserver","","History","@s@a/100","Daily","1",A374,"0","CLOSE","0")</f>
        <v>#N/A</v>
      </c>
      <c r="D374" s="12" t="e">
        <f>RTD("prophetx.rtdserver","","History","@sas@a","Daily","1",A374,"0","CLOSE","0")</f>
        <v>#N/A</v>
      </c>
    </row>
    <row r="375" spans="1:4" x14ac:dyDescent="0.25">
      <c r="A375" s="21">
        <v>43626</v>
      </c>
      <c r="B375" s="12">
        <v>8.5850000000000009</v>
      </c>
      <c r="C375" t="e">
        <f>RTD("prophetx.rtdserver","","History","@s@a/100","Daily","1",A375,"0","CLOSE","0")</f>
        <v>#N/A</v>
      </c>
      <c r="D375" s="12" t="e">
        <f>RTD("prophetx.rtdserver","","History","@sas@a","Daily","1",A375,"0","CLOSE","0")</f>
        <v>#N/A</v>
      </c>
    </row>
    <row r="376" spans="1:4" x14ac:dyDescent="0.25">
      <c r="A376" s="21">
        <v>43623</v>
      </c>
      <c r="B376" s="12">
        <v>8.5625</v>
      </c>
      <c r="C376" t="e">
        <f>RTD("prophetx.rtdserver","","History","@s@a/100","Daily","1",A376,"0","CLOSE","0")</f>
        <v>#N/A</v>
      </c>
      <c r="D376" s="12" t="e">
        <f>RTD("prophetx.rtdserver","","History","@sas@a","Daily","1",A376,"0","CLOSE","0")</f>
        <v>#N/A</v>
      </c>
    </row>
    <row r="377" spans="1:4" x14ac:dyDescent="0.25">
      <c r="A377" s="21">
        <v>43622</v>
      </c>
      <c r="B377" s="12">
        <v>8.6875</v>
      </c>
      <c r="C377" t="e">
        <f>RTD("prophetx.rtdserver","","History","@s@a/100","Daily","1",A377,"0","CLOSE","0")</f>
        <v>#N/A</v>
      </c>
      <c r="D377" s="12" t="e">
        <f>RTD("prophetx.rtdserver","","History","@sas@a","Daily","1",A377,"0","CLOSE","0")</f>
        <v>#N/A</v>
      </c>
    </row>
    <row r="378" spans="1:4" x14ac:dyDescent="0.25">
      <c r="A378" s="21">
        <v>43621</v>
      </c>
      <c r="B378" s="12">
        <v>8.6974999999999998</v>
      </c>
      <c r="C378" t="e">
        <f>RTD("prophetx.rtdserver","","History","@s@a/100","Daily","1",A378,"0","CLOSE","0")</f>
        <v>#N/A</v>
      </c>
      <c r="D378" s="12" t="e">
        <f>RTD("prophetx.rtdserver","","History","@sas@a","Daily","1",A378,"0","CLOSE","0")</f>
        <v>#N/A</v>
      </c>
    </row>
    <row r="379" spans="1:4" x14ac:dyDescent="0.25">
      <c r="A379" s="21">
        <v>43620</v>
      </c>
      <c r="B379" s="12">
        <v>8.8175000000000008</v>
      </c>
      <c r="C379" t="e">
        <f>RTD("prophetx.rtdserver","","History","@s@a/100","Daily","1",A379,"0","CLOSE","0")</f>
        <v>#N/A</v>
      </c>
      <c r="D379" s="12" t="e">
        <f>RTD("prophetx.rtdserver","","History","@sas@a","Daily","1",A379,"0","CLOSE","0")</f>
        <v>#N/A</v>
      </c>
    </row>
    <row r="380" spans="1:4" x14ac:dyDescent="0.25">
      <c r="A380" s="21">
        <v>43619</v>
      </c>
      <c r="B380" s="12">
        <v>8.7899999999999991</v>
      </c>
      <c r="C380" t="e">
        <f>RTD("prophetx.rtdserver","","History","@s@a/100","Daily","1",A380,"0","CLOSE","0")</f>
        <v>#N/A</v>
      </c>
      <c r="D380" s="12" t="e">
        <f>RTD("prophetx.rtdserver","","History","@sas@a","Daily","1",A380,"0","CLOSE","0")</f>
        <v>#N/A</v>
      </c>
    </row>
    <row r="381" spans="1:4" x14ac:dyDescent="0.25">
      <c r="A381" s="21">
        <v>43616</v>
      </c>
      <c r="B381" s="12">
        <v>8.7774999999999999</v>
      </c>
      <c r="C381" t="e">
        <f>RTD("prophetx.rtdserver","","History","@s@a/100","Daily","1",A381,"0","CLOSE","0")</f>
        <v>#N/A</v>
      </c>
      <c r="D381" s="12" t="e">
        <f>RTD("prophetx.rtdserver","","History","@sas@a","Daily","1",A381,"0","CLOSE","0")</f>
        <v>#N/A</v>
      </c>
    </row>
    <row r="382" spans="1:4" x14ac:dyDescent="0.25">
      <c r="A382" s="21">
        <v>43615</v>
      </c>
      <c r="B382" s="12">
        <v>8.89</v>
      </c>
      <c r="C382" t="e">
        <f>RTD("prophetx.rtdserver","","History","@s@a/100","Daily","1",A382,"0","CLOSE","0")</f>
        <v>#N/A</v>
      </c>
      <c r="D382" s="12" t="e">
        <f>RTD("prophetx.rtdserver","","History","@sas@a","Daily","1",A382,"0","CLOSE","0")</f>
        <v>#N/A</v>
      </c>
    </row>
    <row r="383" spans="1:4" x14ac:dyDescent="0.25">
      <c r="A383" s="21">
        <v>43614</v>
      </c>
      <c r="B383" s="12">
        <v>8.7200000000000006</v>
      </c>
      <c r="C383" t="e">
        <f>RTD("prophetx.rtdserver","","History","@s@a/100","Daily","1",A383,"0","CLOSE","0")</f>
        <v>#N/A</v>
      </c>
      <c r="D383" s="12" t="e">
        <f>RTD("prophetx.rtdserver","","History","@sas@a","Daily","1",A383,"0","CLOSE","0")</f>
        <v>#N/A</v>
      </c>
    </row>
    <row r="384" spans="1:4" x14ac:dyDescent="0.25">
      <c r="A384" s="21">
        <v>43613</v>
      </c>
      <c r="B384" s="12">
        <v>8.56</v>
      </c>
      <c r="C384" t="e">
        <f>RTD("prophetx.rtdserver","","History","@s@a/100","Daily","1",A384,"0","CLOSE","0")</f>
        <v>#N/A</v>
      </c>
      <c r="D384" s="12" t="e">
        <f>RTD("prophetx.rtdserver","","History","@sas@a","Daily","1",A384,"0","CLOSE","0")</f>
        <v>#N/A</v>
      </c>
    </row>
    <row r="385" spans="1:4" x14ac:dyDescent="0.25">
      <c r="A385" s="21">
        <v>43609</v>
      </c>
      <c r="B385" s="12">
        <v>8.2974999999999994</v>
      </c>
      <c r="C385" t="e">
        <f>RTD("prophetx.rtdserver","","History","@s@a/100","Daily","1",A385,"0","CLOSE","0")</f>
        <v>#N/A</v>
      </c>
      <c r="D385" s="12" t="e">
        <f>RTD("prophetx.rtdserver","","History","@sas@a","Daily","1",A385,"0","CLOSE","0")</f>
        <v>#N/A</v>
      </c>
    </row>
    <row r="386" spans="1:4" x14ac:dyDescent="0.25">
      <c r="A386" s="21">
        <v>43608</v>
      </c>
      <c r="B386" s="12">
        <v>8.2149999999999999</v>
      </c>
      <c r="C386" t="e">
        <f>RTD("prophetx.rtdserver","","History","@s@a/100","Daily","1",A386,"0","CLOSE","0")</f>
        <v>#N/A</v>
      </c>
      <c r="D386" s="12" t="e">
        <f>RTD("prophetx.rtdserver","","History","@sas@a","Daily","1",A386,"0","CLOSE","0")</f>
        <v>#N/A</v>
      </c>
    </row>
    <row r="387" spans="1:4" x14ac:dyDescent="0.25">
      <c r="A387" s="21">
        <v>43607</v>
      </c>
      <c r="B387" s="12">
        <v>8.2850000000000001</v>
      </c>
      <c r="C387" t="e">
        <f>RTD("prophetx.rtdserver","","History","@s@a/100","Daily","1",A387,"0","CLOSE","0")</f>
        <v>#N/A</v>
      </c>
      <c r="D387" s="12" t="e">
        <f>RTD("prophetx.rtdserver","","History","@sas@a","Daily","1",A387,"0","CLOSE","0")</f>
        <v>#N/A</v>
      </c>
    </row>
    <row r="388" spans="1:4" x14ac:dyDescent="0.25">
      <c r="A388" s="21">
        <v>43606</v>
      </c>
      <c r="B388" s="12">
        <v>8.2200000000000006</v>
      </c>
      <c r="C388" t="e">
        <f>RTD("prophetx.rtdserver","","History","@s@a/100","Daily","1",A388,"0","CLOSE","0")</f>
        <v>#N/A</v>
      </c>
      <c r="D388" s="12" t="e">
        <f>RTD("prophetx.rtdserver","","History","@sas@a","Daily","1",A388,"0","CLOSE","0")</f>
        <v>#N/A</v>
      </c>
    </row>
    <row r="389" spans="1:4" x14ac:dyDescent="0.25">
      <c r="A389" s="21">
        <v>43605</v>
      </c>
      <c r="B389" s="12">
        <v>8.3175000000000008</v>
      </c>
      <c r="C389" t="e">
        <f>RTD("prophetx.rtdserver","","History","@s@a/100","Daily","1",A389,"0","CLOSE","0")</f>
        <v>#N/A</v>
      </c>
      <c r="D389" s="12" t="e">
        <f>RTD("prophetx.rtdserver","","History","@sas@a","Daily","1",A389,"0","CLOSE","0")</f>
        <v>#N/A</v>
      </c>
    </row>
    <row r="390" spans="1:4" x14ac:dyDescent="0.25">
      <c r="A390" s="21">
        <v>43602</v>
      </c>
      <c r="B390" s="12">
        <v>8.2174999999999994</v>
      </c>
      <c r="C390" t="e">
        <f>RTD("prophetx.rtdserver","","History","@s@a/100","Daily","1",A390,"0","CLOSE","0")</f>
        <v>#N/A</v>
      </c>
      <c r="D390" s="12" t="e">
        <f>RTD("prophetx.rtdserver","","History","@sas@a","Daily","1",A390,"0","CLOSE","0")</f>
        <v>#N/A</v>
      </c>
    </row>
    <row r="391" spans="1:4" x14ac:dyDescent="0.25">
      <c r="A391" s="21">
        <v>43601</v>
      </c>
      <c r="B391" s="12">
        <v>8.3975000000000009</v>
      </c>
      <c r="C391" t="e">
        <f>RTD("prophetx.rtdserver","","History","@s@a/100","Daily","1",A391,"0","CLOSE","0")</f>
        <v>#N/A</v>
      </c>
      <c r="D391" s="12" t="e">
        <f>RTD("prophetx.rtdserver","","History","@sas@a","Daily","1",A391,"0","CLOSE","0")</f>
        <v>#N/A</v>
      </c>
    </row>
    <row r="392" spans="1:4" x14ac:dyDescent="0.25">
      <c r="A392" s="21">
        <v>43600</v>
      </c>
      <c r="B392" s="12">
        <v>8.3550000000000004</v>
      </c>
      <c r="C392" t="e">
        <f>RTD("prophetx.rtdserver","","History","@s@a/100","Daily","1",A392,"0","CLOSE","0")</f>
        <v>#N/A</v>
      </c>
      <c r="D392" s="12" t="e">
        <f>RTD("prophetx.rtdserver","","History","@sas@a","Daily","1",A392,"0","CLOSE","0")</f>
        <v>#N/A</v>
      </c>
    </row>
    <row r="393" spans="1:4" x14ac:dyDescent="0.25">
      <c r="A393" s="21">
        <v>43599</v>
      </c>
      <c r="B393" s="12">
        <v>8.3149999999999995</v>
      </c>
      <c r="C393" t="e">
        <f>RTD("prophetx.rtdserver","","History","@s@a/100","Daily","1",A393,"0","CLOSE","0")</f>
        <v>#N/A</v>
      </c>
      <c r="D393" s="12" t="e">
        <f>RTD("prophetx.rtdserver","","History","@sas@a","Daily","1",A393,"0","CLOSE","0")</f>
        <v>#N/A</v>
      </c>
    </row>
    <row r="394" spans="1:4" x14ac:dyDescent="0.25">
      <c r="A394" s="21">
        <v>43598</v>
      </c>
      <c r="B394" s="12">
        <v>8.0250000000000004</v>
      </c>
      <c r="C394" t="e">
        <f>RTD("prophetx.rtdserver","","History","@s@a/100","Daily","1",A394,"0","CLOSE","0")</f>
        <v>#N/A</v>
      </c>
      <c r="D394" s="12" t="e">
        <f>RTD("prophetx.rtdserver","","History","@sas@a","Daily","1",A394,"0","CLOSE","0")</f>
        <v>#N/A</v>
      </c>
    </row>
    <row r="395" spans="1:4" x14ac:dyDescent="0.25">
      <c r="A395" s="21">
        <v>43595</v>
      </c>
      <c r="B395" s="12">
        <v>8.0924999999999994</v>
      </c>
      <c r="C395" t="e">
        <f>RTD("prophetx.rtdserver","","History","@s@a/100","Daily","1",A395,"0","CLOSE","0")</f>
        <v>#N/A</v>
      </c>
      <c r="D395" s="12" t="e">
        <f>RTD("prophetx.rtdserver","","History","@sas@a","Daily","1",A395,"0","CLOSE","0")</f>
        <v>#N/A</v>
      </c>
    </row>
    <row r="396" spans="1:4" x14ac:dyDescent="0.25">
      <c r="A396" s="21">
        <v>43594</v>
      </c>
      <c r="B396" s="12">
        <v>8.1274999999999995</v>
      </c>
      <c r="C396" t="e">
        <f>RTD("prophetx.rtdserver","","History","@s@a/100","Daily","1",A396,"0","CLOSE","0")</f>
        <v>#N/A</v>
      </c>
      <c r="D396" s="12" t="e">
        <f>RTD("prophetx.rtdserver","","History","@sas@a","Daily","1",A396,"0","CLOSE","0")</f>
        <v>#N/A</v>
      </c>
    </row>
    <row r="397" spans="1:4" x14ac:dyDescent="0.25">
      <c r="A397" s="21">
        <v>43593</v>
      </c>
      <c r="B397" s="12">
        <v>8.2725000000000009</v>
      </c>
      <c r="C397" t="e">
        <f>RTD("prophetx.rtdserver","","History","@s@a/100","Daily","1",A397,"0","CLOSE","0")</f>
        <v>#N/A</v>
      </c>
      <c r="D397" s="12" t="e">
        <f>RTD("prophetx.rtdserver","","History","@sas@a","Daily","1",A397,"0","CLOSE","0")</f>
        <v>#N/A</v>
      </c>
    </row>
    <row r="398" spans="1:4" x14ac:dyDescent="0.25">
      <c r="A398" s="21">
        <v>43592</v>
      </c>
      <c r="B398" s="12">
        <v>8.3074999999999992</v>
      </c>
      <c r="C398" t="e">
        <f>RTD("prophetx.rtdserver","","History","@s@a/100","Daily","1",A398,"0","CLOSE","0")</f>
        <v>#N/A</v>
      </c>
      <c r="D398" s="12" t="e">
        <f>RTD("prophetx.rtdserver","","History","@sas@a","Daily","1",A398,"0","CLOSE","0")</f>
        <v>#N/A</v>
      </c>
    </row>
    <row r="399" spans="1:4" x14ac:dyDescent="0.25">
      <c r="A399" s="21">
        <v>43591</v>
      </c>
      <c r="B399" s="12">
        <v>8.3025000000000002</v>
      </c>
      <c r="C399" t="e">
        <f>RTD("prophetx.rtdserver","","History","@s@a/100","Daily","1",A399,"0","CLOSE","0")</f>
        <v>#N/A</v>
      </c>
      <c r="D399" s="12" t="e">
        <f>RTD("prophetx.rtdserver","","History","@sas@a","Daily","1",A399,"0","CLOSE","0")</f>
        <v>#N/A</v>
      </c>
    </row>
    <row r="400" spans="1:4" x14ac:dyDescent="0.25">
      <c r="A400" s="21">
        <v>43588</v>
      </c>
      <c r="B400" s="12">
        <v>8.4224999999999994</v>
      </c>
      <c r="C400" t="e">
        <f>RTD("prophetx.rtdserver","","History","@s@a/100","Daily","1",A400,"0","CLOSE","0")</f>
        <v>#N/A</v>
      </c>
      <c r="D400" s="12" t="e">
        <f>RTD("prophetx.rtdserver","","History","@sas@a","Daily","1",A400,"0","CLOSE","0")</f>
        <v>#N/A</v>
      </c>
    </row>
    <row r="401" spans="1:4" x14ac:dyDescent="0.25">
      <c r="A401" s="21">
        <v>43587</v>
      </c>
      <c r="B401" s="12">
        <v>8.4324999999999992</v>
      </c>
      <c r="C401" t="e">
        <f>RTD("prophetx.rtdserver","","History","@s@a/100","Daily","1",A401,"0","CLOSE","0")</f>
        <v>#N/A</v>
      </c>
      <c r="D401" s="12" t="e">
        <f>RTD("prophetx.rtdserver","","History","@sas@a","Daily","1",A401,"0","CLOSE","0")</f>
        <v>#N/A</v>
      </c>
    </row>
    <row r="402" spans="1:4" x14ac:dyDescent="0.25">
      <c r="A402" s="21">
        <v>43586</v>
      </c>
      <c r="B402" s="12">
        <v>8.5175000000000001</v>
      </c>
      <c r="C402" t="e">
        <f>RTD("prophetx.rtdserver","","History","@s@a/100","Daily","1",A402,"0","CLOSE","0")</f>
        <v>#N/A</v>
      </c>
      <c r="D402" s="12" t="e">
        <f>RTD("prophetx.rtdserver","","History","@sas@a","Daily","1",A402,"0","CLOSE","0")</f>
        <v>#N/A</v>
      </c>
    </row>
    <row r="403" spans="1:4" x14ac:dyDescent="0.25">
      <c r="A403" s="21">
        <v>43585</v>
      </c>
      <c r="B403" s="12">
        <v>8.5399999999999991</v>
      </c>
      <c r="C403" t="e">
        <f>RTD("prophetx.rtdserver","","History","@s@a/100","Daily","1",A403,"0","CLOSE","0")</f>
        <v>#N/A</v>
      </c>
      <c r="D403" s="12" t="e">
        <f>RTD("prophetx.rtdserver","","History","@sas@a","Daily","1",A403,"0","CLOSE","0")</f>
        <v>#N/A</v>
      </c>
    </row>
    <row r="404" spans="1:4" x14ac:dyDescent="0.25">
      <c r="A404" s="21">
        <v>43584</v>
      </c>
      <c r="B404" s="12">
        <v>8.6074999999999999</v>
      </c>
      <c r="C404" t="e">
        <f>RTD("prophetx.rtdserver","","History","@s@a/100","Daily","1",A404,"0","CLOSE","0")</f>
        <v>#N/A</v>
      </c>
      <c r="D404" s="12" t="e">
        <f>RTD("prophetx.rtdserver","","History","@sas@a","Daily","1",A404,"0","CLOSE","0")</f>
        <v>#N/A</v>
      </c>
    </row>
    <row r="405" spans="1:4" x14ac:dyDescent="0.25">
      <c r="A405" s="21">
        <v>43581</v>
      </c>
      <c r="B405" s="12">
        <v>8.67</v>
      </c>
      <c r="C405" t="e">
        <f>RTD("prophetx.rtdserver","","History","@s@a/100","Daily","1",A405,"0","CLOSE","0")</f>
        <v>#N/A</v>
      </c>
      <c r="D405" s="12" t="e">
        <f>RTD("prophetx.rtdserver","","History","@sas@a","Daily","1",A405,"0","CLOSE","0")</f>
        <v>#N/A</v>
      </c>
    </row>
    <row r="406" spans="1:4" x14ac:dyDescent="0.25">
      <c r="A406" s="21">
        <v>43580</v>
      </c>
      <c r="B406" s="12">
        <v>8.7274999999999991</v>
      </c>
      <c r="C406" t="e">
        <f>RTD("prophetx.rtdserver","","History","@s@a/100","Daily","1",A406,"0","CLOSE","0")</f>
        <v>#N/A</v>
      </c>
      <c r="D406" s="12" t="e">
        <f>RTD("prophetx.rtdserver","","History","@sas@a","Daily","1",A406,"0","CLOSE","0")</f>
        <v>#N/A</v>
      </c>
    </row>
    <row r="407" spans="1:4" x14ac:dyDescent="0.25">
      <c r="A407" s="21">
        <v>43579</v>
      </c>
      <c r="B407" s="12">
        <v>8.5525000000000002</v>
      </c>
      <c r="C407" t="e">
        <f>RTD("prophetx.rtdserver","","History","@s@a/100","Daily","1",A407,"0","CLOSE","0")</f>
        <v>#N/A</v>
      </c>
      <c r="D407" s="12" t="e">
        <f>RTD("prophetx.rtdserver","","History","@sas@a","Daily","1",A407,"0","CLOSE","0")</f>
        <v>#N/A</v>
      </c>
    </row>
    <row r="408" spans="1:4" x14ac:dyDescent="0.25">
      <c r="A408" s="21">
        <v>43578</v>
      </c>
      <c r="B408" s="12">
        <v>8.6199999999999992</v>
      </c>
      <c r="C408" t="e">
        <f>RTD("prophetx.rtdserver","","History","@s@a/100","Daily","1",A408,"0","CLOSE","0")</f>
        <v>#N/A</v>
      </c>
      <c r="D408" s="12" t="e">
        <f>RTD("prophetx.rtdserver","","History","@sas@a","Daily","1",A408,"0","CLOSE","0")</f>
        <v>#N/A</v>
      </c>
    </row>
    <row r="409" spans="1:4" x14ac:dyDescent="0.25">
      <c r="A409" s="21">
        <v>43577</v>
      </c>
      <c r="B409" s="12">
        <v>8.77</v>
      </c>
      <c r="C409" t="e">
        <f>RTD("prophetx.rtdserver","","History","@s@a/100","Daily","1",A409,"0","CLOSE","0")</f>
        <v>#N/A</v>
      </c>
      <c r="D409" s="12" t="e">
        <f>RTD("prophetx.rtdserver","","History","@sas@a","Daily","1",A409,"0","CLOSE","0")</f>
        <v>#N/A</v>
      </c>
    </row>
    <row r="410" spans="1:4" x14ac:dyDescent="0.25">
      <c r="A410" s="21">
        <v>43573</v>
      </c>
      <c r="B410" s="12">
        <v>8.8049999999999997</v>
      </c>
      <c r="C410" t="e">
        <f>RTD("prophetx.rtdserver","","History","@s@a/100","Daily","1",A410,"0","CLOSE","0")</f>
        <v>#N/A</v>
      </c>
      <c r="D410" s="12" t="e">
        <f>RTD("prophetx.rtdserver","","History","@sas@a","Daily","1",A410,"0","CLOSE","0")</f>
        <v>#N/A</v>
      </c>
    </row>
    <row r="411" spans="1:4" x14ac:dyDescent="0.25">
      <c r="A411" s="21">
        <v>43572</v>
      </c>
      <c r="B411" s="12">
        <v>8.7899999999999991</v>
      </c>
      <c r="C411" t="e">
        <f>RTD("prophetx.rtdserver","","History","@s@a/100","Daily","1",A411,"0","CLOSE","0")</f>
        <v>#N/A</v>
      </c>
      <c r="D411" s="12" t="e">
        <f>RTD("prophetx.rtdserver","","History","@sas@a","Daily","1",A411,"0","CLOSE","0")</f>
        <v>#N/A</v>
      </c>
    </row>
    <row r="412" spans="1:4" x14ac:dyDescent="0.25">
      <c r="A412" s="21">
        <v>43571</v>
      </c>
      <c r="B412" s="12">
        <v>8.8800000000000008</v>
      </c>
      <c r="C412" t="e">
        <f>RTD("prophetx.rtdserver","","History","@s@a/100","Daily","1",A412,"0","CLOSE","0")</f>
        <v>#N/A</v>
      </c>
      <c r="D412" s="12" t="e">
        <f>RTD("prophetx.rtdserver","","History","@sas@a","Daily","1",A412,"0","CLOSE","0")</f>
        <v>#N/A</v>
      </c>
    </row>
    <row r="413" spans="1:4" x14ac:dyDescent="0.25">
      <c r="A413" s="21">
        <v>43570</v>
      </c>
      <c r="B413" s="12">
        <v>8.9875000000000007</v>
      </c>
      <c r="C413" t="e">
        <f>RTD("prophetx.rtdserver","","History","@s@a/100","Daily","1",A413,"0","CLOSE","0")</f>
        <v>#N/A</v>
      </c>
      <c r="D413" s="12" t="e">
        <f>RTD("prophetx.rtdserver","","History","@sas@a","Daily","1",A413,"0","CLOSE","0")</f>
        <v>#N/A</v>
      </c>
    </row>
    <row r="414" spans="1:4" x14ac:dyDescent="0.25">
      <c r="A414" s="21">
        <v>43567</v>
      </c>
      <c r="B414" s="12">
        <v>8.9525000000000006</v>
      </c>
      <c r="C414" t="e">
        <f>RTD("prophetx.rtdserver","","History","@s@a/100","Daily","1",A414,"0","CLOSE","0")</f>
        <v>#N/A</v>
      </c>
      <c r="D414" s="12" t="e">
        <f>RTD("prophetx.rtdserver","","History","@sas@a","Daily","1",A414,"0","CLOSE","0")</f>
        <v>#N/A</v>
      </c>
    </row>
    <row r="415" spans="1:4" x14ac:dyDescent="0.25">
      <c r="A415" s="21">
        <v>43566</v>
      </c>
      <c r="B415" s="12">
        <v>8.9525000000000006</v>
      </c>
      <c r="C415" t="e">
        <f>RTD("prophetx.rtdserver","","History","@s@a/100","Daily","1",A415,"0","CLOSE","0")</f>
        <v>#N/A</v>
      </c>
      <c r="D415" s="12" t="e">
        <f>RTD("prophetx.rtdserver","","History","@sas@a","Daily","1",A415,"0","CLOSE","0")</f>
        <v>#N/A</v>
      </c>
    </row>
    <row r="416" spans="1:4" x14ac:dyDescent="0.25">
      <c r="A416" s="21">
        <v>43565</v>
      </c>
      <c r="B416" s="12">
        <v>9.02</v>
      </c>
      <c r="C416" t="e">
        <f>RTD("prophetx.rtdserver","","History","@s@a/100","Daily","1",A416,"0","CLOSE","0")</f>
        <v>#N/A</v>
      </c>
      <c r="D416" s="12" t="e">
        <f>RTD("prophetx.rtdserver","","History","@sas@a","Daily","1",A416,"0","CLOSE","0")</f>
        <v>#N/A</v>
      </c>
    </row>
    <row r="417" spans="1:4" x14ac:dyDescent="0.25">
      <c r="A417" s="21">
        <v>43564</v>
      </c>
      <c r="B417" s="12">
        <v>8.9875000000000007</v>
      </c>
      <c r="C417" t="e">
        <f>RTD("prophetx.rtdserver","","History","@s@a/100","Daily","1",A417,"0","CLOSE","0")</f>
        <v>#N/A</v>
      </c>
      <c r="D417" s="12" t="e">
        <f>RTD("prophetx.rtdserver","","History","@sas@a","Daily","1",A417,"0","CLOSE","0")</f>
        <v>#N/A</v>
      </c>
    </row>
    <row r="418" spans="1:4" x14ac:dyDescent="0.25">
      <c r="A418" s="21">
        <v>43563</v>
      </c>
      <c r="B418" s="12">
        <v>8.9875000000000007</v>
      </c>
      <c r="C418" t="e">
        <f>RTD("prophetx.rtdserver","","History","@s@a/100","Daily","1",A418,"0","CLOSE","0")</f>
        <v>#N/A</v>
      </c>
      <c r="D418" s="12" t="e">
        <f>RTD("prophetx.rtdserver","","History","@sas@a","Daily","1",A418,"0","CLOSE","0")</f>
        <v>#N/A</v>
      </c>
    </row>
    <row r="419" spans="1:4" x14ac:dyDescent="0.25">
      <c r="A419" s="21">
        <v>43560</v>
      </c>
      <c r="B419" s="12">
        <v>8.99</v>
      </c>
      <c r="C419" t="e">
        <f>RTD("prophetx.rtdserver","","History","@s@a/100","Daily","1",A419,"0","CLOSE","0")</f>
        <v>#N/A</v>
      </c>
      <c r="D419" s="12" t="e">
        <f>RTD("prophetx.rtdserver","","History","@sas@a","Daily","1",A419,"0","CLOSE","0")</f>
        <v>#N/A</v>
      </c>
    </row>
    <row r="420" spans="1:4" x14ac:dyDescent="0.25">
      <c r="A420" s="21">
        <v>43559</v>
      </c>
      <c r="B420" s="12">
        <v>9.0649999999999995</v>
      </c>
      <c r="C420" t="e">
        <f>RTD("prophetx.rtdserver","","History","@s@a/100","Daily","1",A420,"0","CLOSE","0")</f>
        <v>#N/A</v>
      </c>
      <c r="D420" s="12" t="e">
        <f>RTD("prophetx.rtdserver","","History","@sas@a","Daily","1",A420,"0","CLOSE","0")</f>
        <v>#N/A</v>
      </c>
    </row>
    <row r="421" spans="1:4" x14ac:dyDescent="0.25">
      <c r="A421" s="21">
        <v>43558</v>
      </c>
      <c r="B421" s="12">
        <v>8.9875000000000007</v>
      </c>
      <c r="C421" t="e">
        <f>RTD("prophetx.rtdserver","","History","@s@a/100","Daily","1",A421,"0","CLOSE","0")</f>
        <v>#N/A</v>
      </c>
      <c r="D421" s="12" t="e">
        <f>RTD("prophetx.rtdserver","","History","@sas@a","Daily","1",A421,"0","CLOSE","0")</f>
        <v>#N/A</v>
      </c>
    </row>
    <row r="422" spans="1:4" x14ac:dyDescent="0.25">
      <c r="A422" s="21">
        <v>43557</v>
      </c>
      <c r="B422" s="12">
        <v>9</v>
      </c>
      <c r="C422" t="e">
        <f>RTD("prophetx.rtdserver","","History","@s@a/100","Daily","1",A422,"0","CLOSE","0")</f>
        <v>#N/A</v>
      </c>
      <c r="D422" s="12" t="e">
        <f>RTD("prophetx.rtdserver","","History","@sas@a","Daily","1",A422,"0","CLOSE","0")</f>
        <v>#N/A</v>
      </c>
    </row>
    <row r="423" spans="1:4" x14ac:dyDescent="0.25">
      <c r="A423" s="21">
        <v>43556</v>
      </c>
      <c r="B423" s="12">
        <v>8.9550000000000001</v>
      </c>
      <c r="C423" t="e">
        <f>RTD("prophetx.rtdserver","","History","@s@a/100","Daily","1",A423,"0","CLOSE","0")</f>
        <v>#N/A</v>
      </c>
      <c r="D423" s="12" t="e">
        <f>RTD("prophetx.rtdserver","","History","@sas@a","Daily","1",A423,"0","CLOSE","0")</f>
        <v>#N/A</v>
      </c>
    </row>
    <row r="424" spans="1:4" x14ac:dyDescent="0.25">
      <c r="A424" s="21">
        <v>43553</v>
      </c>
      <c r="B424" s="12">
        <v>8.8424999999999994</v>
      </c>
      <c r="C424" t="e">
        <f>RTD("prophetx.rtdserver","","History","@s@a/100","Daily","1",A424,"0","CLOSE","0")</f>
        <v>#N/A</v>
      </c>
      <c r="D424" s="12" t="e">
        <f>RTD("prophetx.rtdserver","","History","@sas@a","Daily","1",A424,"0","CLOSE","0")</f>
        <v>#N/A</v>
      </c>
    </row>
    <row r="425" spans="1:4" x14ac:dyDescent="0.25">
      <c r="A425" s="21">
        <v>43552</v>
      </c>
      <c r="B425" s="12">
        <v>8.8949999999999996</v>
      </c>
      <c r="C425" t="e">
        <f>RTD("prophetx.rtdserver","","History","@s@a/100","Daily","1",A425,"0","CLOSE","0")</f>
        <v>#N/A</v>
      </c>
      <c r="D425" s="12" t="e">
        <f>RTD("prophetx.rtdserver","","History","@sas@a","Daily","1",A425,"0","CLOSE","0")</f>
        <v>#N/A</v>
      </c>
    </row>
    <row r="426" spans="1:4" x14ac:dyDescent="0.25">
      <c r="A426" s="21">
        <v>43551</v>
      </c>
      <c r="B426" s="12">
        <v>8.875</v>
      </c>
      <c r="C426" t="e">
        <f>RTD("prophetx.rtdserver","","History","@s@a/100","Daily","1",A426,"0","CLOSE","0")</f>
        <v>#N/A</v>
      </c>
      <c r="D426" s="12" t="e">
        <f>RTD("prophetx.rtdserver","","History","@sas@a","Daily","1",A426,"0","CLOSE","0")</f>
        <v>#N/A</v>
      </c>
    </row>
    <row r="427" spans="1:4" x14ac:dyDescent="0.25">
      <c r="A427" s="21">
        <v>43550</v>
      </c>
      <c r="B427" s="12">
        <v>9.0075000000000003</v>
      </c>
      <c r="C427" t="e">
        <f>RTD("prophetx.rtdserver","","History","@s@a/100","Daily","1",A427,"0","CLOSE","0")</f>
        <v>#N/A</v>
      </c>
      <c r="D427" s="12" t="e">
        <f>RTD("prophetx.rtdserver","","History","@sas@a","Daily","1",A427,"0","CLOSE","0")</f>
        <v>#N/A</v>
      </c>
    </row>
    <row r="428" spans="1:4" x14ac:dyDescent="0.25">
      <c r="A428" s="21">
        <v>43549</v>
      </c>
      <c r="B428" s="12">
        <v>9.0649999999999995</v>
      </c>
      <c r="C428" t="e">
        <f>RTD("prophetx.rtdserver","","History","@s@a/100","Daily","1",A428,"0","CLOSE","0")</f>
        <v>#N/A</v>
      </c>
      <c r="D428" s="12" t="e">
        <f>RTD("prophetx.rtdserver","","History","@sas@a","Daily","1",A428,"0","CLOSE","0")</f>
        <v>#N/A</v>
      </c>
    </row>
    <row r="429" spans="1:4" x14ac:dyDescent="0.25">
      <c r="A429" s="21">
        <v>43546</v>
      </c>
      <c r="B429" s="12">
        <v>9.0374999999999996</v>
      </c>
      <c r="C429" t="e">
        <f>RTD("prophetx.rtdserver","","History","@s@a/100","Daily","1",A429,"0","CLOSE","0")</f>
        <v>#N/A</v>
      </c>
      <c r="D429" s="12" t="e">
        <f>RTD("prophetx.rtdserver","","History","@sas@a","Daily","1",A429,"0","CLOSE","0")</f>
        <v>#N/A</v>
      </c>
    </row>
    <row r="430" spans="1:4" x14ac:dyDescent="0.25">
      <c r="A430" s="21">
        <v>43545</v>
      </c>
      <c r="B430" s="12">
        <v>9.1050000000000004</v>
      </c>
      <c r="C430" t="e">
        <f>RTD("prophetx.rtdserver","","History","@s@a/100","Daily","1",A430,"0","CLOSE","0")</f>
        <v>#N/A</v>
      </c>
      <c r="D430" s="12" t="e">
        <f>RTD("prophetx.rtdserver","","History","@sas@a","Daily","1",A430,"0","CLOSE","0")</f>
        <v>#N/A</v>
      </c>
    </row>
    <row r="431" spans="1:4" x14ac:dyDescent="0.25">
      <c r="A431" s="21">
        <v>43544</v>
      </c>
      <c r="B431" s="12">
        <v>9.06</v>
      </c>
      <c r="C431" t="e">
        <f>RTD("prophetx.rtdserver","","History","@s@a/100","Daily","1",A431,"0","CLOSE","0")</f>
        <v>#N/A</v>
      </c>
      <c r="D431" s="12" t="e">
        <f>RTD("prophetx.rtdserver","","History","@sas@a","Daily","1",A431,"0","CLOSE","0")</f>
        <v>#N/A</v>
      </c>
    </row>
    <row r="432" spans="1:4" x14ac:dyDescent="0.25">
      <c r="A432" s="21">
        <v>43543</v>
      </c>
      <c r="B432" s="12">
        <v>9.0399999999999991</v>
      </c>
      <c r="C432" t="e">
        <f>RTD("prophetx.rtdserver","","History","@s@a/100","Daily","1",A432,"0","CLOSE","0")</f>
        <v>#N/A</v>
      </c>
      <c r="D432" s="12" t="e">
        <f>RTD("prophetx.rtdserver","","History","@sas@a","Daily","1",A432,"0","CLOSE","0")</f>
        <v>#N/A</v>
      </c>
    </row>
    <row r="433" spans="1:4" x14ac:dyDescent="0.25">
      <c r="A433" s="21">
        <v>43542</v>
      </c>
      <c r="B433" s="12">
        <v>9.0574999999999992</v>
      </c>
      <c r="C433" t="e">
        <f>RTD("prophetx.rtdserver","","History","@s@a/100","Daily","1",A433,"0","CLOSE","0")</f>
        <v>#N/A</v>
      </c>
      <c r="D433" s="12" t="e">
        <f>RTD("prophetx.rtdserver","","History","@sas@a","Daily","1",A433,"0","CLOSE","0")</f>
        <v>#N/A</v>
      </c>
    </row>
    <row r="434" spans="1:4" x14ac:dyDescent="0.25">
      <c r="A434" s="21">
        <v>43539</v>
      </c>
      <c r="B434" s="12">
        <v>9.0924999999999994</v>
      </c>
      <c r="C434" t="e">
        <f>RTD("prophetx.rtdserver","","History","@s@a/100","Daily","1",A434,"0","CLOSE","0")</f>
        <v>#N/A</v>
      </c>
      <c r="D434" s="12" t="e">
        <f>RTD("prophetx.rtdserver","","History","@sas@a","Daily","1",A434,"0","CLOSE","0")</f>
        <v>#N/A</v>
      </c>
    </row>
    <row r="435" spans="1:4" x14ac:dyDescent="0.25">
      <c r="A435" s="21">
        <v>43538</v>
      </c>
      <c r="B435" s="12">
        <v>8.9849999999999994</v>
      </c>
      <c r="C435" t="e">
        <f>RTD("prophetx.rtdserver","","History","@s@a/100","Daily","1",A435,"0","CLOSE","0")</f>
        <v>#N/A</v>
      </c>
      <c r="D435" s="12" t="e">
        <f>RTD("prophetx.rtdserver","","History","@sas@a","Daily","1",A435,"0","CLOSE","0")</f>
        <v>#N/A</v>
      </c>
    </row>
    <row r="436" spans="1:4" x14ac:dyDescent="0.25">
      <c r="A436" s="21">
        <v>43537</v>
      </c>
      <c r="B436" s="12">
        <v>9.01</v>
      </c>
      <c r="C436" t="e">
        <f>RTD("prophetx.rtdserver","","History","@s@a/100","Daily","1",A436,"0","CLOSE","0")</f>
        <v>#N/A</v>
      </c>
      <c r="D436" s="12" t="e">
        <f>RTD("prophetx.rtdserver","","History","@sas@a","Daily","1",A436,"0","CLOSE","0")</f>
        <v>#N/A</v>
      </c>
    </row>
    <row r="437" spans="1:4" x14ac:dyDescent="0.25">
      <c r="A437" s="21">
        <v>43536</v>
      </c>
      <c r="B437" s="12">
        <v>8.9700000000000006</v>
      </c>
      <c r="C437" t="e">
        <f>RTD("prophetx.rtdserver","","History","@s@a/100","Daily","1",A437,"0","CLOSE","0")</f>
        <v>#N/A</v>
      </c>
      <c r="D437" s="12" t="e">
        <f>RTD("prophetx.rtdserver","","History","@sas@a","Daily","1",A437,"0","CLOSE","0")</f>
        <v>#N/A</v>
      </c>
    </row>
    <row r="438" spans="1:4" x14ac:dyDescent="0.25">
      <c r="A438" s="21">
        <v>43535</v>
      </c>
      <c r="B438" s="12">
        <v>8.9</v>
      </c>
      <c r="C438" t="e">
        <f>RTD("prophetx.rtdserver","","History","@s@a/100","Daily","1",A438,"0","CLOSE","0")</f>
        <v>#N/A</v>
      </c>
      <c r="D438" s="12" t="e">
        <f>RTD("prophetx.rtdserver","","History","@sas@a","Daily","1",A438,"0","CLOSE","0")</f>
        <v>#N/A</v>
      </c>
    </row>
    <row r="439" spans="1:4" x14ac:dyDescent="0.25">
      <c r="A439" s="21">
        <v>43532</v>
      </c>
      <c r="B439" s="12">
        <v>8.9574999999999996</v>
      </c>
      <c r="C439" t="e">
        <f>RTD("prophetx.rtdserver","","History","@s@a/100","Daily","1",A439,"0","CLOSE","0")</f>
        <v>#N/A</v>
      </c>
      <c r="D439" s="12" t="e">
        <f>RTD("prophetx.rtdserver","","History","@sas@a","Daily","1",A439,"0","CLOSE","0")</f>
        <v>#N/A</v>
      </c>
    </row>
    <row r="440" spans="1:4" x14ac:dyDescent="0.25">
      <c r="A440" s="21">
        <v>43531</v>
      </c>
      <c r="B440" s="12">
        <v>9.0250000000000004</v>
      </c>
      <c r="C440" t="e">
        <f>RTD("prophetx.rtdserver","","History","@s@a/100","Daily","1",A440,"0","CLOSE","0")</f>
        <v>#N/A</v>
      </c>
      <c r="D440" s="12" t="e">
        <f>RTD("prophetx.rtdserver","","History","@sas@a","Daily","1",A440,"0","CLOSE","0")</f>
        <v>#N/A</v>
      </c>
    </row>
    <row r="441" spans="1:4" x14ac:dyDescent="0.25">
      <c r="A441" s="21">
        <v>43530</v>
      </c>
      <c r="B441" s="12">
        <v>9.02</v>
      </c>
      <c r="C441" t="e">
        <f>RTD("prophetx.rtdserver","","History","@s@a/100","Daily","1",A441,"0","CLOSE","0")</f>
        <v>#N/A</v>
      </c>
      <c r="D441" s="12" t="e">
        <f>RTD("prophetx.rtdserver","","History","@sas@a","Daily","1",A441,"0","CLOSE","0")</f>
        <v>#N/A</v>
      </c>
    </row>
    <row r="442" spans="1:4" x14ac:dyDescent="0.25">
      <c r="A442" s="21">
        <v>43529</v>
      </c>
      <c r="B442" s="12">
        <v>9.1374999999999993</v>
      </c>
      <c r="C442" t="e">
        <f>RTD("prophetx.rtdserver","","History","@s@a/100","Daily","1",A442,"0","CLOSE","0")</f>
        <v>#N/A</v>
      </c>
      <c r="D442" s="12" t="e">
        <f>RTD("prophetx.rtdserver","","History","@sas@a","Daily","1",A442,"0","CLOSE","0")</f>
        <v>#N/A</v>
      </c>
    </row>
    <row r="443" spans="1:4" x14ac:dyDescent="0.25">
      <c r="A443" s="21">
        <v>43528</v>
      </c>
      <c r="B443" s="12">
        <v>9.16</v>
      </c>
      <c r="C443" t="e">
        <f>RTD("prophetx.rtdserver","","History","@s@a/100","Daily","1",A443,"0","CLOSE","0")</f>
        <v>#N/A</v>
      </c>
      <c r="D443" s="12" t="e">
        <f>RTD("prophetx.rtdserver","","History","@sas@a","Daily","1",A443,"0","CLOSE","0")</f>
        <v>#N/A</v>
      </c>
    </row>
    <row r="444" spans="1:4" x14ac:dyDescent="0.25">
      <c r="A444" s="21">
        <v>43525</v>
      </c>
      <c r="B444" s="12">
        <v>9.1150000000000002</v>
      </c>
      <c r="C444" t="e">
        <f>RTD("prophetx.rtdserver","","History","@s@a/100","Daily","1",A444,"0","CLOSE","0")</f>
        <v>#N/A</v>
      </c>
      <c r="D444" s="12" t="e">
        <f>RTD("prophetx.rtdserver","","History","@sas@a","Daily","1",A444,"0","CLOSE","0")</f>
        <v>#N/A</v>
      </c>
    </row>
    <row r="445" spans="1:4" x14ac:dyDescent="0.25">
      <c r="A445" s="21">
        <v>43524</v>
      </c>
      <c r="B445" s="12">
        <v>9.1024999999999991</v>
      </c>
      <c r="C445" t="e">
        <f>RTD("prophetx.rtdserver","","History","@s@a/100","Daily","1",A445,"0","CLOSE","0")</f>
        <v>#N/A</v>
      </c>
      <c r="D445" s="12" t="e">
        <f>RTD("prophetx.rtdserver","","History","@sas@a","Daily","1",A445,"0","CLOSE","0")</f>
        <v>#N/A</v>
      </c>
    </row>
    <row r="446" spans="1:4" x14ac:dyDescent="0.25">
      <c r="A446" s="21">
        <v>43523</v>
      </c>
      <c r="B446" s="12">
        <v>9.1675000000000004</v>
      </c>
      <c r="C446" t="e">
        <f>RTD("prophetx.rtdserver","","History","@s@a/100","Daily","1",A446,"0","CLOSE","0")</f>
        <v>#N/A</v>
      </c>
      <c r="D446" s="12" t="e">
        <f>RTD("prophetx.rtdserver","","History","@sas@a","Daily","1",A446,"0","CLOSE","0")</f>
        <v>#N/A</v>
      </c>
    </row>
    <row r="447" spans="1:4" x14ac:dyDescent="0.25">
      <c r="A447" s="21">
        <v>43522</v>
      </c>
      <c r="B447" s="12">
        <v>9.17</v>
      </c>
      <c r="C447" t="e">
        <f>RTD("prophetx.rtdserver","","History","@s@a/100","Daily","1",A447,"0","CLOSE","0")</f>
        <v>#N/A</v>
      </c>
      <c r="D447" s="12" t="e">
        <f>RTD("prophetx.rtdserver","","History","@sas@a","Daily","1",A447,"0","CLOSE","0")</f>
        <v>#N/A</v>
      </c>
    </row>
    <row r="448" spans="1:4" x14ac:dyDescent="0.25">
      <c r="A448" s="21">
        <v>43521</v>
      </c>
      <c r="B448" s="12">
        <v>9.1174999999999997</v>
      </c>
      <c r="C448" t="e">
        <f>RTD("prophetx.rtdserver","","History","@s@a/100","Daily","1",A448,"0","CLOSE","0")</f>
        <v>#N/A</v>
      </c>
      <c r="D448" s="12" t="e">
        <f>RTD("prophetx.rtdserver","","History","@sas@a","Daily","1",A448,"0","CLOSE","0")</f>
        <v>#N/A</v>
      </c>
    </row>
    <row r="449" spans="1:4" x14ac:dyDescent="0.25">
      <c r="A449" s="21">
        <v>43518</v>
      </c>
      <c r="B449" s="12">
        <v>9.1024999999999991</v>
      </c>
      <c r="C449" t="e">
        <f>RTD("prophetx.rtdserver","","History","@s@a/100","Daily","1",A449,"0","CLOSE","0")</f>
        <v>#N/A</v>
      </c>
      <c r="D449" s="12" t="e">
        <f>RTD("prophetx.rtdserver","","History","@sas@a","Daily","1",A449,"0","CLOSE","0")</f>
        <v>#N/A</v>
      </c>
    </row>
    <row r="450" spans="1:4" x14ac:dyDescent="0.25">
      <c r="A450" s="21">
        <v>43517</v>
      </c>
      <c r="B450" s="12">
        <v>9.11</v>
      </c>
      <c r="C450" t="e">
        <f>RTD("prophetx.rtdserver","","History","@s@a/100","Daily","1",A450,"0","CLOSE","0")</f>
        <v>#N/A</v>
      </c>
      <c r="D450" s="12" t="e">
        <f>RTD("prophetx.rtdserver","","History","@sas@a","Daily","1",A450,"0","CLOSE","0")</f>
        <v>#N/A</v>
      </c>
    </row>
    <row r="451" spans="1:4" x14ac:dyDescent="0.25">
      <c r="A451" s="21">
        <v>43516</v>
      </c>
      <c r="B451" s="12">
        <v>9.0250000000000004</v>
      </c>
      <c r="C451" t="e">
        <f>RTD("prophetx.rtdserver","","History","@s@a/100","Daily","1",A451,"0","CLOSE","0")</f>
        <v>#N/A</v>
      </c>
      <c r="D451" s="12" t="e">
        <f>RTD("prophetx.rtdserver","","History","@sas@a","Daily","1",A451,"0","CLOSE","0")</f>
        <v>#N/A</v>
      </c>
    </row>
    <row r="452" spans="1:4" x14ac:dyDescent="0.25">
      <c r="A452" s="21">
        <v>43515</v>
      </c>
      <c r="B452" s="12">
        <v>9.0075000000000003</v>
      </c>
      <c r="C452" t="e">
        <f>RTD("prophetx.rtdserver","","History","@s@a/100","Daily","1",A452,"0","CLOSE","0")</f>
        <v>#N/A</v>
      </c>
      <c r="D452" s="12" t="e">
        <f>RTD("prophetx.rtdserver","","History","@sas@a","Daily","1",A452,"0","CLOSE","0")</f>
        <v>#N/A</v>
      </c>
    </row>
    <row r="453" spans="1:4" x14ac:dyDescent="0.25">
      <c r="A453" s="21">
        <v>43511</v>
      </c>
      <c r="B453" s="12">
        <v>9.0749999999999993</v>
      </c>
      <c r="C453" t="e">
        <f>RTD("prophetx.rtdserver","","History","@s@a/100","Daily","1",A453,"0","CLOSE","0")</f>
        <v>#N/A</v>
      </c>
      <c r="D453" s="12" t="e">
        <f>RTD("prophetx.rtdserver","","History","@sas@a","Daily","1",A453,"0","CLOSE","0")</f>
        <v>#N/A</v>
      </c>
    </row>
    <row r="454" spans="1:4" x14ac:dyDescent="0.25">
      <c r="A454" s="21">
        <v>43510</v>
      </c>
      <c r="B454" s="12">
        <v>9.0350000000000001</v>
      </c>
      <c r="C454" t="e">
        <f>RTD("prophetx.rtdserver","","History","@s@a/100","Daily","1",A454,"0","CLOSE","0")</f>
        <v>#N/A</v>
      </c>
      <c r="D454" s="12" t="e">
        <f>RTD("prophetx.rtdserver","","History","@sas@a","Daily","1",A454,"0","CLOSE","0")</f>
        <v>#N/A</v>
      </c>
    </row>
    <row r="455" spans="1:4" x14ac:dyDescent="0.25">
      <c r="A455" s="21">
        <v>43509</v>
      </c>
      <c r="B455" s="12">
        <v>9.1649999999999991</v>
      </c>
      <c r="C455" t="e">
        <f>RTD("prophetx.rtdserver","","History","@s@a/100","Daily","1",A455,"0","CLOSE","0")</f>
        <v>#N/A</v>
      </c>
      <c r="D455" s="12" t="e">
        <f>RTD("prophetx.rtdserver","","History","@sas@a","Daily","1",A455,"0","CLOSE","0")</f>
        <v>#N/A</v>
      </c>
    </row>
    <row r="456" spans="1:4" x14ac:dyDescent="0.25">
      <c r="A456" s="21">
        <v>43508</v>
      </c>
      <c r="B456" s="12">
        <v>9.1750000000000007</v>
      </c>
      <c r="C456" t="e">
        <f>RTD("prophetx.rtdserver","","History","@s@a/100","Daily","1",A456,"0","CLOSE","0")</f>
        <v>#N/A</v>
      </c>
      <c r="D456" s="12" t="e">
        <f>RTD("prophetx.rtdserver","","History","@sas@a","Daily","1",A456,"0","CLOSE","0")</f>
        <v>#N/A</v>
      </c>
    </row>
    <row r="457" spans="1:4" x14ac:dyDescent="0.25">
      <c r="A457" s="21">
        <v>43507</v>
      </c>
      <c r="B457" s="12">
        <v>9.0500000000000007</v>
      </c>
      <c r="C457" t="e">
        <f>RTD("prophetx.rtdserver","","History","@s@a/100","Daily","1",A457,"0","CLOSE","0")</f>
        <v>#N/A</v>
      </c>
      <c r="D457" s="12" t="e">
        <f>RTD("prophetx.rtdserver","","History","@sas@a","Daily","1",A457,"0","CLOSE","0")</f>
        <v>#N/A</v>
      </c>
    </row>
    <row r="458" spans="1:4" x14ac:dyDescent="0.25">
      <c r="A458" s="21">
        <v>43504</v>
      </c>
      <c r="B458" s="12">
        <v>9.1449999999999996</v>
      </c>
      <c r="C458" t="e">
        <f>RTD("prophetx.rtdserver","","History","@s@a/100","Daily","1",A458,"0","CLOSE","0")</f>
        <v>#N/A</v>
      </c>
      <c r="D458" s="12" t="e">
        <f>RTD("prophetx.rtdserver","","History","@sas@a","Daily","1",A458,"0","CLOSE","0")</f>
        <v>#N/A</v>
      </c>
    </row>
    <row r="459" spans="1:4" x14ac:dyDescent="0.25">
      <c r="A459" s="21">
        <v>43503</v>
      </c>
      <c r="B459" s="12">
        <v>9.1325000000000003</v>
      </c>
      <c r="C459" t="e">
        <f>RTD("prophetx.rtdserver","","History","@s@a/100","Daily","1",A459,"0","CLOSE","0")</f>
        <v>#N/A</v>
      </c>
      <c r="D459" s="12" t="e">
        <f>RTD("prophetx.rtdserver","","History","@sas@a","Daily","1",A459,"0","CLOSE","0")</f>
        <v>#N/A</v>
      </c>
    </row>
    <row r="460" spans="1:4" x14ac:dyDescent="0.25">
      <c r="A460" s="21">
        <v>43502</v>
      </c>
      <c r="B460" s="12">
        <v>9.2174999999999994</v>
      </c>
      <c r="C460" t="e">
        <f>RTD("prophetx.rtdserver","","History","@s@a/100","Daily","1",A460,"0","CLOSE","0")</f>
        <v>#N/A</v>
      </c>
      <c r="D460" s="12" t="e">
        <f>RTD("prophetx.rtdserver","","History","@sas@a","Daily","1",A460,"0","CLOSE","0")</f>
        <v>#N/A</v>
      </c>
    </row>
    <row r="461" spans="1:4" x14ac:dyDescent="0.25">
      <c r="A461" s="21">
        <v>43501</v>
      </c>
      <c r="B461" s="12">
        <v>9.2025000000000006</v>
      </c>
      <c r="C461" t="e">
        <f>RTD("prophetx.rtdserver","","History","@s@a/100","Daily","1",A461,"0","CLOSE","0")</f>
        <v>#N/A</v>
      </c>
      <c r="D461" s="12" t="e">
        <f>RTD("prophetx.rtdserver","","History","@sas@a","Daily","1",A461,"0","CLOSE","0")</f>
        <v>#N/A</v>
      </c>
    </row>
    <row r="462" spans="1:4" x14ac:dyDescent="0.25">
      <c r="A462" s="21">
        <v>43500</v>
      </c>
      <c r="B462" s="12">
        <v>9.1850000000000005</v>
      </c>
      <c r="C462" t="e">
        <f>RTD("prophetx.rtdserver","","History","@s@a/100","Daily","1",A462,"0","CLOSE","0")</f>
        <v>#N/A</v>
      </c>
      <c r="D462" s="12" t="e">
        <f>RTD("prophetx.rtdserver","","History","@sas@a","Daily","1",A462,"0","CLOSE","0")</f>
        <v>#N/A</v>
      </c>
    </row>
    <row r="463" spans="1:4" x14ac:dyDescent="0.25">
      <c r="A463" s="21">
        <v>43497</v>
      </c>
      <c r="B463" s="12">
        <v>9.1775000000000002</v>
      </c>
      <c r="C463" t="e">
        <f>RTD("prophetx.rtdserver","","History","@s@a/100","Daily","1",A463,"0","CLOSE","0")</f>
        <v>#N/A</v>
      </c>
      <c r="D463" s="12" t="e">
        <f>RTD("prophetx.rtdserver","","History","@sas@a","Daily","1",A463,"0","CLOSE","0")</f>
        <v>#N/A</v>
      </c>
    </row>
    <row r="464" spans="1:4" x14ac:dyDescent="0.25">
      <c r="A464" s="21">
        <v>43496</v>
      </c>
      <c r="B464" s="12">
        <v>9.1524999999999999</v>
      </c>
      <c r="C464" t="e">
        <f>RTD("prophetx.rtdserver","","History","@s@a/100","Daily","1",A464,"0","CLOSE","0")</f>
        <v>#N/A</v>
      </c>
      <c r="D464" s="12" t="e">
        <f>RTD("prophetx.rtdserver","","History","@sas@a","Daily","1",A464,"0","CLOSE","0")</f>
        <v>#N/A</v>
      </c>
    </row>
    <row r="465" spans="1:4" x14ac:dyDescent="0.25">
      <c r="A465" s="21">
        <v>43495</v>
      </c>
      <c r="B465" s="12">
        <v>9.2100000000000009</v>
      </c>
      <c r="C465" t="e">
        <f>RTD("prophetx.rtdserver","","History","@s@a/100","Daily","1",A465,"0","CLOSE","0")</f>
        <v>#N/A</v>
      </c>
      <c r="D465" s="12" t="e">
        <f>RTD("prophetx.rtdserver","","History","@sas@a","Daily","1",A465,"0","CLOSE","0")</f>
        <v>#N/A</v>
      </c>
    </row>
    <row r="466" spans="1:4" x14ac:dyDescent="0.25">
      <c r="A466" s="21">
        <v>43494</v>
      </c>
      <c r="B466" s="12">
        <v>9.19</v>
      </c>
      <c r="C466" t="e">
        <f>RTD("prophetx.rtdserver","","History","@s@a/100","Daily","1",A466,"0","CLOSE","0")</f>
        <v>#N/A</v>
      </c>
      <c r="D466" s="12" t="e">
        <f>RTD("prophetx.rtdserver","","History","@sas@a","Daily","1",A466,"0","CLOSE","0")</f>
        <v>#N/A</v>
      </c>
    </row>
    <row r="467" spans="1:4" x14ac:dyDescent="0.25">
      <c r="A467" s="21">
        <v>43493</v>
      </c>
      <c r="B467" s="12">
        <v>9.2324999999999999</v>
      </c>
      <c r="C467" t="e">
        <f>RTD("prophetx.rtdserver","","History","@s@a/100","Daily","1",A467,"0","CLOSE","0")</f>
        <v>#N/A</v>
      </c>
      <c r="D467" s="12" t="e">
        <f>RTD("prophetx.rtdserver","","History","@sas@a","Daily","1",A467,"0","CLOSE","0")</f>
        <v>#N/A</v>
      </c>
    </row>
    <row r="468" spans="1:4" x14ac:dyDescent="0.25">
      <c r="A468" s="21">
        <v>43490</v>
      </c>
      <c r="B468" s="12">
        <v>9.2524999999999995</v>
      </c>
      <c r="C468" t="e">
        <f>RTD("prophetx.rtdserver","","History","@s@a/100","Daily","1",A468,"0","CLOSE","0")</f>
        <v>#N/A</v>
      </c>
      <c r="D468" s="12" t="e">
        <f>RTD("prophetx.rtdserver","","History","@sas@a","Daily","1",A468,"0","CLOSE","0")</f>
        <v>#N/A</v>
      </c>
    </row>
    <row r="469" spans="1:4" x14ac:dyDescent="0.25">
      <c r="A469" s="21">
        <v>43489</v>
      </c>
      <c r="B469" s="12">
        <v>9.16</v>
      </c>
      <c r="C469" t="e">
        <f>RTD("prophetx.rtdserver","","History","@s@a/100","Daily","1",A469,"0","CLOSE","0")</f>
        <v>#N/A</v>
      </c>
      <c r="D469" s="12" t="e">
        <f>RTD("prophetx.rtdserver","","History","@sas@a","Daily","1",A469,"0","CLOSE","0")</f>
        <v>#N/A</v>
      </c>
    </row>
    <row r="470" spans="1:4" x14ac:dyDescent="0.25">
      <c r="A470" s="21">
        <v>43488</v>
      </c>
      <c r="B470" s="12">
        <v>9.15</v>
      </c>
      <c r="C470" t="e">
        <f>RTD("prophetx.rtdserver","","History","@s@a/100","Daily","1",A470,"0","CLOSE","0")</f>
        <v>#N/A</v>
      </c>
      <c r="D470" s="12" t="e">
        <f>RTD("prophetx.rtdserver","","History","@sas@a","Daily","1",A470,"0","CLOSE","0")</f>
        <v>#N/A</v>
      </c>
    </row>
    <row r="471" spans="1:4" x14ac:dyDescent="0.25">
      <c r="A471" s="21">
        <v>43487</v>
      </c>
      <c r="B471" s="12">
        <v>9.0924999999999994</v>
      </c>
      <c r="C471" t="e">
        <f>RTD("prophetx.rtdserver","","History","@s@a/100","Daily","1",A471,"0","CLOSE","0")</f>
        <v>#N/A</v>
      </c>
      <c r="D471" s="12" t="e">
        <f>RTD("prophetx.rtdserver","","History","@sas@a","Daily","1",A471,"0","CLOSE","0")</f>
        <v>#N/A</v>
      </c>
    </row>
    <row r="472" spans="1:4" x14ac:dyDescent="0.25">
      <c r="A472" s="21">
        <v>43483</v>
      </c>
      <c r="B472" s="12">
        <v>9.1675000000000004</v>
      </c>
      <c r="C472" t="e">
        <f>RTD("prophetx.rtdserver","","History","@s@a/100","Daily","1",A472,"0","CLOSE","0")</f>
        <v>#N/A</v>
      </c>
      <c r="D472" s="12" t="e">
        <f>RTD("prophetx.rtdserver","","History","@sas@a","Daily","1",A472,"0","CLOSE","0")</f>
        <v>#N/A</v>
      </c>
    </row>
    <row r="473" spans="1:4" x14ac:dyDescent="0.25">
      <c r="A473" s="21">
        <v>43482</v>
      </c>
      <c r="B473" s="12">
        <v>9.0775000000000006</v>
      </c>
      <c r="C473" t="e">
        <f>RTD("prophetx.rtdserver","","History","@s@a/100","Daily","1",A473,"0","CLOSE","0")</f>
        <v>#N/A</v>
      </c>
      <c r="D473" s="12" t="e">
        <f>RTD("prophetx.rtdserver","","History","@sas@a","Daily","1",A473,"0","CLOSE","0")</f>
        <v>#N/A</v>
      </c>
    </row>
    <row r="474" spans="1:4" x14ac:dyDescent="0.25">
      <c r="A474" s="21">
        <v>43481</v>
      </c>
      <c r="B474" s="12">
        <v>8.9450000000000003</v>
      </c>
      <c r="C474" t="e">
        <f>RTD("prophetx.rtdserver","","History","@s@a/100","Daily","1",A474,"0","CLOSE","0")</f>
        <v>#N/A</v>
      </c>
      <c r="D474" s="12" t="e">
        <f>RTD("prophetx.rtdserver","","History","@sas@a","Daily","1",A474,"0","CLOSE","0")</f>
        <v>#N/A</v>
      </c>
    </row>
    <row r="475" spans="1:4" x14ac:dyDescent="0.25">
      <c r="A475" s="21">
        <v>43480</v>
      </c>
      <c r="B475" s="12">
        <v>8.9324999999999992</v>
      </c>
      <c r="C475" t="e">
        <f>RTD("prophetx.rtdserver","","History","@s@a/100","Daily","1",A475,"0","CLOSE","0")</f>
        <v>#N/A</v>
      </c>
      <c r="D475" s="12" t="e">
        <f>RTD("prophetx.rtdserver","","History","@sas@a","Daily","1",A475,"0","CLOSE","0")</f>
        <v>#N/A</v>
      </c>
    </row>
    <row r="476" spans="1:4" x14ac:dyDescent="0.25">
      <c r="A476" s="21">
        <v>43479</v>
      </c>
      <c r="B476" s="12">
        <v>9.0350000000000001</v>
      </c>
      <c r="C476" t="e">
        <f>RTD("prophetx.rtdserver","","History","@s@a/100","Daily","1",A476,"0","CLOSE","0")</f>
        <v>#N/A</v>
      </c>
      <c r="D476" s="12" t="e">
        <f>RTD("prophetx.rtdserver","","History","@sas@a","Daily","1",A476,"0","CLOSE","0")</f>
        <v>#N/A</v>
      </c>
    </row>
    <row r="477" spans="1:4" x14ac:dyDescent="0.25">
      <c r="A477" s="21">
        <v>43476</v>
      </c>
      <c r="B477" s="12">
        <v>9.1024999999999991</v>
      </c>
      <c r="C477" t="e">
        <f>RTD("prophetx.rtdserver","","History","@s@a/100","Daily","1",A477,"0","CLOSE","0")</f>
        <v>#N/A</v>
      </c>
      <c r="D477" s="12" t="e">
        <f>RTD("prophetx.rtdserver","","History","@sas@a","Daily","1",A477,"0","CLOSE","0")</f>
        <v>#N/A</v>
      </c>
    </row>
    <row r="478" spans="1:4" x14ac:dyDescent="0.25">
      <c r="A478" s="21">
        <v>43475</v>
      </c>
      <c r="B478" s="12">
        <v>9.0675000000000008</v>
      </c>
      <c r="C478" t="e">
        <f>RTD("prophetx.rtdserver","","History","@s@a/100","Daily","1",A478,"0","CLOSE","0")</f>
        <v>#N/A</v>
      </c>
      <c r="D478" s="12" t="e">
        <f>RTD("prophetx.rtdserver","","History","@sas@a","Daily","1",A478,"0","CLOSE","0")</f>
        <v>#N/A</v>
      </c>
    </row>
    <row r="479" spans="1:4" x14ac:dyDescent="0.25">
      <c r="A479" s="21">
        <v>43474</v>
      </c>
      <c r="B479" s="12">
        <v>9.24</v>
      </c>
      <c r="C479" t="e">
        <f>RTD("prophetx.rtdserver","","History","@s@a/100","Daily","1",A479,"0","CLOSE","0")</f>
        <v>#N/A</v>
      </c>
      <c r="D479" s="12" t="e">
        <f>RTD("prophetx.rtdserver","","History","@sas@a","Daily","1",A479,"0","CLOSE","0")</f>
        <v>#N/A</v>
      </c>
    </row>
    <row r="480" spans="1:4" x14ac:dyDescent="0.25">
      <c r="A480" s="21">
        <v>43473</v>
      </c>
      <c r="B480" s="12">
        <v>9.1850000000000005</v>
      </c>
      <c r="C480" t="e">
        <f>RTD("prophetx.rtdserver","","History","@s@a/100","Daily","1",A480,"0","CLOSE","0")</f>
        <v>#N/A</v>
      </c>
      <c r="D480" s="12" t="e">
        <f>RTD("prophetx.rtdserver","","History","@sas@a","Daily","1",A480,"0","CLOSE","0")</f>
        <v>#N/A</v>
      </c>
    </row>
    <row r="481" spans="1:4" x14ac:dyDescent="0.25">
      <c r="A481" s="21">
        <v>43472</v>
      </c>
      <c r="B481" s="12">
        <v>9.2424999999999997</v>
      </c>
      <c r="C481" t="e">
        <f>RTD("prophetx.rtdserver","","History","@s@a/100","Daily","1",A481,"0","CLOSE","0")</f>
        <v>#N/A</v>
      </c>
      <c r="D481" s="12" t="e">
        <f>RTD("prophetx.rtdserver","","History","@sas@a","Daily","1",A481,"0","CLOSE","0")</f>
        <v>#N/A</v>
      </c>
    </row>
    <row r="482" spans="1:4" x14ac:dyDescent="0.25">
      <c r="A482" s="21">
        <v>43469</v>
      </c>
      <c r="B482" s="12">
        <v>9.2149999999999999</v>
      </c>
      <c r="C482" t="e">
        <f>RTD("prophetx.rtdserver","","History","@s@a/100","Daily","1",A482,"0","CLOSE","0")</f>
        <v>#N/A</v>
      </c>
      <c r="D482" s="12" t="e">
        <f>RTD("prophetx.rtdserver","","History","@sas@a","Daily","1",A482,"0","CLOSE","0")</f>
        <v>#N/A</v>
      </c>
    </row>
    <row r="483" spans="1:4" x14ac:dyDescent="0.25">
      <c r="A483" s="21">
        <v>43468</v>
      </c>
      <c r="B483" s="12">
        <v>9.1274999999999995</v>
      </c>
      <c r="C483" t="e">
        <f>RTD("prophetx.rtdserver","","History","@s@a/100","Daily","1",A483,"0","CLOSE","0")</f>
        <v>#N/A</v>
      </c>
      <c r="D483" s="12" t="e">
        <f>RTD("prophetx.rtdserver","","History","@sas@a","Daily","1",A483,"0","CLOSE","0")</f>
        <v>#N/A</v>
      </c>
    </row>
    <row r="484" spans="1:4" x14ac:dyDescent="0.25">
      <c r="A484" s="21">
        <v>43467</v>
      </c>
      <c r="B484" s="12">
        <v>9.07</v>
      </c>
      <c r="C484" t="e">
        <f>RTD("prophetx.rtdserver","","History","@s@a/100","Daily","1",A484,"0","CLOSE","0")</f>
        <v>#N/A</v>
      </c>
      <c r="D484" s="12" t="e">
        <f>RTD("prophetx.rtdserver","","History","@sas@a","Daily","1",A484,"0","CLOSE","0")</f>
        <v>#N/A</v>
      </c>
    </row>
    <row r="485" spans="1:4" x14ac:dyDescent="0.25">
      <c r="A485" s="21">
        <v>43465</v>
      </c>
      <c r="B485" s="12">
        <v>8.9499999999999993</v>
      </c>
      <c r="C485" t="e">
        <f>RTD("prophetx.rtdserver","","History","@s@a/100","Daily","1",A485,"0","CLOSE","0")</f>
        <v>#N/A</v>
      </c>
      <c r="D485" s="12" t="e">
        <f>RTD("prophetx.rtdserver","","History","@sas@a","Daily","1",A485,"0","CLOSE","0")</f>
        <v>#N/A</v>
      </c>
    </row>
    <row r="486" spans="1:4" x14ac:dyDescent="0.25">
      <c r="A486" s="21">
        <v>43462</v>
      </c>
      <c r="B486" s="12">
        <v>8.9550000000000001</v>
      </c>
      <c r="C486" t="e">
        <f>RTD("prophetx.rtdserver","","History","@s@a/100","Daily","1",A486,"0","CLOSE","0")</f>
        <v>#N/A</v>
      </c>
      <c r="D486" s="12" t="e">
        <f>RTD("prophetx.rtdserver","","History","@sas@a","Daily","1",A486,"0","CLOSE","0")</f>
        <v>#N/A</v>
      </c>
    </row>
    <row r="487" spans="1:4" x14ac:dyDescent="0.25">
      <c r="A487" s="21">
        <v>43461</v>
      </c>
      <c r="B487" s="12">
        <v>8.8249999999999993</v>
      </c>
      <c r="C487" t="e">
        <f>RTD("prophetx.rtdserver","","History","@s@a/100","Daily","1",A487,"0","CLOSE","0")</f>
        <v>#N/A</v>
      </c>
      <c r="D487" s="12" t="e">
        <f>RTD("prophetx.rtdserver","","History","@sas@a","Daily","1",A487,"0","CLOSE","0")</f>
        <v>#N/A</v>
      </c>
    </row>
    <row r="488" spans="1:4" x14ac:dyDescent="0.25">
      <c r="A488" s="21">
        <v>43460</v>
      </c>
      <c r="B488" s="12">
        <v>8.83</v>
      </c>
      <c r="C488" t="e">
        <f>RTD("prophetx.rtdserver","","History","@s@a/100","Daily","1",A488,"0","CLOSE","0")</f>
        <v>#N/A</v>
      </c>
      <c r="D488" s="12" t="e">
        <f>RTD("prophetx.rtdserver","","History","@sas@a","Daily","1",A488,"0","CLOSE","0")</f>
        <v>#N/A</v>
      </c>
    </row>
    <row r="489" spans="1:4" x14ac:dyDescent="0.25">
      <c r="A489" s="21">
        <v>43458</v>
      </c>
      <c r="B489" s="12">
        <v>8.9700000000000006</v>
      </c>
      <c r="C489" t="e">
        <f>RTD("prophetx.rtdserver","","History","@s@a/100","Daily","1",A489,"0","CLOSE","0")</f>
        <v>#N/A</v>
      </c>
      <c r="D489" s="12" t="e">
        <f>RTD("prophetx.rtdserver","","History","@sas@a","Daily","1",A489,"0","CLOSE","0")</f>
        <v>#N/A</v>
      </c>
    </row>
    <row r="490" spans="1:4" x14ac:dyDescent="0.25">
      <c r="A490" s="21">
        <v>43455</v>
      </c>
      <c r="B490" s="12">
        <v>8.8475000000000001</v>
      </c>
      <c r="C490" t="e">
        <f>RTD("prophetx.rtdserver","","History","@s@a/100","Daily","1",A490,"0","CLOSE","0")</f>
        <v>#N/A</v>
      </c>
      <c r="D490" s="12" t="e">
        <f>RTD("prophetx.rtdserver","","History","@sas@a","Daily","1",A490,"0","CLOSE","0")</f>
        <v>#N/A</v>
      </c>
    </row>
    <row r="491" spans="1:4" x14ac:dyDescent="0.25">
      <c r="A491" s="21">
        <v>43454</v>
      </c>
      <c r="B491" s="12">
        <v>8.9350000000000005</v>
      </c>
      <c r="C491" t="e">
        <f>RTD("prophetx.rtdserver","","History","@s@a/100","Daily","1",A491,"0","CLOSE","0")</f>
        <v>#N/A</v>
      </c>
      <c r="D491" s="12" t="e">
        <f>RTD("prophetx.rtdserver","","History","@sas@a","Daily","1",A491,"0","CLOSE","0")</f>
        <v>#N/A</v>
      </c>
    </row>
    <row r="492" spans="1:4" x14ac:dyDescent="0.25">
      <c r="A492" s="21">
        <v>43453</v>
      </c>
      <c r="B492" s="12">
        <v>9</v>
      </c>
      <c r="C492" t="e">
        <f>RTD("prophetx.rtdserver","","History","@s@a/100","Daily","1",A492,"0","CLOSE","0")</f>
        <v>#N/A</v>
      </c>
      <c r="D492" s="12" t="e">
        <f>RTD("prophetx.rtdserver","","History","@sas@a","Daily","1",A492,"0","CLOSE","0")</f>
        <v>#N/A</v>
      </c>
    </row>
    <row r="493" spans="1:4" x14ac:dyDescent="0.25">
      <c r="A493" s="21">
        <v>43452</v>
      </c>
      <c r="B493" s="12">
        <v>9.0775000000000006</v>
      </c>
      <c r="C493" t="e">
        <f>RTD("prophetx.rtdserver","","History","@s@a/100","Daily","1",A493,"0","CLOSE","0")</f>
        <v>#N/A</v>
      </c>
      <c r="D493" s="12" t="e">
        <f>RTD("prophetx.rtdserver","","History","@sas@a","Daily","1",A493,"0","CLOSE","0")</f>
        <v>#N/A</v>
      </c>
    </row>
    <row r="494" spans="1:4" x14ac:dyDescent="0.25">
      <c r="A494" s="21">
        <v>43451</v>
      </c>
      <c r="B494" s="12">
        <v>9.0474999999999994</v>
      </c>
      <c r="C494" t="e">
        <f>RTD("prophetx.rtdserver","","History","@s@a/100","Daily","1",A494,"0","CLOSE","0")</f>
        <v>#N/A</v>
      </c>
      <c r="D494" s="12" t="e">
        <f>RTD("prophetx.rtdserver","","History","@sas@a","Daily","1",A494,"0","CLOSE","0")</f>
        <v>#N/A</v>
      </c>
    </row>
    <row r="495" spans="1:4" x14ac:dyDescent="0.25">
      <c r="A495" s="21">
        <v>43448</v>
      </c>
      <c r="B495" s="12">
        <v>9.0050000000000008</v>
      </c>
      <c r="C495" t="e">
        <f>RTD("prophetx.rtdserver","","History","@s@a/100","Daily","1",A495,"0","CLOSE","0")</f>
        <v>#N/A</v>
      </c>
      <c r="D495" s="12" t="e">
        <f>RTD("prophetx.rtdserver","","History","@sas@a","Daily","1",A495,"0","CLOSE","0")</f>
        <v>#N/A</v>
      </c>
    </row>
    <row r="496" spans="1:4" x14ac:dyDescent="0.25">
      <c r="A496" s="21">
        <v>43447</v>
      </c>
      <c r="B496" s="12">
        <v>9.07</v>
      </c>
      <c r="C496" t="e">
        <f>RTD("prophetx.rtdserver","","History","@s@a/100","Daily","1",A496,"0","CLOSE","0")</f>
        <v>#N/A</v>
      </c>
      <c r="D496" s="12" t="e">
        <f>RTD("prophetx.rtdserver","","History","@sas@a","Daily","1",A496,"0","CLOSE","0")</f>
        <v>#N/A</v>
      </c>
    </row>
    <row r="497" spans="1:4" x14ac:dyDescent="0.25">
      <c r="A497" s="21">
        <v>43446</v>
      </c>
      <c r="B497" s="12">
        <v>9.1999999999999993</v>
      </c>
      <c r="C497" t="e">
        <f>RTD("prophetx.rtdserver","","History","@s@a/100","Daily","1",A497,"0","CLOSE","0")</f>
        <v>#N/A</v>
      </c>
      <c r="D497" s="12" t="e">
        <f>RTD("prophetx.rtdserver","","History","@sas@a","Daily","1",A497,"0","CLOSE","0")</f>
        <v>#N/A</v>
      </c>
    </row>
    <row r="498" spans="1:4" x14ac:dyDescent="0.25">
      <c r="A498" s="21">
        <v>43445</v>
      </c>
      <c r="B498" s="12">
        <v>9.15</v>
      </c>
      <c r="C498" t="e">
        <f>RTD("prophetx.rtdserver","","History","@s@a/100","Daily","1",A498,"0","CLOSE","0")</f>
        <v>#N/A</v>
      </c>
      <c r="D498" s="12" t="e">
        <f>RTD("prophetx.rtdserver","","History","@sas@a","Daily","1",A498,"0","CLOSE","0")</f>
        <v>#N/A</v>
      </c>
    </row>
    <row r="499" spans="1:4" x14ac:dyDescent="0.25">
      <c r="A499" s="21">
        <v>43444</v>
      </c>
      <c r="B499" s="12">
        <v>9.0975000000000001</v>
      </c>
      <c r="C499" t="e">
        <f>RTD("prophetx.rtdserver","","History","@s@a/100","Daily","1",A499,"0","CLOSE","0")</f>
        <v>#N/A</v>
      </c>
      <c r="D499" s="12" t="e">
        <f>RTD("prophetx.rtdserver","","History","@sas@a","Daily","1",A499,"0","CLOSE","0")</f>
        <v>#N/A</v>
      </c>
    </row>
    <row r="500" spans="1:4" x14ac:dyDescent="0.25">
      <c r="A500" s="21">
        <v>43441</v>
      </c>
      <c r="B500" s="12">
        <v>9.1675000000000004</v>
      </c>
      <c r="C500" t="e">
        <f>RTD("prophetx.rtdserver","","History","@s@a/100","Daily","1",A500,"0","CLOSE","0")</f>
        <v>#N/A</v>
      </c>
      <c r="D500" s="12" t="e">
        <f>RTD("prophetx.rtdserver","","History","@sas@a","Daily","1",A500,"0","CLOSE","0")</f>
        <v>#N/A</v>
      </c>
    </row>
    <row r="501" spans="1:4" x14ac:dyDescent="0.25">
      <c r="A501" s="21">
        <v>43440</v>
      </c>
      <c r="B501" s="12">
        <v>9.0950000000000006</v>
      </c>
      <c r="C501" t="e">
        <f>RTD("prophetx.rtdserver","","History","@s@a/100","Daily","1",A501,"0","CLOSE","0")</f>
        <v>#N/A</v>
      </c>
      <c r="D501" s="12" t="e">
        <f>RTD("prophetx.rtdserver","","History","@sas@a","Daily","1",A501,"0","CLOSE","0")</f>
        <v>#N/A</v>
      </c>
    </row>
    <row r="502" spans="1:4" x14ac:dyDescent="0.25">
      <c r="A502" s="21">
        <v>43439</v>
      </c>
      <c r="B502" s="12">
        <v>9.1349999999999998</v>
      </c>
      <c r="C502" t="e">
        <f>RTD("prophetx.rtdserver","","History","@s@a/100","Daily","1",A502,"0","CLOSE","0")</f>
        <v>#N/A</v>
      </c>
      <c r="D502" s="12" t="e">
        <f>RTD("prophetx.rtdserver","","History","@sas@a","Daily","1",A502,"0","CLOSE","0")</f>
        <v>#N/A</v>
      </c>
    </row>
    <row r="503" spans="1:4" x14ac:dyDescent="0.25">
      <c r="A503" s="21">
        <v>43438</v>
      </c>
      <c r="B503" s="12">
        <v>9.1174999999999997</v>
      </c>
      <c r="C503" t="e">
        <f>RTD("prophetx.rtdserver","","History","@s@a/100","Daily","1",A503,"0","CLOSE","0")</f>
        <v>#N/A</v>
      </c>
      <c r="D503" s="12" t="e">
        <f>RTD("prophetx.rtdserver","","History","@sas@a","Daily","1",A503,"0","CLOSE","0")</f>
        <v>#N/A</v>
      </c>
    </row>
    <row r="504" spans="1:4" x14ac:dyDescent="0.25">
      <c r="A504" s="21">
        <v>43437</v>
      </c>
      <c r="B504" s="12">
        <v>9.0574999999999992</v>
      </c>
      <c r="C504" t="e">
        <f>RTD("prophetx.rtdserver","","History","@s@a/100","Daily","1",A504,"0","CLOSE","0")</f>
        <v>#N/A</v>
      </c>
      <c r="D504" s="12" t="e">
        <f>RTD("prophetx.rtdserver","","History","@sas@a","Daily","1",A504,"0","CLOSE","0")</f>
        <v>#N/A</v>
      </c>
    </row>
    <row r="505" spans="1:4" x14ac:dyDescent="0.25">
      <c r="A505" s="21">
        <v>43434</v>
      </c>
      <c r="B505" s="12">
        <v>8.9474999999999998</v>
      </c>
      <c r="C505" t="e">
        <f>RTD("prophetx.rtdserver","","History","@s@a/100","Daily","1",A505,"0","CLOSE","0")</f>
        <v>#N/A</v>
      </c>
      <c r="D505" s="12" t="e">
        <f>RTD("prophetx.rtdserver","","History","@sas@a","Daily","1",A505,"0","CLOSE","0")</f>
        <v>#N/A</v>
      </c>
    </row>
    <row r="506" spans="1:4" x14ac:dyDescent="0.25">
      <c r="A506" s="21">
        <v>43433</v>
      </c>
      <c r="B506" s="12">
        <v>8.8725000000000005</v>
      </c>
      <c r="C506" t="e">
        <f>RTD("prophetx.rtdserver","","History","@s@a/100","Daily","1",A506,"0","CLOSE","0")</f>
        <v>#N/A</v>
      </c>
      <c r="D506" s="12" t="e">
        <f>RTD("prophetx.rtdserver","","History","@sas@a","Daily","1",A506,"0","CLOSE","0")</f>
        <v>#N/A</v>
      </c>
    </row>
    <row r="507" spans="1:4" x14ac:dyDescent="0.25">
      <c r="A507" s="21">
        <v>43432</v>
      </c>
      <c r="B507" s="12">
        <v>8.9049999999999994</v>
      </c>
      <c r="C507" t="e">
        <f>RTD("prophetx.rtdserver","","History","@s@a/100","Daily","1",A507,"0","CLOSE","0")</f>
        <v>#N/A</v>
      </c>
      <c r="D507" s="12" t="e">
        <f>RTD("prophetx.rtdserver","","History","@sas@a","Daily","1",A507,"0","CLOSE","0")</f>
        <v>#N/A</v>
      </c>
    </row>
    <row r="508" spans="1:4" x14ac:dyDescent="0.25">
      <c r="A508" s="21">
        <v>43431</v>
      </c>
      <c r="B508" s="12">
        <v>8.7550000000000008</v>
      </c>
      <c r="C508" t="e">
        <f>RTD("prophetx.rtdserver","","History","@s@a/100","Daily","1",A508,"0","CLOSE","0")</f>
        <v>#N/A</v>
      </c>
      <c r="D508" s="12" t="e">
        <f>RTD("prophetx.rtdserver","","History","@sas@a","Daily","1",A508,"0","CLOSE","0")</f>
        <v>#N/A</v>
      </c>
    </row>
    <row r="509" spans="1:4" x14ac:dyDescent="0.25">
      <c r="A509" s="21">
        <v>43430</v>
      </c>
      <c r="B509" s="12">
        <v>8.6225000000000005</v>
      </c>
      <c r="C509" t="e">
        <f>RTD("prophetx.rtdserver","","History","@s@a/100","Daily","1",A509,"0","CLOSE","0")</f>
        <v>#N/A</v>
      </c>
      <c r="D509" s="12" t="e">
        <f>RTD("prophetx.rtdserver","","History","@sas@a","Daily","1",A509,"0","CLOSE","0")</f>
        <v>#N/A</v>
      </c>
    </row>
    <row r="510" spans="1:4" x14ac:dyDescent="0.25">
      <c r="A510" s="21">
        <v>43427</v>
      </c>
      <c r="B510" s="12">
        <v>8.81</v>
      </c>
      <c r="C510" t="e">
        <f>RTD("prophetx.rtdserver","","History","@s@a/100","Daily","1",A510,"0","CLOSE","0")</f>
        <v>#N/A</v>
      </c>
      <c r="D510" s="12" t="e">
        <f>RTD("prophetx.rtdserver","","History","@sas@a","Daily","1",A510,"0","CLOSE","0")</f>
        <v>#N/A</v>
      </c>
    </row>
    <row r="511" spans="1:4" x14ac:dyDescent="0.25">
      <c r="A511" s="21">
        <v>43425</v>
      </c>
      <c r="B511" s="12">
        <v>8.83</v>
      </c>
      <c r="C511" t="e">
        <f>RTD("prophetx.rtdserver","","History","@s@a/100","Daily","1",A511,"0","CLOSE","0")</f>
        <v>#N/A</v>
      </c>
      <c r="D511" s="12" t="e">
        <f>RTD("prophetx.rtdserver","","History","@sas@a","Daily","1",A511,"0","CLOSE","0")</f>
        <v>#N/A</v>
      </c>
    </row>
    <row r="512" spans="1:4" x14ac:dyDescent="0.25">
      <c r="A512" s="21">
        <v>43424</v>
      </c>
      <c r="B512" s="12">
        <v>8.81</v>
      </c>
      <c r="C512" t="e">
        <f>RTD("prophetx.rtdserver","","History","@s@a/100","Daily","1",A512,"0","CLOSE","0")</f>
        <v>#N/A</v>
      </c>
      <c r="D512" s="12" t="e">
        <f>RTD("prophetx.rtdserver","","History","@sas@a","Daily","1",A512,"0","CLOSE","0")</f>
        <v>#N/A</v>
      </c>
    </row>
    <row r="513" spans="1:4" x14ac:dyDescent="0.25">
      <c r="A513" s="21">
        <v>43423</v>
      </c>
      <c r="B513" s="12">
        <v>8.7375000000000007</v>
      </c>
      <c r="C513" t="e">
        <f>RTD("prophetx.rtdserver","","History","@s@a/100","Daily","1",A513,"0","CLOSE","0")</f>
        <v>#N/A</v>
      </c>
      <c r="D513" s="12" t="e">
        <f>RTD("prophetx.rtdserver","","History","@sas@a","Daily","1",A513,"0","CLOSE","0")</f>
        <v>#N/A</v>
      </c>
    </row>
    <row r="514" spans="1:4" x14ac:dyDescent="0.25">
      <c r="A514" s="21">
        <v>43420</v>
      </c>
      <c r="B514" s="12">
        <v>8.9224999999999994</v>
      </c>
      <c r="C514" t="e">
        <f>RTD("prophetx.rtdserver","","History","@s@a/100","Daily","1",A514,"0","CLOSE","0")</f>
        <v>#N/A</v>
      </c>
      <c r="D514" s="12" t="e">
        <f>RTD("prophetx.rtdserver","","History","@sas@a","Daily","1",A514,"0","CLOSE","0")</f>
        <v>#N/A</v>
      </c>
    </row>
    <row r="515" spans="1:4" x14ac:dyDescent="0.25">
      <c r="A515" s="21">
        <v>43419</v>
      </c>
      <c r="B515" s="12">
        <v>8.8874999999999993</v>
      </c>
      <c r="C515" t="e">
        <f>RTD("prophetx.rtdserver","","History","@s@a/100","Daily","1",A515,"0","CLOSE","0")</f>
        <v>#N/A</v>
      </c>
      <c r="D515" s="12" t="e">
        <f>RTD("prophetx.rtdserver","","History","@sas@a","Daily","1",A515,"0","CLOSE","0")</f>
        <v>#N/A</v>
      </c>
    </row>
    <row r="516" spans="1:4" x14ac:dyDescent="0.25">
      <c r="A516" s="21">
        <v>43418</v>
      </c>
      <c r="B516" s="12">
        <v>8.8350000000000009</v>
      </c>
      <c r="C516" t="e">
        <f>RTD("prophetx.rtdserver","","History","@s@a/100","Daily","1",A516,"0","CLOSE","0")</f>
        <v>#N/A</v>
      </c>
      <c r="D516" s="12" t="e">
        <f>RTD("prophetx.rtdserver","","History","@sas@a","Daily","1",A516,"0","CLOSE","0")</f>
        <v>#N/A</v>
      </c>
    </row>
    <row r="517" spans="1:4" x14ac:dyDescent="0.25">
      <c r="A517" s="21">
        <v>43417</v>
      </c>
      <c r="B517" s="12">
        <v>8.7825000000000006</v>
      </c>
      <c r="C517" t="e">
        <f>RTD("prophetx.rtdserver","","History","@s@a/100","Daily","1",A517,"0","CLOSE","0")</f>
        <v>#N/A</v>
      </c>
      <c r="D517" s="12" t="e">
        <f>RTD("prophetx.rtdserver","","History","@sas@a","Daily","1",A517,"0","CLOSE","0")</f>
        <v>#N/A</v>
      </c>
    </row>
    <row r="518" spans="1:4" x14ac:dyDescent="0.25">
      <c r="A518" s="21">
        <v>43416</v>
      </c>
      <c r="B518" s="12">
        <v>8.8324999999999996</v>
      </c>
      <c r="C518" t="e">
        <f>RTD("prophetx.rtdserver","","History","@s@a/100","Daily","1",A518,"0","CLOSE","0")</f>
        <v>#N/A</v>
      </c>
      <c r="D518" s="12" t="e">
        <f>RTD("prophetx.rtdserver","","History","@sas@a","Daily","1",A518,"0","CLOSE","0")</f>
        <v>#N/A</v>
      </c>
    </row>
    <row r="519" spans="1:4" x14ac:dyDescent="0.25">
      <c r="A519" s="21">
        <v>43413</v>
      </c>
      <c r="B519" s="12">
        <v>8.8674999999999997</v>
      </c>
      <c r="C519" t="e">
        <f>RTD("prophetx.rtdserver","","History","@s@a/100","Daily","1",A519,"0","CLOSE","0")</f>
        <v>#N/A</v>
      </c>
      <c r="D519" s="12" t="e">
        <f>RTD("prophetx.rtdserver","","History","@sas@a","Daily","1",A519,"0","CLOSE","0")</f>
        <v>#N/A</v>
      </c>
    </row>
    <row r="520" spans="1:4" x14ac:dyDescent="0.25">
      <c r="A520" s="21">
        <v>43412</v>
      </c>
      <c r="B520" s="12">
        <v>8.7899999999999991</v>
      </c>
      <c r="C520" t="e">
        <f>RTD("prophetx.rtdserver","","History","@s@a/100","Daily","1",A520,"0","CLOSE","0")</f>
        <v>#N/A</v>
      </c>
      <c r="D520" s="12" t="e">
        <f>RTD("prophetx.rtdserver","","History","@sas@a","Daily","1",A520,"0","CLOSE","0")</f>
        <v>#N/A</v>
      </c>
    </row>
    <row r="521" spans="1:4" x14ac:dyDescent="0.25">
      <c r="A521" s="21">
        <v>43411</v>
      </c>
      <c r="B521" s="12">
        <v>8.7949999999999999</v>
      </c>
      <c r="C521" t="e">
        <f>RTD("prophetx.rtdserver","","History","@s@a/100","Daily","1",A521,"0","CLOSE","0")</f>
        <v>#N/A</v>
      </c>
      <c r="D521" s="12" t="e">
        <f>RTD("prophetx.rtdserver","","History","@sas@a","Daily","1",A521,"0","CLOSE","0")</f>
        <v>#N/A</v>
      </c>
    </row>
    <row r="522" spans="1:4" x14ac:dyDescent="0.25">
      <c r="A522" s="21">
        <v>43410</v>
      </c>
      <c r="B522" s="12">
        <v>8.8424999999999994</v>
      </c>
      <c r="C522" t="e">
        <f>RTD("prophetx.rtdserver","","History","@s@a/100","Daily","1",A522,"0","CLOSE","0")</f>
        <v>#N/A</v>
      </c>
      <c r="D522" s="12" t="e">
        <f>RTD("prophetx.rtdserver","","History","@sas@a","Daily","1",A522,"0","CLOSE","0")</f>
        <v>#N/A</v>
      </c>
    </row>
    <row r="523" spans="1:4" x14ac:dyDescent="0.25">
      <c r="A523" s="21">
        <v>43409</v>
      </c>
      <c r="B523" s="12">
        <v>8.8574999999999999</v>
      </c>
      <c r="C523" t="e">
        <f>RTD("prophetx.rtdserver","","History","@s@a/100","Daily","1",A523,"0","CLOSE","0")</f>
        <v>#N/A</v>
      </c>
      <c r="D523" s="12" t="e">
        <f>RTD("prophetx.rtdserver","","History","@sas@a","Daily","1",A523,"0","CLOSE","0")</f>
        <v>#N/A</v>
      </c>
    </row>
    <row r="524" spans="1:4" x14ac:dyDescent="0.25">
      <c r="A524" s="21">
        <v>43406</v>
      </c>
      <c r="B524" s="12">
        <v>8.8774999999999995</v>
      </c>
      <c r="C524" t="e">
        <f>RTD("prophetx.rtdserver","","History","@s@a/100","Daily","1",A524,"0","CLOSE","0")</f>
        <v>#N/A</v>
      </c>
      <c r="D524" s="12" t="e">
        <f>RTD("prophetx.rtdserver","","History","@sas@a","Daily","1",A524,"0","CLOSE","0")</f>
        <v>#N/A</v>
      </c>
    </row>
    <row r="525" spans="1:4" x14ac:dyDescent="0.25">
      <c r="A525" s="21">
        <v>43405</v>
      </c>
      <c r="B525" s="12">
        <v>8.82</v>
      </c>
      <c r="C525" t="e">
        <f>RTD("prophetx.rtdserver","","History","@s@a/100","Daily","1",A525,"0","CLOSE","0")</f>
        <v>#N/A</v>
      </c>
      <c r="D525" s="12" t="e">
        <f>RTD("prophetx.rtdserver","","History","@sas@a","Daily","1",A525,"0","CLOSE","0")</f>
        <v>#N/A</v>
      </c>
    </row>
    <row r="526" spans="1:4" x14ac:dyDescent="0.25">
      <c r="A526" s="21">
        <v>43404</v>
      </c>
      <c r="B526" s="12">
        <v>8.5175000000000001</v>
      </c>
      <c r="C526" t="e">
        <f>RTD("prophetx.rtdserver","","History","@s@a/100","Daily","1",A526,"0","CLOSE","0")</f>
        <v>#N/A</v>
      </c>
      <c r="D526" s="12" t="e">
        <f>RTD("prophetx.rtdserver","","History","@sas@a","Daily","1",A526,"0","CLOSE","0")</f>
        <v>#N/A</v>
      </c>
    </row>
    <row r="527" spans="1:4" x14ac:dyDescent="0.25">
      <c r="A527" s="21">
        <v>43403</v>
      </c>
      <c r="B527" s="12">
        <v>8.4700000000000006</v>
      </c>
      <c r="C527" t="e">
        <f>RTD("prophetx.rtdserver","","History","@s@a/100","Daily","1",A527,"0","CLOSE","0")</f>
        <v>#N/A</v>
      </c>
      <c r="D527" s="12" t="e">
        <f>RTD("prophetx.rtdserver","","History","@sas@a","Daily","1",A527,"0","CLOSE","0")</f>
        <v>#N/A</v>
      </c>
    </row>
    <row r="528" spans="1:4" x14ac:dyDescent="0.25">
      <c r="A528" s="21">
        <v>43402</v>
      </c>
      <c r="B528" s="12">
        <v>8.39</v>
      </c>
      <c r="C528" t="e">
        <f>RTD("prophetx.rtdserver","","History","@s@a/100","Daily","1",A528,"0","CLOSE","0")</f>
        <v>#N/A</v>
      </c>
      <c r="D528" s="12" t="e">
        <f>RTD("prophetx.rtdserver","","History","@sas@a","Daily","1",A528,"0","CLOSE","0")</f>
        <v>#N/A</v>
      </c>
    </row>
    <row r="529" spans="1:4" x14ac:dyDescent="0.25">
      <c r="A529" s="21">
        <v>43399</v>
      </c>
      <c r="B529" s="12">
        <v>8.4499999999999993</v>
      </c>
      <c r="C529" t="e">
        <f>RTD("prophetx.rtdserver","","History","@s@a/100","Daily","1",A529,"0","CLOSE","0")</f>
        <v>#N/A</v>
      </c>
      <c r="D529" s="12" t="e">
        <f>RTD("prophetx.rtdserver","","History","@sas@a","Daily","1",A529,"0","CLOSE","0")</f>
        <v>#N/A</v>
      </c>
    </row>
    <row r="530" spans="1:4" x14ac:dyDescent="0.25">
      <c r="A530" s="21">
        <v>43398</v>
      </c>
      <c r="B530" s="12">
        <v>8.4175000000000004</v>
      </c>
      <c r="C530" t="e">
        <f>RTD("prophetx.rtdserver","","History","@s@a/100","Daily","1",A530,"0","CLOSE","0")</f>
        <v>#N/A</v>
      </c>
      <c r="D530" s="12" t="e">
        <f>RTD("prophetx.rtdserver","","History","@sas@a","Daily","1",A530,"0","CLOSE","0")</f>
        <v>#N/A</v>
      </c>
    </row>
    <row r="531" spans="1:4" x14ac:dyDescent="0.25">
      <c r="A531" s="21">
        <v>43397</v>
      </c>
      <c r="B531" s="12">
        <v>8.5024999999999995</v>
      </c>
      <c r="C531" t="e">
        <f>RTD("prophetx.rtdserver","","History","@s@a/100","Daily","1",A531,"0","CLOSE","0")</f>
        <v>#N/A</v>
      </c>
      <c r="D531" s="12" t="e">
        <f>RTD("prophetx.rtdserver","","History","@sas@a","Daily","1",A531,"0","CLOSE","0")</f>
        <v>#N/A</v>
      </c>
    </row>
    <row r="532" spans="1:4" x14ac:dyDescent="0.25">
      <c r="A532" s="21">
        <v>43396</v>
      </c>
      <c r="B532" s="12">
        <v>8.5749999999999993</v>
      </c>
      <c r="C532" t="e">
        <f>RTD("prophetx.rtdserver","","History","@s@a/100","Daily","1",A532,"0","CLOSE","0")</f>
        <v>#N/A</v>
      </c>
      <c r="D532" s="12" t="e">
        <f>RTD("prophetx.rtdserver","","History","@sas@a","Daily","1",A532,"0","CLOSE","0")</f>
        <v>#N/A</v>
      </c>
    </row>
    <row r="533" spans="1:4" x14ac:dyDescent="0.25">
      <c r="A533" s="21">
        <v>43395</v>
      </c>
      <c r="B533" s="12">
        <v>8.5850000000000009</v>
      </c>
      <c r="C533" t="e">
        <f>RTD("prophetx.rtdserver","","History","@s@a/100","Daily","1",A533,"0","CLOSE","0")</f>
        <v>#N/A</v>
      </c>
      <c r="D533" s="12" t="e">
        <f>RTD("prophetx.rtdserver","","History","@sas@a","Daily","1",A533,"0","CLOSE","0")</f>
        <v>#N/A</v>
      </c>
    </row>
    <row r="534" spans="1:4" x14ac:dyDescent="0.25">
      <c r="A534" s="21">
        <v>43392</v>
      </c>
      <c r="B534" s="12">
        <v>8.5675000000000008</v>
      </c>
      <c r="C534" t="e">
        <f>RTD("prophetx.rtdserver","","History","@s@a/100","Daily","1",A534,"0","CLOSE","0")</f>
        <v>#N/A</v>
      </c>
      <c r="D534" s="12" t="e">
        <f>RTD("prophetx.rtdserver","","History","@sas@a","Daily","1",A534,"0","CLOSE","0")</f>
        <v>#N/A</v>
      </c>
    </row>
    <row r="535" spans="1:4" x14ac:dyDescent="0.25">
      <c r="A535" s="21">
        <v>43391</v>
      </c>
      <c r="B535" s="12">
        <v>8.6349999999999998</v>
      </c>
      <c r="C535" t="e">
        <f>RTD("prophetx.rtdserver","","History","@s@a/100","Daily","1",A535,"0","CLOSE","0")</f>
        <v>#N/A</v>
      </c>
      <c r="D535" s="12" t="e">
        <f>RTD("prophetx.rtdserver","","History","@sas@a","Daily","1",A535,"0","CLOSE","0")</f>
        <v>#N/A</v>
      </c>
    </row>
    <row r="536" spans="1:4" x14ac:dyDescent="0.25">
      <c r="A536" s="21">
        <v>43390</v>
      </c>
      <c r="B536" s="12">
        <v>8.8574999999999999</v>
      </c>
      <c r="C536" t="e">
        <f>RTD("prophetx.rtdserver","","History","@s@a/100","Daily","1",A536,"0","CLOSE","0")</f>
        <v>#N/A</v>
      </c>
      <c r="D536" s="12" t="e">
        <f>RTD("prophetx.rtdserver","","History","@sas@a","Daily","1",A536,"0","CLOSE","0")</f>
        <v>#N/A</v>
      </c>
    </row>
    <row r="537" spans="1:4" x14ac:dyDescent="0.25">
      <c r="A537" s="21">
        <v>43389</v>
      </c>
      <c r="B537" s="12">
        <v>8.8475000000000001</v>
      </c>
      <c r="C537" t="e">
        <f>RTD("prophetx.rtdserver","","History","@s@a/100","Daily","1",A537,"0","CLOSE","0")</f>
        <v>#N/A</v>
      </c>
      <c r="D537" s="12" t="e">
        <f>RTD("prophetx.rtdserver","","History","@sas@a","Daily","1",A537,"0","CLOSE","0")</f>
        <v>#N/A</v>
      </c>
    </row>
    <row r="538" spans="1:4" x14ac:dyDescent="0.25">
      <c r="A538" s="21">
        <v>43388</v>
      </c>
      <c r="B538" s="12">
        <v>8.9149999999999991</v>
      </c>
      <c r="C538" t="e">
        <f>RTD("prophetx.rtdserver","","History","@s@a/100","Daily","1",A538,"0","CLOSE","0")</f>
        <v>#N/A</v>
      </c>
      <c r="D538" s="12" t="e">
        <f>RTD("prophetx.rtdserver","","History","@sas@a","Daily","1",A538,"0","CLOSE","0")</f>
        <v>#N/A</v>
      </c>
    </row>
    <row r="539" spans="1:4" x14ac:dyDescent="0.25">
      <c r="A539" s="21">
        <v>43385</v>
      </c>
      <c r="B539" s="12">
        <v>8.6750000000000007</v>
      </c>
      <c r="C539" t="e">
        <f>RTD("prophetx.rtdserver","","History","@s@a/100","Daily","1",A539,"0","CLOSE","0")</f>
        <v>#N/A</v>
      </c>
      <c r="D539" s="12" t="e">
        <f>RTD("prophetx.rtdserver","","History","@sas@a","Daily","1",A539,"0","CLOSE","0")</f>
        <v>#N/A</v>
      </c>
    </row>
    <row r="540" spans="1:4" x14ac:dyDescent="0.25">
      <c r="A540" s="21">
        <v>43384</v>
      </c>
      <c r="B540" s="12">
        <v>8.5824999999999996</v>
      </c>
      <c r="C540" t="e">
        <f>RTD("prophetx.rtdserver","","History","@s@a/100","Daily","1",A540,"0","CLOSE","0")</f>
        <v>#N/A</v>
      </c>
      <c r="D540" s="12" t="e">
        <f>RTD("prophetx.rtdserver","","History","@sas@a","Daily","1",A540,"0","CLOSE","0")</f>
        <v>#N/A</v>
      </c>
    </row>
    <row r="541" spans="1:4" x14ac:dyDescent="0.25">
      <c r="A541" s="21">
        <v>43383</v>
      </c>
      <c r="B541" s="12">
        <v>8.5225000000000009</v>
      </c>
      <c r="C541" t="e">
        <f>RTD("prophetx.rtdserver","","History","@s@a/100","Daily","1",A541,"0","CLOSE","0")</f>
        <v>#N/A</v>
      </c>
      <c r="D541" s="12" t="e">
        <f>RTD("prophetx.rtdserver","","History","@sas@a","Daily","1",A541,"0","CLOSE","0")</f>
        <v>#N/A</v>
      </c>
    </row>
    <row r="542" spans="1:4" x14ac:dyDescent="0.25">
      <c r="A542" s="21">
        <v>43382</v>
      </c>
      <c r="B542" s="12">
        <v>8.6300000000000008</v>
      </c>
      <c r="C542" t="e">
        <f>RTD("prophetx.rtdserver","","History","@s@a/100","Daily","1",A542,"0","CLOSE","0")</f>
        <v>#N/A</v>
      </c>
      <c r="D542" s="12" t="e">
        <f>RTD("prophetx.rtdserver","","History","@sas@a","Daily","1",A542,"0","CLOSE","0")</f>
        <v>#N/A</v>
      </c>
    </row>
    <row r="543" spans="1:4" x14ac:dyDescent="0.25">
      <c r="A543" s="21">
        <v>43381</v>
      </c>
      <c r="B543" s="12">
        <v>8.6974999999999998</v>
      </c>
      <c r="C543" t="e">
        <f>RTD("prophetx.rtdserver","","History","@s@a/100","Daily","1",A543,"0","CLOSE","0")</f>
        <v>#N/A</v>
      </c>
      <c r="D543" s="12" t="e">
        <f>RTD("prophetx.rtdserver","","History","@sas@a","Daily","1",A543,"0","CLOSE","0")</f>
        <v>#N/A</v>
      </c>
    </row>
    <row r="544" spans="1:4" x14ac:dyDescent="0.25">
      <c r="A544" s="21">
        <v>43378</v>
      </c>
      <c r="B544" s="12">
        <v>8.69</v>
      </c>
      <c r="C544" t="e">
        <f>RTD("prophetx.rtdserver","","History","@s@a/100","Daily","1",A544,"0","CLOSE","0")</f>
        <v>#N/A</v>
      </c>
      <c r="D544" s="12" t="e">
        <f>RTD("prophetx.rtdserver","","History","@sas@a","Daily","1",A544,"0","CLOSE","0")</f>
        <v>#N/A</v>
      </c>
    </row>
    <row r="545" spans="1:4" x14ac:dyDescent="0.25">
      <c r="A545" s="21">
        <v>43377</v>
      </c>
      <c r="B545" s="12">
        <v>8.5924999999999994</v>
      </c>
      <c r="C545" t="e">
        <f>RTD("prophetx.rtdserver","","History","@s@a/100","Daily","1",A545,"0","CLOSE","0")</f>
        <v>#N/A</v>
      </c>
      <c r="D545" s="12" t="e">
        <f>RTD("prophetx.rtdserver","","History","@sas@a","Daily","1",A545,"0","CLOSE","0")</f>
        <v>#N/A</v>
      </c>
    </row>
    <row r="546" spans="1:4" x14ac:dyDescent="0.25">
      <c r="A546" s="21">
        <v>43376</v>
      </c>
      <c r="B546" s="12">
        <v>8.6150000000000002</v>
      </c>
      <c r="C546" t="e">
        <f>RTD("prophetx.rtdserver","","History","@s@a/100","Daily","1",A546,"0","CLOSE","0")</f>
        <v>#N/A</v>
      </c>
      <c r="D546" s="12" t="e">
        <f>RTD("prophetx.rtdserver","","History","@sas@a","Daily","1",A546,"0","CLOSE","0")</f>
        <v>#N/A</v>
      </c>
    </row>
    <row r="547" spans="1:4" x14ac:dyDescent="0.25">
      <c r="A547" s="21">
        <v>43375</v>
      </c>
      <c r="B547" s="12">
        <v>8.66</v>
      </c>
      <c r="C547" t="e">
        <f>RTD("prophetx.rtdserver","","History","@s@a/100","Daily","1",A547,"0","CLOSE","0")</f>
        <v>#N/A</v>
      </c>
      <c r="D547" s="12" t="e">
        <f>RTD("prophetx.rtdserver","","History","@sas@a","Daily","1",A547,"0","CLOSE","0")</f>
        <v>#N/A</v>
      </c>
    </row>
    <row r="548" spans="1:4" x14ac:dyDescent="0.25">
      <c r="A548" s="21">
        <v>43374</v>
      </c>
      <c r="B548" s="12">
        <v>8.5775000000000006</v>
      </c>
      <c r="C548" t="e">
        <f>RTD("prophetx.rtdserver","","History","@s@a/100","Daily","1",A548,"0","CLOSE","0")</f>
        <v>#N/A</v>
      </c>
      <c r="D548" s="12" t="e">
        <f>RTD("prophetx.rtdserver","","History","@sas@a","Daily","1",A548,"0","CLOSE","0")</f>
        <v>#N/A</v>
      </c>
    </row>
    <row r="549" spans="1:4" x14ac:dyDescent="0.25">
      <c r="A549" s="21">
        <v>43371</v>
      </c>
      <c r="B549" s="12">
        <v>8.4550000000000001</v>
      </c>
      <c r="C549" t="e">
        <f>RTD("prophetx.rtdserver","","History","@s@a/100","Daily","1",A549,"0","CLOSE","0")</f>
        <v>#N/A</v>
      </c>
      <c r="D549" s="12" t="e">
        <f>RTD("prophetx.rtdserver","","History","@sas@a","Daily","1",A549,"0","CLOSE","0")</f>
        <v>#N/A</v>
      </c>
    </row>
    <row r="550" spans="1:4" x14ac:dyDescent="0.25">
      <c r="A550" s="21">
        <v>43370</v>
      </c>
      <c r="B550" s="12">
        <v>8.5500000000000007</v>
      </c>
      <c r="C550" t="e">
        <f>RTD("prophetx.rtdserver","","History","@s@a/100","Daily","1",A550,"0","CLOSE","0")</f>
        <v>#N/A</v>
      </c>
      <c r="D550" s="12" t="e">
        <f>RTD("prophetx.rtdserver","","History","@sas@a","Daily","1",A550,"0","CLOSE","0")</f>
        <v>#N/A</v>
      </c>
    </row>
    <row r="551" spans="1:4" x14ac:dyDescent="0.25">
      <c r="A551" s="21">
        <v>43369</v>
      </c>
      <c r="B551" s="12">
        <v>8.5</v>
      </c>
      <c r="C551" t="e">
        <f>RTD("prophetx.rtdserver","","History","@s@a/100","Daily","1",A551,"0","CLOSE","0")</f>
        <v>#N/A</v>
      </c>
      <c r="D551" s="12" t="e">
        <f>RTD("prophetx.rtdserver","","History","@sas@a","Daily","1",A551,"0","CLOSE","0")</f>
        <v>#N/A</v>
      </c>
    </row>
    <row r="552" spans="1:4" x14ac:dyDescent="0.25">
      <c r="A552" s="21">
        <v>43368</v>
      </c>
      <c r="B552" s="12">
        <v>8.4574999999999996</v>
      </c>
      <c r="C552" t="e">
        <f>RTD("prophetx.rtdserver","","History","@s@a/100","Daily","1",A552,"0","CLOSE","0")</f>
        <v>#N/A</v>
      </c>
      <c r="D552" s="12" t="e">
        <f>RTD("prophetx.rtdserver","","History","@sas@a","Daily","1",A552,"0","CLOSE","0")</f>
        <v>#N/A</v>
      </c>
    </row>
    <row r="553" spans="1:4" x14ac:dyDescent="0.25">
      <c r="A553" s="21">
        <v>43367</v>
      </c>
      <c r="B553" s="12">
        <v>8.41</v>
      </c>
      <c r="C553" t="e">
        <f>RTD("prophetx.rtdserver","","History","@s@a/100","Daily","1",A553,"0","CLOSE","0")</f>
        <v>#N/A</v>
      </c>
      <c r="D553" s="12" t="e">
        <f>RTD("prophetx.rtdserver","","History","@sas@a","Daily","1",A553,"0","CLOSE","0")</f>
        <v>#N/A</v>
      </c>
    </row>
    <row r="554" spans="1:4" x14ac:dyDescent="0.25">
      <c r="A554" s="21">
        <v>43364</v>
      </c>
      <c r="B554" s="12">
        <v>8.4725000000000001</v>
      </c>
      <c r="C554" t="e">
        <f>RTD("prophetx.rtdserver","","History","@s@a/100","Daily","1",A554,"0","CLOSE","0")</f>
        <v>#N/A</v>
      </c>
      <c r="D554" s="12" t="e">
        <f>RTD("prophetx.rtdserver","","History","@sas@a","Daily","1",A554,"0","CLOSE","0")</f>
        <v>#N/A</v>
      </c>
    </row>
    <row r="555" spans="1:4" x14ac:dyDescent="0.25">
      <c r="A555" s="21">
        <v>43363</v>
      </c>
      <c r="B555" s="12">
        <v>8.5024999999999995</v>
      </c>
      <c r="C555" t="e">
        <f>RTD("prophetx.rtdserver","","History","@s@a/100","Daily","1",A555,"0","CLOSE","0")</f>
        <v>#N/A</v>
      </c>
      <c r="D555" s="12" t="e">
        <f>RTD("prophetx.rtdserver","","History","@sas@a","Daily","1",A555,"0","CLOSE","0")</f>
        <v>#N/A</v>
      </c>
    </row>
    <row r="556" spans="1:4" x14ac:dyDescent="0.25">
      <c r="A556" s="21">
        <v>43362</v>
      </c>
      <c r="B556" s="12">
        <v>8.3000000000000007</v>
      </c>
      <c r="C556" t="e">
        <f>RTD("prophetx.rtdserver","","History","@s@a/100","Daily","1",A556,"0","CLOSE","0")</f>
        <v>#N/A</v>
      </c>
      <c r="D556" s="12" t="e">
        <f>RTD("prophetx.rtdserver","","History","@sas@a","Daily","1",A556,"0","CLOSE","0")</f>
        <v>#N/A</v>
      </c>
    </row>
    <row r="557" spans="1:4" x14ac:dyDescent="0.25">
      <c r="A557" s="21">
        <v>43361</v>
      </c>
      <c r="B557" s="12">
        <v>8.14</v>
      </c>
      <c r="C557" t="e">
        <f>RTD("prophetx.rtdserver","","History","@s@a/100","Daily","1",A557,"0","CLOSE","0")</f>
        <v>#N/A</v>
      </c>
      <c r="D557" s="12" t="e">
        <f>RTD("prophetx.rtdserver","","History","@sas@a","Daily","1",A557,"0","CLOSE","0")</f>
        <v>#N/A</v>
      </c>
    </row>
    <row r="558" spans="1:4" x14ac:dyDescent="0.25">
      <c r="A558" s="21">
        <v>43360</v>
      </c>
      <c r="B558" s="12">
        <v>8.2349999999999994</v>
      </c>
      <c r="C558" t="e">
        <f>RTD("prophetx.rtdserver","","History","@s@a/100","Daily","1",A558,"0","CLOSE","0")</f>
        <v>#N/A</v>
      </c>
      <c r="D558" s="12" t="e">
        <f>RTD("prophetx.rtdserver","","History","@sas@a","Daily","1",A558,"0","CLOSE","0")</f>
        <v>#N/A</v>
      </c>
    </row>
    <row r="559" spans="1:4" x14ac:dyDescent="0.25">
      <c r="A559" s="21">
        <v>43357</v>
      </c>
      <c r="B559" s="12">
        <v>8.3049999999999997</v>
      </c>
      <c r="C559" t="e">
        <f>RTD("prophetx.rtdserver","","History","@s@a/100","Daily","1",A559,"0","CLOSE","0")</f>
        <v>#N/A</v>
      </c>
      <c r="D559" s="12" t="e">
        <f>RTD("prophetx.rtdserver","","History","@sas@a","Daily","1",A559,"0","CLOSE","0")</f>
        <v>#N/A</v>
      </c>
    </row>
    <row r="560" spans="1:4" x14ac:dyDescent="0.25">
      <c r="A560" s="21">
        <v>43356</v>
      </c>
      <c r="B560" s="12">
        <v>8.3324999999999996</v>
      </c>
      <c r="C560" t="e">
        <f>RTD("prophetx.rtdserver","","History","@s@a/100","Daily","1",A560,"0","CLOSE","0")</f>
        <v>#N/A</v>
      </c>
      <c r="D560" s="12" t="e">
        <f>RTD("prophetx.rtdserver","","History","@sas@a","Daily","1",A560,"0","CLOSE","0")</f>
        <v>#N/A</v>
      </c>
    </row>
    <row r="561" spans="1:4" x14ac:dyDescent="0.25">
      <c r="A561" s="21">
        <v>43355</v>
      </c>
      <c r="B561" s="12">
        <v>8.4</v>
      </c>
      <c r="C561" t="e">
        <f>RTD("prophetx.rtdserver","","History","@s@a/100","Daily","1",A561,"0","CLOSE","0")</f>
        <v>#N/A</v>
      </c>
      <c r="D561" s="12" t="e">
        <f>RTD("prophetx.rtdserver","","History","@sas@a","Daily","1",A561,"0","CLOSE","0")</f>
        <v>#N/A</v>
      </c>
    </row>
    <row r="562" spans="1:4" x14ac:dyDescent="0.25">
      <c r="A562" s="21">
        <v>43354</v>
      </c>
      <c r="B562" s="12">
        <v>8.3175000000000008</v>
      </c>
      <c r="C562" t="e">
        <f>RTD("prophetx.rtdserver","","History","@s@a/100","Daily","1",A562,"0","CLOSE","0")</f>
        <v>#N/A</v>
      </c>
      <c r="D562" s="12" t="e">
        <f>RTD("prophetx.rtdserver","","History","@sas@a","Daily","1",A562,"0","CLOSE","0")</f>
        <v>#N/A</v>
      </c>
    </row>
    <row r="563" spans="1:4" x14ac:dyDescent="0.25">
      <c r="A563" s="21">
        <v>43353</v>
      </c>
      <c r="B563" s="12">
        <v>8.4525000000000006</v>
      </c>
      <c r="C563" t="e">
        <f>RTD("prophetx.rtdserver","","History","@s@a/100","Daily","1",A563,"0","CLOSE","0")</f>
        <v>#N/A</v>
      </c>
      <c r="D563" s="12" t="e">
        <f>RTD("prophetx.rtdserver","","History","@sas@a","Daily","1",A563,"0","CLOSE","0")</f>
        <v>#N/A</v>
      </c>
    </row>
    <row r="564" spans="1:4" x14ac:dyDescent="0.25">
      <c r="A564" s="21">
        <v>43350</v>
      </c>
      <c r="B564" s="12">
        <v>8.44</v>
      </c>
      <c r="C564" t="e">
        <f>RTD("prophetx.rtdserver","","History","@s@a/100","Daily","1",A564,"0","CLOSE","0")</f>
        <v>#N/A</v>
      </c>
      <c r="D564" s="12" t="e">
        <f>RTD("prophetx.rtdserver","","History","@sas@a","Daily","1",A564,"0","CLOSE","0")</f>
        <v>#N/A</v>
      </c>
    </row>
    <row r="565" spans="1:4" x14ac:dyDescent="0.25">
      <c r="A565" s="21">
        <v>43349</v>
      </c>
      <c r="B565" s="12">
        <v>8.3925000000000001</v>
      </c>
      <c r="C565" t="e">
        <f>RTD("prophetx.rtdserver","","History","@s@a/100","Daily","1",A565,"0","CLOSE","0")</f>
        <v>#N/A</v>
      </c>
      <c r="D565" s="12" t="e">
        <f>RTD("prophetx.rtdserver","","History","@sas@a","Daily","1",A565,"0","CLOSE","0")</f>
        <v>#N/A</v>
      </c>
    </row>
    <row r="566" spans="1:4" x14ac:dyDescent="0.25">
      <c r="A566" s="21">
        <v>43348</v>
      </c>
      <c r="B566" s="12">
        <v>8.3800000000000008</v>
      </c>
      <c r="C566" t="e">
        <f>RTD("prophetx.rtdserver","","History","@s@a/100","Daily","1",A566,"0","CLOSE","0")</f>
        <v>#N/A</v>
      </c>
      <c r="D566" s="12" t="e">
        <f>RTD("prophetx.rtdserver","","History","@sas@a","Daily","1",A566,"0","CLOSE","0")</f>
        <v>#N/A</v>
      </c>
    </row>
    <row r="567" spans="1:4" x14ac:dyDescent="0.25">
      <c r="A567" s="21">
        <v>43347</v>
      </c>
      <c r="B567" s="12">
        <v>8.4425000000000008</v>
      </c>
      <c r="C567" t="e">
        <f>RTD("prophetx.rtdserver","","History","@s@a/100","Daily","1",A567,"0","CLOSE","0")</f>
        <v>#N/A</v>
      </c>
      <c r="D567" s="12" t="e">
        <f>RTD("prophetx.rtdserver","","History","@sas@a","Daily","1",A567,"0","CLOSE","0")</f>
        <v>#N/A</v>
      </c>
    </row>
    <row r="568" spans="1:4" x14ac:dyDescent="0.25">
      <c r="A568" s="21">
        <v>43343</v>
      </c>
      <c r="B568" s="12">
        <v>8.4350000000000005</v>
      </c>
      <c r="C568" t="e">
        <f>RTD("prophetx.rtdserver","","History","@s@a/100","Daily","1",A568,"0","CLOSE","0")</f>
        <v>#N/A</v>
      </c>
      <c r="D568" s="12" t="e">
        <f>RTD("prophetx.rtdserver","","History","@sas@a","Daily","1",A568,"0","CLOSE","0")</f>
        <v>#N/A</v>
      </c>
    </row>
    <row r="569" spans="1:4" x14ac:dyDescent="0.25">
      <c r="A569" s="21">
        <v>43342</v>
      </c>
      <c r="B569" s="12">
        <v>8.3149999999999995</v>
      </c>
      <c r="C569" t="e">
        <f>RTD("prophetx.rtdserver","","History","@s@a/100","Daily","1",A569,"0","CLOSE","0")</f>
        <v>#N/A</v>
      </c>
      <c r="D569" s="12" t="e">
        <f>RTD("prophetx.rtdserver","","History","@sas@a","Daily","1",A569,"0","CLOSE","0")</f>
        <v>#N/A</v>
      </c>
    </row>
    <row r="570" spans="1:4" x14ac:dyDescent="0.25">
      <c r="A570" s="21">
        <v>43341</v>
      </c>
      <c r="B570" s="12">
        <v>8.36</v>
      </c>
      <c r="C570" t="e">
        <f>RTD("prophetx.rtdserver","","History","@s@a/100","Daily","1",A570,"0","CLOSE","0")</f>
        <v>#N/A</v>
      </c>
      <c r="D570" s="12" t="e">
        <f>RTD("prophetx.rtdserver","","History","@sas@a","Daily","1",A570,"0","CLOSE","0")</f>
        <v>#N/A</v>
      </c>
    </row>
    <row r="571" spans="1:4" x14ac:dyDescent="0.25">
      <c r="A571" s="21">
        <v>43340</v>
      </c>
      <c r="B571" s="12">
        <v>8.3324999999999996</v>
      </c>
      <c r="C571" t="e">
        <f>RTD("prophetx.rtdserver","","History","@s@a/100","Daily","1",A571,"0","CLOSE","0")</f>
        <v>#N/A</v>
      </c>
      <c r="D571" s="12" t="e">
        <f>RTD("prophetx.rtdserver","","History","@sas@a","Daily","1",A571,"0","CLOSE","0")</f>
        <v>#N/A</v>
      </c>
    </row>
    <row r="572" spans="1:4" x14ac:dyDescent="0.25">
      <c r="A572" s="21">
        <v>43339</v>
      </c>
      <c r="B572" s="12">
        <v>8.4824999999999999</v>
      </c>
      <c r="C572" t="e">
        <f>RTD("prophetx.rtdserver","","History","@s@a/100","Daily","1",A572,"0","CLOSE","0")</f>
        <v>#N/A</v>
      </c>
      <c r="D572" s="12" t="e">
        <f>RTD("prophetx.rtdserver","","History","@sas@a","Daily","1",A572,"0","CLOSE","0")</f>
        <v>#N/A</v>
      </c>
    </row>
    <row r="573" spans="1:4" x14ac:dyDescent="0.25">
      <c r="A573" s="21">
        <v>43336</v>
      </c>
      <c r="B573" s="12">
        <v>8.5525000000000002</v>
      </c>
      <c r="C573" t="e">
        <f>RTD("prophetx.rtdserver","","History","@s@a/100","Daily","1",A573,"0","CLOSE","0")</f>
        <v>#N/A</v>
      </c>
      <c r="D573" s="12" t="e">
        <f>RTD("prophetx.rtdserver","","History","@sas@a","Daily","1",A573,"0","CLOSE","0")</f>
        <v>#N/A</v>
      </c>
    </row>
    <row r="574" spans="1:4" x14ac:dyDescent="0.25">
      <c r="A574" s="21">
        <v>43335</v>
      </c>
      <c r="B574" s="12">
        <v>8.5399999999999991</v>
      </c>
      <c r="C574" t="e">
        <f>RTD("prophetx.rtdserver","","History","@s@a/100","Daily","1",A574,"0","CLOSE","0")</f>
        <v>#N/A</v>
      </c>
      <c r="D574" s="12" t="e">
        <f>RTD("prophetx.rtdserver","","History","@sas@a","Daily","1",A574,"0","CLOSE","0")</f>
        <v>#N/A</v>
      </c>
    </row>
    <row r="575" spans="1:4" x14ac:dyDescent="0.25">
      <c r="A575" s="21">
        <v>43334</v>
      </c>
      <c r="B575" s="12">
        <v>8.7025000000000006</v>
      </c>
      <c r="C575" t="e">
        <f>RTD("prophetx.rtdserver","","History","@s@a/100","Daily","1",A575,"0","CLOSE","0")</f>
        <v>#N/A</v>
      </c>
      <c r="D575" s="12" t="e">
        <f>RTD("prophetx.rtdserver","","History","@sas@a","Daily","1",A575,"0","CLOSE","0")</f>
        <v>#N/A</v>
      </c>
    </row>
    <row r="576" spans="1:4" x14ac:dyDescent="0.25">
      <c r="A576" s="21">
        <v>43333</v>
      </c>
      <c r="B576" s="12">
        <v>8.86</v>
      </c>
      <c r="C576" t="e">
        <f>RTD("prophetx.rtdserver","","History","@s@a/100","Daily","1",A576,"0","CLOSE","0")</f>
        <v>#N/A</v>
      </c>
      <c r="D576" s="12" t="e">
        <f>RTD("prophetx.rtdserver","","History","@sas@a","Daily","1",A576,"0","CLOSE","0")</f>
        <v>#N/A</v>
      </c>
    </row>
    <row r="577" spans="1:4" x14ac:dyDescent="0.25">
      <c r="A577" s="21">
        <v>43332</v>
      </c>
      <c r="B577" s="12">
        <v>8.9324999999999992</v>
      </c>
      <c r="C577" t="e">
        <f>RTD("prophetx.rtdserver","","History","@s@a/100","Daily","1",A577,"0","CLOSE","0")</f>
        <v>#N/A</v>
      </c>
      <c r="D577" s="12" t="e">
        <f>RTD("prophetx.rtdserver","","History","@sas@a","Daily","1",A577,"0","CLOSE","0")</f>
        <v>#N/A</v>
      </c>
    </row>
    <row r="578" spans="1:4" x14ac:dyDescent="0.25">
      <c r="A578" s="21">
        <v>43329</v>
      </c>
      <c r="B578" s="12">
        <v>8.9275000000000002</v>
      </c>
      <c r="C578" t="e">
        <f>RTD("prophetx.rtdserver","","History","@s@a/100","Daily","1",A578,"0","CLOSE","0")</f>
        <v>#N/A</v>
      </c>
      <c r="D578" s="12" t="e">
        <f>RTD("prophetx.rtdserver","","History","@sas@a","Daily","1",A578,"0","CLOSE","0")</f>
        <v>#N/A</v>
      </c>
    </row>
    <row r="579" spans="1:4" x14ac:dyDescent="0.25">
      <c r="A579" s="21">
        <v>43328</v>
      </c>
      <c r="B579" s="12">
        <v>8.9700000000000006</v>
      </c>
      <c r="C579" t="e">
        <f>RTD("prophetx.rtdserver","","History","@s@a/100","Daily","1",A579,"0","CLOSE","0")</f>
        <v>#N/A</v>
      </c>
      <c r="D579" s="12" t="e">
        <f>RTD("prophetx.rtdserver","","History","@sas@a","Daily","1",A579,"0","CLOSE","0")</f>
        <v>#N/A</v>
      </c>
    </row>
    <row r="580" spans="1:4" x14ac:dyDescent="0.25">
      <c r="A580" s="21">
        <v>43327</v>
      </c>
      <c r="B580" s="12">
        <v>8.69</v>
      </c>
      <c r="C580" t="e">
        <f>RTD("prophetx.rtdserver","","History","@s@a/100","Daily","1",A580,"0","CLOSE","0")</f>
        <v>#N/A</v>
      </c>
      <c r="D580" s="12" t="e">
        <f>RTD("prophetx.rtdserver","","History","@sas@a","Daily","1",A580,"0","CLOSE","0")</f>
        <v>#N/A</v>
      </c>
    </row>
    <row r="581" spans="1:4" x14ac:dyDescent="0.25">
      <c r="A581" s="21">
        <v>43326</v>
      </c>
      <c r="B581" s="12">
        <v>8.7974999999999994</v>
      </c>
      <c r="C581" t="e">
        <f>RTD("prophetx.rtdserver","","History","@s@a/100","Daily","1",A581,"0","CLOSE","0")</f>
        <v>#N/A</v>
      </c>
      <c r="D581" s="12" t="e">
        <f>RTD("prophetx.rtdserver","","History","@sas@a","Daily","1",A581,"0","CLOSE","0")</f>
        <v>#N/A</v>
      </c>
    </row>
    <row r="582" spans="1:4" x14ac:dyDescent="0.25">
      <c r="A582" s="21">
        <v>43325</v>
      </c>
      <c r="B582" s="12">
        <v>8.6875</v>
      </c>
      <c r="C582" t="e">
        <f>RTD("prophetx.rtdserver","","History","@s@a/100","Daily","1",A582,"0","CLOSE","0")</f>
        <v>#N/A</v>
      </c>
      <c r="D582" s="12" t="e">
        <f>RTD("prophetx.rtdserver","","History","@sas@a","Daily","1",A582,"0","CLOSE","0")</f>
        <v>#N/A</v>
      </c>
    </row>
    <row r="583" spans="1:4" x14ac:dyDescent="0.25">
      <c r="A583" s="21">
        <v>43322</v>
      </c>
      <c r="B583" s="12">
        <v>8.6174999999999997</v>
      </c>
      <c r="C583" t="e">
        <f>RTD("prophetx.rtdserver","","History","@s@a/100","Daily","1",A583,"0","CLOSE","0")</f>
        <v>#N/A</v>
      </c>
      <c r="D583" s="12" t="e">
        <f>RTD("prophetx.rtdserver","","History","@sas@a","Daily","1",A583,"0","CLOSE","0")</f>
        <v>#N/A</v>
      </c>
    </row>
    <row r="584" spans="1:4" x14ac:dyDescent="0.25">
      <c r="A584" s="21">
        <v>43321</v>
      </c>
      <c r="B584" s="12">
        <v>9.0399999999999991</v>
      </c>
      <c r="C584" t="e">
        <f>RTD("prophetx.rtdserver","","History","@s@a/100","Daily","1",A584,"0","CLOSE","0")</f>
        <v>#N/A</v>
      </c>
      <c r="D584" s="12" t="e">
        <f>RTD("prophetx.rtdserver","","History","@sas@a","Daily","1",A584,"0","CLOSE","0")</f>
        <v>#N/A</v>
      </c>
    </row>
    <row r="585" spans="1:4" x14ac:dyDescent="0.25">
      <c r="A585" s="21">
        <v>43320</v>
      </c>
      <c r="B585" s="12">
        <v>9.1050000000000004</v>
      </c>
      <c r="C585" t="e">
        <f>RTD("prophetx.rtdserver","","History","@s@a/100","Daily","1",A585,"0","CLOSE","0")</f>
        <v>#N/A</v>
      </c>
      <c r="D585" s="12" t="e">
        <f>RTD("prophetx.rtdserver","","History","@sas@a","Daily","1",A585,"0","CLOSE","0")</f>
        <v>#N/A</v>
      </c>
    </row>
    <row r="586" spans="1:4" x14ac:dyDescent="0.25">
      <c r="A586" s="21">
        <v>43319</v>
      </c>
      <c r="B586" s="12">
        <v>9.0574999999999992</v>
      </c>
      <c r="C586" t="e">
        <f>RTD("prophetx.rtdserver","","History","@s@a/100","Daily","1",A586,"0","CLOSE","0")</f>
        <v>#N/A</v>
      </c>
      <c r="D586" s="12" t="e">
        <f>RTD("prophetx.rtdserver","","History","@sas@a","Daily","1",A586,"0","CLOSE","0")</f>
        <v>#N/A</v>
      </c>
    </row>
    <row r="587" spans="1:4" x14ac:dyDescent="0.25">
      <c r="A587" s="21">
        <v>43318</v>
      </c>
      <c r="B587" s="12">
        <v>8.9350000000000005</v>
      </c>
      <c r="C587" t="e">
        <f>RTD("prophetx.rtdserver","","History","@s@a/100","Daily","1",A587,"0","CLOSE","0")</f>
        <v>#N/A</v>
      </c>
      <c r="D587" s="12" t="e">
        <f>RTD("prophetx.rtdserver","","History","@sas@a","Daily","1",A587,"0","CLOSE","0")</f>
        <v>#N/A</v>
      </c>
    </row>
    <row r="588" spans="1:4" x14ac:dyDescent="0.25">
      <c r="A588" s="21">
        <v>43315</v>
      </c>
      <c r="B588" s="12">
        <v>9.0225000000000009</v>
      </c>
      <c r="C588" t="e">
        <f>RTD("prophetx.rtdserver","","History","@s@a/100","Daily","1",A588,"0","CLOSE","0")</f>
        <v>#N/A</v>
      </c>
      <c r="D588" s="12" t="e">
        <f>RTD("prophetx.rtdserver","","History","@sas@a","Daily","1",A588,"0","CLOSE","0")</f>
        <v>#N/A</v>
      </c>
    </row>
    <row r="589" spans="1:4" x14ac:dyDescent="0.25">
      <c r="A589" s="21">
        <v>43314</v>
      </c>
      <c r="B589" s="12">
        <v>8.9749999999999996</v>
      </c>
      <c r="C589" t="e">
        <f>RTD("prophetx.rtdserver","","History","@s@a/100","Daily","1",A589,"0","CLOSE","0")</f>
        <v>#N/A</v>
      </c>
      <c r="D589" s="12" t="e">
        <f>RTD("prophetx.rtdserver","","History","@sas@a","Daily","1",A589,"0","CLOSE","0")</f>
        <v>#N/A</v>
      </c>
    </row>
    <row r="590" spans="1:4" x14ac:dyDescent="0.25">
      <c r="A590" s="21">
        <v>43313</v>
      </c>
      <c r="B590" s="12">
        <v>9.0175000000000001</v>
      </c>
      <c r="C590" t="e">
        <f>RTD("prophetx.rtdserver","","History","@s@a/100","Daily","1",A590,"0","CLOSE","0")</f>
        <v>#N/A</v>
      </c>
      <c r="D590" s="12" t="e">
        <f>RTD("prophetx.rtdserver","","History","@sas@a","Daily","1",A590,"0","CLOSE","0")</f>
        <v>#N/A</v>
      </c>
    </row>
    <row r="591" spans="1:4" x14ac:dyDescent="0.25">
      <c r="A591" s="21">
        <v>43312</v>
      </c>
      <c r="B591" s="12">
        <v>9.19</v>
      </c>
      <c r="C591" t="e">
        <f>RTD("prophetx.rtdserver","","History","@s@a/100","Daily","1",A591,"0","CLOSE","0")</f>
        <v>#N/A</v>
      </c>
      <c r="D591" s="12" t="e">
        <f>RTD("prophetx.rtdserver","","History","@sas@a","Daily","1",A591,"0","CLOSE","0")</f>
        <v>#N/A</v>
      </c>
    </row>
    <row r="592" spans="1:4" x14ac:dyDescent="0.25">
      <c r="A592" s="21">
        <v>43311</v>
      </c>
      <c r="B592" s="12">
        <v>8.91</v>
      </c>
      <c r="C592" t="e">
        <f>RTD("prophetx.rtdserver","","History","@s@a/100","Daily","1",A592,"0","CLOSE","0")</f>
        <v>#N/A</v>
      </c>
      <c r="D592" s="12" t="e">
        <f>RTD("prophetx.rtdserver","","History","@sas@a","Daily","1",A592,"0","CLOSE","0")</f>
        <v>#N/A</v>
      </c>
    </row>
    <row r="593" spans="1:4" x14ac:dyDescent="0.25">
      <c r="A593" s="21">
        <v>43308</v>
      </c>
      <c r="B593" s="12">
        <v>8.8524999999999991</v>
      </c>
      <c r="C593" t="e">
        <f>RTD("prophetx.rtdserver","","History","@s@a/100","Daily","1",A593,"0","CLOSE","0")</f>
        <v>#N/A</v>
      </c>
      <c r="D593" s="12" t="e">
        <f>RTD("prophetx.rtdserver","","History","@sas@a","Daily","1",A593,"0","CLOSE","0")</f>
        <v>#N/A</v>
      </c>
    </row>
    <row r="594" spans="1:4" x14ac:dyDescent="0.25">
      <c r="A594" s="21">
        <v>43307</v>
      </c>
      <c r="B594" s="12">
        <v>8.76</v>
      </c>
      <c r="C594" t="e">
        <f>RTD("prophetx.rtdserver","","History","@s@a/100","Daily","1",A594,"0","CLOSE","0")</f>
        <v>#N/A</v>
      </c>
      <c r="D594" s="12" t="e">
        <f>RTD("prophetx.rtdserver","","History","@sas@a","Daily","1",A594,"0","CLOSE","0")</f>
        <v>#N/A</v>
      </c>
    </row>
    <row r="595" spans="1:4" x14ac:dyDescent="0.25">
      <c r="A595" s="21">
        <v>43306</v>
      </c>
      <c r="B595" s="12">
        <v>8.7575000000000003</v>
      </c>
      <c r="C595" t="e">
        <f>RTD("prophetx.rtdserver","","History","@s@a/100","Daily","1",A595,"0","CLOSE","0")</f>
        <v>#N/A</v>
      </c>
      <c r="D595" s="12" t="e">
        <f>RTD("prophetx.rtdserver","","History","@sas@a","Daily","1",A595,"0","CLOSE","0")</f>
        <v>#N/A</v>
      </c>
    </row>
    <row r="596" spans="1:4" x14ac:dyDescent="0.25">
      <c r="A596" s="21">
        <v>43305</v>
      </c>
      <c r="B596" s="12">
        <v>8.7324999999999999</v>
      </c>
      <c r="C596" t="e">
        <f>RTD("prophetx.rtdserver","","History","@s@a/100","Daily","1",A596,"0","CLOSE","0")</f>
        <v>#N/A</v>
      </c>
      <c r="D596" s="12" t="e">
        <f>RTD("prophetx.rtdserver","","History","@sas@a","Daily","1",A596,"0","CLOSE","0")</f>
        <v>#N/A</v>
      </c>
    </row>
    <row r="597" spans="1:4" x14ac:dyDescent="0.25">
      <c r="A597" s="21">
        <v>43304</v>
      </c>
      <c r="B597" s="12">
        <v>8.6274999999999995</v>
      </c>
      <c r="C597" t="e">
        <f>RTD("prophetx.rtdserver","","History","@s@a/100","Daily","1",A597,"0","CLOSE","0")</f>
        <v>#N/A</v>
      </c>
      <c r="D597" s="12" t="e">
        <f>RTD("prophetx.rtdserver","","History","@sas@a","Daily","1",A597,"0","CLOSE","0")</f>
        <v>#N/A</v>
      </c>
    </row>
    <row r="598" spans="1:4" x14ac:dyDescent="0.25">
      <c r="A598" s="21">
        <v>43301</v>
      </c>
      <c r="B598" s="12">
        <v>8.6475000000000009</v>
      </c>
      <c r="C598" t="e">
        <f>RTD("prophetx.rtdserver","","History","@s@a/100","Daily","1",A598,"0","CLOSE","0")</f>
        <v>#N/A</v>
      </c>
      <c r="D598" s="12" t="e">
        <f>RTD("prophetx.rtdserver","","History","@sas@a","Daily","1",A598,"0","CLOSE","0")</f>
        <v>#N/A</v>
      </c>
    </row>
    <row r="599" spans="1:4" x14ac:dyDescent="0.25">
      <c r="A599" s="21">
        <v>43300</v>
      </c>
      <c r="B599" s="12">
        <v>8.6150000000000002</v>
      </c>
      <c r="C599" t="e">
        <f>RTD("prophetx.rtdserver","","History","@s@a/100","Daily","1",A599,"0","CLOSE","0")</f>
        <v>#N/A</v>
      </c>
      <c r="D599" s="12" t="e">
        <f>RTD("prophetx.rtdserver","","History","@sas@a","Daily","1",A599,"0","CLOSE","0")</f>
        <v>#N/A</v>
      </c>
    </row>
    <row r="600" spans="1:4" x14ac:dyDescent="0.25">
      <c r="A600" s="21">
        <v>43299</v>
      </c>
      <c r="B600" s="12">
        <v>8.5775000000000006</v>
      </c>
      <c r="C600" t="e">
        <f>RTD("prophetx.rtdserver","","History","@s@a/100","Daily","1",A600,"0","CLOSE","0")</f>
        <v>#N/A</v>
      </c>
      <c r="D600" s="12" t="e">
        <f>RTD("prophetx.rtdserver","","History","@sas@a","Daily","1",A600,"0","CLOSE","0")</f>
        <v>#N/A</v>
      </c>
    </row>
    <row r="601" spans="1:4" x14ac:dyDescent="0.25">
      <c r="A601" s="21">
        <v>43298</v>
      </c>
      <c r="B601" s="12">
        <v>8.5525000000000002</v>
      </c>
      <c r="C601" t="e">
        <f>RTD("prophetx.rtdserver","","History","@s@a/100","Daily","1",A601,"0","CLOSE","0")</f>
        <v>#N/A</v>
      </c>
      <c r="D601" s="12" t="e">
        <f>RTD("prophetx.rtdserver","","History","@sas@a","Daily","1",A601,"0","CLOSE","0")</f>
        <v>#N/A</v>
      </c>
    </row>
    <row r="602" spans="1:4" x14ac:dyDescent="0.25">
      <c r="A602" s="21">
        <v>43297</v>
      </c>
      <c r="B602" s="12">
        <v>8.4574999999999996</v>
      </c>
      <c r="C602" t="e">
        <f>RTD("prophetx.rtdserver","","History","@s@a/100","Daily","1",A602,"0","CLOSE","0")</f>
        <v>#N/A</v>
      </c>
      <c r="D602" s="12" t="e">
        <f>RTD("prophetx.rtdserver","","History","@sas@a","Daily","1",A602,"0","CLOSE","0")</f>
        <v>#N/A</v>
      </c>
    </row>
    <row r="603" spans="1:4" x14ac:dyDescent="0.25">
      <c r="A603" s="21">
        <v>43294</v>
      </c>
      <c r="B603" s="12">
        <v>8.3424999999999994</v>
      </c>
      <c r="C603" t="e">
        <f>RTD("prophetx.rtdserver","","History","@s@a/100","Daily","1",A603,"0","CLOSE","0")</f>
        <v>#N/A</v>
      </c>
      <c r="D603" s="12" t="e">
        <f>RTD("prophetx.rtdserver","","History","@sas@a","Daily","1",A603,"0","CLOSE","0")</f>
        <v>#N/A</v>
      </c>
    </row>
    <row r="604" spans="1:4" x14ac:dyDescent="0.25">
      <c r="A604" s="21">
        <v>43293</v>
      </c>
      <c r="B604" s="12">
        <v>8.4924999999999997</v>
      </c>
      <c r="C604" t="e">
        <f>RTD("prophetx.rtdserver","","History","@s@a/100","Daily","1",A604,"0","CLOSE","0")</f>
        <v>#N/A</v>
      </c>
      <c r="D604" s="12" t="e">
        <f>RTD("prophetx.rtdserver","","History","@sas@a","Daily","1",A604,"0","CLOSE","0")</f>
        <v>#N/A</v>
      </c>
    </row>
    <row r="605" spans="1:4" x14ac:dyDescent="0.25">
      <c r="A605" s="21">
        <v>43292</v>
      </c>
      <c r="B605" s="12">
        <v>8.4824999999999999</v>
      </c>
      <c r="C605" t="e">
        <f>RTD("prophetx.rtdserver","","History","@s@a/100","Daily","1",A605,"0","CLOSE","0")</f>
        <v>#N/A</v>
      </c>
      <c r="D605" s="12" t="e">
        <f>RTD("prophetx.rtdserver","","History","@sas@a","Daily","1",A605,"0","CLOSE","0")</f>
        <v>#N/A</v>
      </c>
    </row>
    <row r="606" spans="1:4" x14ac:dyDescent="0.25">
      <c r="A606" s="21">
        <v>43291</v>
      </c>
      <c r="B606" s="12">
        <v>8.7149999999999999</v>
      </c>
      <c r="C606" t="e">
        <f>RTD("prophetx.rtdserver","","History","@s@a/100","Daily","1",A606,"0","CLOSE","0")</f>
        <v>#N/A</v>
      </c>
      <c r="D606" s="12" t="e">
        <f>RTD("prophetx.rtdserver","","History","@sas@a","Daily","1",A606,"0","CLOSE","0")</f>
        <v>#N/A</v>
      </c>
    </row>
    <row r="607" spans="1:4" x14ac:dyDescent="0.25">
      <c r="A607" s="21">
        <v>43290</v>
      </c>
      <c r="B607" s="12">
        <v>8.7200000000000006</v>
      </c>
      <c r="C607" t="e">
        <f>RTD("prophetx.rtdserver","","History","@s@a/100","Daily","1",A607,"0","CLOSE","0")</f>
        <v>#N/A</v>
      </c>
      <c r="D607" s="12" t="e">
        <f>RTD("prophetx.rtdserver","","History","@sas@a","Daily","1",A607,"0","CLOSE","0")</f>
        <v>#N/A</v>
      </c>
    </row>
    <row r="608" spans="1:4" x14ac:dyDescent="0.25">
      <c r="A608" s="21">
        <v>43287</v>
      </c>
      <c r="B608" s="12">
        <v>8.9450000000000003</v>
      </c>
      <c r="C608" t="e">
        <f>RTD("prophetx.rtdserver","","History","@s@a/100","Daily","1",A608,"0","CLOSE","0")</f>
        <v>#N/A</v>
      </c>
      <c r="D608" s="12" t="e">
        <f>RTD("prophetx.rtdserver","","History","@sas@a","Daily","1",A608,"0","CLOSE","0")</f>
        <v>#N/A</v>
      </c>
    </row>
    <row r="609" spans="1:4" x14ac:dyDescent="0.25">
      <c r="A609" s="21">
        <v>43286</v>
      </c>
      <c r="B609" s="12">
        <v>8.5574999999999992</v>
      </c>
      <c r="C609" t="e">
        <f>RTD("prophetx.rtdserver","","History","@s@a/100","Daily","1",A609,"0","CLOSE","0")</f>
        <v>#N/A</v>
      </c>
      <c r="D609" s="12" t="e">
        <f>RTD("prophetx.rtdserver","","History","@sas@a","Daily","1",A609,"0","CLOSE","0")</f>
        <v>#N/A</v>
      </c>
    </row>
    <row r="610" spans="1:4" x14ac:dyDescent="0.25">
      <c r="A610" s="21">
        <v>43284</v>
      </c>
      <c r="B610" s="12">
        <v>8.6425000000000001</v>
      </c>
      <c r="C610" t="e">
        <f>RTD("prophetx.rtdserver","","History","@s@a/100","Daily","1",A610,"0","CLOSE","0")</f>
        <v>#N/A</v>
      </c>
      <c r="D610" s="12" t="e">
        <f>RTD("prophetx.rtdserver","","History","@sas@a","Daily","1",A610,"0","CLOSE","0")</f>
        <v>#N/A</v>
      </c>
    </row>
    <row r="611" spans="1:4" x14ac:dyDescent="0.25">
      <c r="A611" s="21">
        <v>43283</v>
      </c>
      <c r="B611" s="12">
        <v>8.6950000000000003</v>
      </c>
      <c r="C611" t="e">
        <f>RTD("prophetx.rtdserver","","History","@s@a/100","Daily","1",A611,"0","CLOSE","0")</f>
        <v>#N/A</v>
      </c>
      <c r="D611" s="12" t="e">
        <f>RTD("prophetx.rtdserver","","History","@sas@a","Daily","1",A611,"0","CLOSE","0")</f>
        <v>#N/A</v>
      </c>
    </row>
    <row r="612" spans="1:4" x14ac:dyDescent="0.25">
      <c r="A612" s="21">
        <v>43280</v>
      </c>
      <c r="B612" s="12">
        <v>8.8000000000000007</v>
      </c>
      <c r="C612" t="e">
        <f>RTD("prophetx.rtdserver","","History","@s@a/100","Daily","1",A612,"0","CLOSE","0")</f>
        <v>#N/A</v>
      </c>
      <c r="D612" s="12" t="e">
        <f>RTD("prophetx.rtdserver","","History","@sas@a","Daily","1",A612,"0","CLOSE","0")</f>
        <v>#N/A</v>
      </c>
    </row>
    <row r="613" spans="1:4" x14ac:dyDescent="0.25">
      <c r="A613" s="21">
        <v>43279</v>
      </c>
      <c r="B613" s="12">
        <v>8.8350000000000009</v>
      </c>
      <c r="C613" t="e">
        <f>RTD("prophetx.rtdserver","","History","@s@a/100","Daily","1",A613,"0","CLOSE","0")</f>
        <v>#N/A</v>
      </c>
      <c r="D613" s="12" t="e">
        <f>RTD("prophetx.rtdserver","","History","@sas@a","Daily","1",A613,"0","CLOSE","0")</f>
        <v>#N/A</v>
      </c>
    </row>
    <row r="614" spans="1:4" x14ac:dyDescent="0.25">
      <c r="A614" s="21">
        <v>43278</v>
      </c>
      <c r="B614" s="12">
        <v>8.89</v>
      </c>
      <c r="C614" t="e">
        <f>RTD("prophetx.rtdserver","","History","@s@a/100","Daily","1",A614,"0","CLOSE","0")</f>
        <v>#N/A</v>
      </c>
      <c r="D614" s="12" t="e">
        <f>RTD("prophetx.rtdserver","","History","@sas@a","Daily","1",A614,"0","CLOSE","0")</f>
        <v>#N/A</v>
      </c>
    </row>
    <row r="615" spans="1:4" x14ac:dyDescent="0.25">
      <c r="A615" s="21">
        <v>43277</v>
      </c>
      <c r="B615" s="12">
        <v>8.875</v>
      </c>
      <c r="C615" t="e">
        <f>RTD("prophetx.rtdserver","","History","@s@a/100","Daily","1",A615,"0","CLOSE","0")</f>
        <v>#N/A</v>
      </c>
      <c r="D615" s="12" t="e">
        <f>RTD("prophetx.rtdserver","","History","@sas@a","Daily","1",A615,"0","CLOSE","0")</f>
        <v>#N/A</v>
      </c>
    </row>
    <row r="616" spans="1:4" x14ac:dyDescent="0.25">
      <c r="A616" s="21">
        <v>43276</v>
      </c>
      <c r="B616" s="12">
        <v>8.7449999999999992</v>
      </c>
      <c r="C616" t="e">
        <f>RTD("prophetx.rtdserver","","History","@s@a/100","Daily","1",A616,"0","CLOSE","0")</f>
        <v>#N/A</v>
      </c>
      <c r="D616" s="12" t="e">
        <f>RTD("prophetx.rtdserver","","History","@sas@a","Daily","1",A616,"0","CLOSE","0")</f>
        <v>#N/A</v>
      </c>
    </row>
    <row r="617" spans="1:4" x14ac:dyDescent="0.25">
      <c r="A617" s="21">
        <v>43273</v>
      </c>
      <c r="B617" s="12">
        <v>8.9450000000000003</v>
      </c>
      <c r="C617" t="e">
        <f>RTD("prophetx.rtdserver","","History","@s@a/100","Daily","1",A617,"0","CLOSE","0")</f>
        <v>#N/A</v>
      </c>
      <c r="D617" s="12" t="e">
        <f>RTD("prophetx.rtdserver","","History","@sas@a","Daily","1",A617,"0","CLOSE","0")</f>
        <v>#N/A</v>
      </c>
    </row>
    <row r="618" spans="1:4" x14ac:dyDescent="0.25">
      <c r="A618" s="21">
        <v>43272</v>
      </c>
      <c r="B618" s="12">
        <v>8.8049999999999997</v>
      </c>
      <c r="C618" t="e">
        <f>RTD("prophetx.rtdserver","","History","@s@a/100","Daily","1",A618,"0","CLOSE","0")</f>
        <v>#N/A</v>
      </c>
      <c r="D618" s="12" t="e">
        <f>RTD("prophetx.rtdserver","","History","@sas@a","Daily","1",A618,"0","CLOSE","0")</f>
        <v>#N/A</v>
      </c>
    </row>
    <row r="619" spans="1:4" x14ac:dyDescent="0.25">
      <c r="A619" s="21">
        <v>43271</v>
      </c>
      <c r="B619" s="12">
        <v>8.8949999999999996</v>
      </c>
      <c r="C619" t="e">
        <f>RTD("prophetx.rtdserver","","History","@s@a/100","Daily","1",A619,"0","CLOSE","0")</f>
        <v>#N/A</v>
      </c>
      <c r="D619" s="12" t="e">
        <f>RTD("prophetx.rtdserver","","History","@sas@a","Daily","1",A619,"0","CLOSE","0")</f>
        <v>#N/A</v>
      </c>
    </row>
    <row r="620" spans="1:4" x14ac:dyDescent="0.25">
      <c r="A620" s="21">
        <v>43270</v>
      </c>
      <c r="B620" s="12">
        <v>8.89</v>
      </c>
      <c r="C620" t="e">
        <f>RTD("prophetx.rtdserver","","History","@s@a/100","Daily","1",A620,"0","CLOSE","0")</f>
        <v>#N/A</v>
      </c>
      <c r="D620" s="12" t="e">
        <f>RTD("prophetx.rtdserver","","History","@sas@a","Daily","1",A620,"0","CLOSE","0")</f>
        <v>#N/A</v>
      </c>
    </row>
    <row r="621" spans="1:4" x14ac:dyDescent="0.25">
      <c r="A621" s="21">
        <v>43269</v>
      </c>
      <c r="B621" s="12">
        <v>9.0850000000000009</v>
      </c>
      <c r="C621" t="e">
        <f>RTD("prophetx.rtdserver","","History","@s@a/100","Daily","1",A621,"0","CLOSE","0")</f>
        <v>#N/A</v>
      </c>
      <c r="D621" s="12" t="e">
        <f>RTD("prophetx.rtdserver","","History","@sas@a","Daily","1",A621,"0","CLOSE","0")</f>
        <v>#N/A</v>
      </c>
    </row>
    <row r="622" spans="1:4" x14ac:dyDescent="0.25">
      <c r="A622" s="21">
        <v>43266</v>
      </c>
      <c r="B622" s="12">
        <v>9.0549999999999997</v>
      </c>
      <c r="C622" t="e">
        <f>RTD("prophetx.rtdserver","","History","@s@a/100","Daily","1",A622,"0","CLOSE","0")</f>
        <v>#N/A</v>
      </c>
      <c r="D622" s="12" t="e">
        <f>RTD("prophetx.rtdserver","","History","@sas@a","Daily","1",A622,"0","CLOSE","0")</f>
        <v>#N/A</v>
      </c>
    </row>
    <row r="623" spans="1:4" x14ac:dyDescent="0.25">
      <c r="A623" s="21">
        <v>43265</v>
      </c>
      <c r="B623" s="12">
        <v>9.2725000000000009</v>
      </c>
      <c r="C623" t="e">
        <f>RTD("prophetx.rtdserver","","History","@s@a/100","Daily","1",A623,"0","CLOSE","0")</f>
        <v>#N/A</v>
      </c>
      <c r="D623" s="12" t="e">
        <f>RTD("prophetx.rtdserver","","History","@sas@a","Daily","1",A623,"0","CLOSE","0")</f>
        <v>#N/A</v>
      </c>
    </row>
    <row r="624" spans="1:4" x14ac:dyDescent="0.25">
      <c r="A624" s="21">
        <v>43264</v>
      </c>
      <c r="B624" s="12">
        <v>9.36</v>
      </c>
      <c r="C624" t="e">
        <f>RTD("prophetx.rtdserver","","History","@s@a/100","Daily","1",A624,"0","CLOSE","0")</f>
        <v>#N/A</v>
      </c>
      <c r="D624" s="12" t="e">
        <f>RTD("prophetx.rtdserver","","History","@sas@a","Daily","1",A624,"0","CLOSE","0")</f>
        <v>#N/A</v>
      </c>
    </row>
    <row r="625" spans="1:4" x14ac:dyDescent="0.25">
      <c r="A625" s="21">
        <v>43263</v>
      </c>
      <c r="B625" s="12">
        <v>9.5399999999999991</v>
      </c>
      <c r="C625" t="e">
        <f>RTD("prophetx.rtdserver","","History","@s@a/100","Daily","1",A625,"0","CLOSE","0")</f>
        <v>#N/A</v>
      </c>
      <c r="D625" s="12" t="e">
        <f>RTD("prophetx.rtdserver","","History","@sas@a","Daily","1",A625,"0","CLOSE","0")</f>
        <v>#N/A</v>
      </c>
    </row>
    <row r="626" spans="1:4" x14ac:dyDescent="0.25">
      <c r="A626" s="21">
        <v>43262</v>
      </c>
      <c r="B626" s="12">
        <v>9.5374999999999996</v>
      </c>
      <c r="C626" t="e">
        <f>RTD("prophetx.rtdserver","","History","@s@a/100","Daily","1",A626,"0","CLOSE","0")</f>
        <v>#N/A</v>
      </c>
      <c r="D626" s="12" t="e">
        <f>RTD("prophetx.rtdserver","","History","@sas@a","Daily","1",A626,"0","CLOSE","0")</f>
        <v>#N/A</v>
      </c>
    </row>
    <row r="627" spans="1:4" x14ac:dyDescent="0.25">
      <c r="A627" s="21">
        <v>43259</v>
      </c>
      <c r="B627" s="12">
        <v>9.6925000000000008</v>
      </c>
      <c r="C627" t="e">
        <f>RTD("prophetx.rtdserver","","History","@s@a/100","Daily","1",A627,"0","CLOSE","0")</f>
        <v>#N/A</v>
      </c>
      <c r="D627" s="12" t="e">
        <f>RTD("prophetx.rtdserver","","History","@sas@a","Daily","1",A627,"0","CLOSE","0")</f>
        <v>#N/A</v>
      </c>
    </row>
    <row r="628" spans="1:4" x14ac:dyDescent="0.25">
      <c r="A628" s="21">
        <v>43258</v>
      </c>
      <c r="B628" s="12">
        <v>9.7424999999999997</v>
      </c>
      <c r="C628" t="e">
        <f>RTD("prophetx.rtdserver","","History","@s@a/100","Daily","1",A628,"0","CLOSE","0")</f>
        <v>#N/A</v>
      </c>
      <c r="D628" s="12" t="e">
        <f>RTD("prophetx.rtdserver","","History","@sas@a","Daily","1",A628,"0","CLOSE","0")</f>
        <v>#N/A</v>
      </c>
    </row>
    <row r="629" spans="1:4" x14ac:dyDescent="0.25">
      <c r="A629" s="21">
        <v>43257</v>
      </c>
      <c r="B629" s="12">
        <v>9.9425000000000008</v>
      </c>
      <c r="C629" t="e">
        <f>RTD("prophetx.rtdserver","","History","@s@a/100","Daily","1",A629,"0","CLOSE","0")</f>
        <v>#N/A</v>
      </c>
      <c r="D629" s="12" t="e">
        <f>RTD("prophetx.rtdserver","","History","@sas@a","Daily","1",A629,"0","CLOSE","0")</f>
        <v>#N/A</v>
      </c>
    </row>
    <row r="630" spans="1:4" x14ac:dyDescent="0.25">
      <c r="A630" s="21">
        <v>43256</v>
      </c>
      <c r="B630" s="12">
        <v>10.012499999999999</v>
      </c>
      <c r="C630" t="e">
        <f>RTD("prophetx.rtdserver","","History","@s@a/100","Daily","1",A630,"0","CLOSE","0")</f>
        <v>#N/A</v>
      </c>
      <c r="D630" s="12" t="e">
        <f>RTD("prophetx.rtdserver","","History","@sas@a","Daily","1",A630,"0","CLOSE","0")</f>
        <v>#N/A</v>
      </c>
    </row>
    <row r="631" spans="1:4" x14ac:dyDescent="0.25">
      <c r="A631" s="21">
        <v>43255</v>
      </c>
      <c r="B631" s="12">
        <v>10.0175</v>
      </c>
      <c r="C631" t="e">
        <f>RTD("prophetx.rtdserver","","History","@s@a/100","Daily","1",A631,"0","CLOSE","0")</f>
        <v>#N/A</v>
      </c>
      <c r="D631" s="12" t="e">
        <f>RTD("prophetx.rtdserver","","History","@sas@a","Daily","1",A631,"0","CLOSE","0")</f>
        <v>#N/A</v>
      </c>
    </row>
    <row r="632" spans="1:4" x14ac:dyDescent="0.25">
      <c r="A632" s="21">
        <v>43252</v>
      </c>
      <c r="B632" s="12">
        <v>10.2125</v>
      </c>
      <c r="C632" t="e">
        <f>RTD("prophetx.rtdserver","","History","@s@a/100","Daily","1",A632,"0","CLOSE","0")</f>
        <v>#N/A</v>
      </c>
      <c r="D632" s="12" t="e">
        <f>RTD("prophetx.rtdserver","","History","@sas@a","Daily","1",A632,"0","CLOSE","0")</f>
        <v>#N/A</v>
      </c>
    </row>
    <row r="633" spans="1:4" x14ac:dyDescent="0.25">
      <c r="A633" s="21">
        <v>43251</v>
      </c>
      <c r="B633" s="12">
        <v>10.185</v>
      </c>
      <c r="C633" t="e">
        <f>RTD("prophetx.rtdserver","","History","@s@a/100","Daily","1",A633,"0","CLOSE","0")</f>
        <v>#N/A</v>
      </c>
      <c r="D633" s="12" t="e">
        <f>RTD("prophetx.rtdserver","","History","@sas@a","Daily","1",A633,"0","CLOSE","0")</f>
        <v>#N/A</v>
      </c>
    </row>
    <row r="634" spans="1:4" x14ac:dyDescent="0.25">
      <c r="A634" s="21">
        <v>43250</v>
      </c>
      <c r="B634" s="12">
        <v>10.23</v>
      </c>
      <c r="C634" t="e">
        <f>RTD("prophetx.rtdserver","","History","@s@a/100","Daily","1",A634,"0","CLOSE","0")</f>
        <v>#N/A</v>
      </c>
      <c r="D634" s="12" t="e">
        <f>RTD("prophetx.rtdserver","","History","@sas@a","Daily","1",A634,"0","CLOSE","0")</f>
        <v>#N/A</v>
      </c>
    </row>
    <row r="635" spans="1:4" x14ac:dyDescent="0.25">
      <c r="A635" s="21">
        <v>43249</v>
      </c>
      <c r="B635" s="12">
        <v>10.305</v>
      </c>
      <c r="C635" t="e">
        <f>RTD("prophetx.rtdserver","","History","@s@a/100","Daily","1",A635,"0","CLOSE","0")</f>
        <v>#N/A</v>
      </c>
      <c r="D635" s="12" t="e">
        <f>RTD("prophetx.rtdserver","","History","@sas@a","Daily","1",A635,"0","CLOSE","0")</f>
        <v>#N/A</v>
      </c>
    </row>
    <row r="636" spans="1:4" x14ac:dyDescent="0.25">
      <c r="A636" s="21">
        <v>43245</v>
      </c>
      <c r="B636" s="12">
        <v>10.414999999999999</v>
      </c>
      <c r="C636" t="e">
        <f>RTD("prophetx.rtdserver","","History","@s@a/100","Daily","1",A636,"0","CLOSE","0")</f>
        <v>#N/A</v>
      </c>
      <c r="D636" s="12" t="e">
        <f>RTD("prophetx.rtdserver","","History","@sas@a","Daily","1",A636,"0","CLOSE","0")</f>
        <v>#N/A</v>
      </c>
    </row>
    <row r="637" spans="1:4" x14ac:dyDescent="0.25">
      <c r="A637" s="21">
        <v>43244</v>
      </c>
      <c r="B637" s="12">
        <v>10.3575</v>
      </c>
      <c r="C637" t="e">
        <f>RTD("prophetx.rtdserver","","History","@s@a/100","Daily","1",A637,"0","CLOSE","0")</f>
        <v>#N/A</v>
      </c>
      <c r="D637" s="12" t="e">
        <f>RTD("prophetx.rtdserver","","History","@sas@a","Daily","1",A637,"0","CLOSE","0")</f>
        <v>#N/A</v>
      </c>
    </row>
    <row r="638" spans="1:4" x14ac:dyDescent="0.25">
      <c r="A638" s="21">
        <v>43243</v>
      </c>
      <c r="B638" s="12">
        <v>10.3925</v>
      </c>
      <c r="C638" t="e">
        <f>RTD("prophetx.rtdserver","","History","@s@a/100","Daily","1",A638,"0","CLOSE","0")</f>
        <v>#N/A</v>
      </c>
      <c r="D638" s="12" t="e">
        <f>RTD("prophetx.rtdserver","","History","@sas@a","Daily","1",A638,"0","CLOSE","0")</f>
        <v>#N/A</v>
      </c>
    </row>
    <row r="639" spans="1:4" x14ac:dyDescent="0.25">
      <c r="A639" s="21">
        <v>43242</v>
      </c>
      <c r="B639" s="12">
        <v>10.305</v>
      </c>
      <c r="C639" t="e">
        <f>RTD("prophetx.rtdserver","","History","@s@a/100","Daily","1",A639,"0","CLOSE","0")</f>
        <v>#N/A</v>
      </c>
      <c r="D639" s="12" t="e">
        <f>RTD("prophetx.rtdserver","","History","@sas@a","Daily","1",A639,"0","CLOSE","0")</f>
        <v>#N/A</v>
      </c>
    </row>
    <row r="640" spans="1:4" x14ac:dyDescent="0.25">
      <c r="A640" s="21">
        <v>43241</v>
      </c>
      <c r="B640" s="12">
        <v>10.2525</v>
      </c>
      <c r="C640" t="e">
        <f>RTD("prophetx.rtdserver","","History","@s@a/100","Daily","1",A640,"0","CLOSE","0")</f>
        <v>#N/A</v>
      </c>
      <c r="D640" s="12" t="e">
        <f>RTD("prophetx.rtdserver","","History","@sas@a","Daily","1",A640,"0","CLOSE","0")</f>
        <v>#N/A</v>
      </c>
    </row>
    <row r="641" spans="1:4" x14ac:dyDescent="0.25">
      <c r="A641" s="21">
        <v>43238</v>
      </c>
      <c r="B641" s="12">
        <v>9.9849999999999994</v>
      </c>
      <c r="C641" t="e">
        <f>RTD("prophetx.rtdserver","","History","@s@a/100","Daily","1",A641,"0","CLOSE","0")</f>
        <v>#N/A</v>
      </c>
      <c r="D641" s="12" t="e">
        <f>RTD("prophetx.rtdserver","","History","@sas@a","Daily","1",A641,"0","CLOSE","0")</f>
        <v>#N/A</v>
      </c>
    </row>
    <row r="642" spans="1:4" x14ac:dyDescent="0.25">
      <c r="A642" s="21">
        <v>43237</v>
      </c>
      <c r="B642" s="12">
        <v>9.9499999999999993</v>
      </c>
      <c r="C642" t="e">
        <f>RTD("prophetx.rtdserver","","History","@s@a/100","Daily","1",A642,"0","CLOSE","0")</f>
        <v>#N/A</v>
      </c>
      <c r="D642" s="12" t="e">
        <f>RTD("prophetx.rtdserver","","History","@sas@a","Daily","1",A642,"0","CLOSE","0")</f>
        <v>#N/A</v>
      </c>
    </row>
    <row r="643" spans="1:4" x14ac:dyDescent="0.25">
      <c r="A643" s="21">
        <v>43236</v>
      </c>
      <c r="B643" s="12">
        <v>9.9975000000000005</v>
      </c>
      <c r="C643" t="e">
        <f>RTD("prophetx.rtdserver","","History","@s@a/100","Daily","1",A643,"0","CLOSE","0")</f>
        <v>#N/A</v>
      </c>
      <c r="D643" s="12" t="e">
        <f>RTD("prophetx.rtdserver","","History","@sas@a","Daily","1",A643,"0","CLOSE","0")</f>
        <v>#N/A</v>
      </c>
    </row>
    <row r="644" spans="1:4" x14ac:dyDescent="0.25">
      <c r="A644" s="21">
        <v>43235</v>
      </c>
      <c r="B644" s="12">
        <v>10.1875</v>
      </c>
      <c r="C644" t="e">
        <f>RTD("prophetx.rtdserver","","History","@s@a/100","Daily","1",A644,"0","CLOSE","0")</f>
        <v>#N/A</v>
      </c>
      <c r="D644" s="12" t="e">
        <f>RTD("prophetx.rtdserver","","History","@sas@a","Daily","1",A644,"0","CLOSE","0")</f>
        <v>#N/A</v>
      </c>
    </row>
    <row r="645" spans="1:4" x14ac:dyDescent="0.25">
      <c r="A645" s="21">
        <v>43234</v>
      </c>
      <c r="B645" s="12">
        <v>10.1775</v>
      </c>
      <c r="C645" t="e">
        <f>RTD("prophetx.rtdserver","","History","@s@a/100","Daily","1",A645,"0","CLOSE","0")</f>
        <v>#N/A</v>
      </c>
      <c r="D645" s="12" t="e">
        <f>RTD("prophetx.rtdserver","","History","@sas@a","Daily","1",A645,"0","CLOSE","0")</f>
        <v>#N/A</v>
      </c>
    </row>
    <row r="646" spans="1:4" x14ac:dyDescent="0.25">
      <c r="A646" s="21">
        <v>43231</v>
      </c>
      <c r="B646" s="12">
        <v>10.032500000000001</v>
      </c>
      <c r="C646" t="e">
        <f>RTD("prophetx.rtdserver","","History","@s@a/100","Daily","1",A646,"0","CLOSE","0")</f>
        <v>#N/A</v>
      </c>
      <c r="D646" s="12" t="e">
        <f>RTD("prophetx.rtdserver","","History","@sas@a","Daily","1",A646,"0","CLOSE","0")</f>
        <v>#N/A</v>
      </c>
    </row>
    <row r="647" spans="1:4" x14ac:dyDescent="0.25">
      <c r="A647" s="21">
        <v>43230</v>
      </c>
      <c r="B647" s="12">
        <v>10.2125</v>
      </c>
      <c r="C647" t="e">
        <f>RTD("prophetx.rtdserver","","History","@s@a/100","Daily","1",A647,"0","CLOSE","0")</f>
        <v>#N/A</v>
      </c>
      <c r="D647" s="12" t="e">
        <f>RTD("prophetx.rtdserver","","History","@sas@a","Daily","1",A647,"0","CLOSE","0")</f>
        <v>#N/A</v>
      </c>
    </row>
    <row r="648" spans="1:4" x14ac:dyDescent="0.25">
      <c r="A648" s="21">
        <v>43229</v>
      </c>
      <c r="B648" s="12">
        <v>10.157500000000001</v>
      </c>
      <c r="C648" t="e">
        <f>RTD("prophetx.rtdserver","","History","@s@a/100","Daily","1",A648,"0","CLOSE","0")</f>
        <v>#N/A</v>
      </c>
      <c r="D648" s="12" t="e">
        <f>RTD("prophetx.rtdserver","","History","@sas@a","Daily","1",A648,"0","CLOSE","0")</f>
        <v>#N/A</v>
      </c>
    </row>
    <row r="649" spans="1:4" x14ac:dyDescent="0.25">
      <c r="A649" s="21">
        <v>43228</v>
      </c>
      <c r="B649" s="12">
        <v>10.202500000000001</v>
      </c>
      <c r="C649" t="e">
        <f>RTD("prophetx.rtdserver","","History","@s@a/100","Daily","1",A649,"0","CLOSE","0")</f>
        <v>#N/A</v>
      </c>
      <c r="D649" s="12" t="e">
        <f>RTD("prophetx.rtdserver","","History","@sas@a","Daily","1",A649,"0","CLOSE","0")</f>
        <v>#N/A</v>
      </c>
    </row>
    <row r="650" spans="1:4" x14ac:dyDescent="0.25">
      <c r="A650" s="21">
        <v>43227</v>
      </c>
      <c r="B650" s="12">
        <v>10.115</v>
      </c>
      <c r="C650" t="e">
        <f>RTD("prophetx.rtdserver","","History","@s@a/100","Daily","1",A650,"0","CLOSE","0")</f>
        <v>#N/A</v>
      </c>
      <c r="D650" s="12" t="e">
        <f>RTD("prophetx.rtdserver","","History","@sas@a","Daily","1",A650,"0","CLOSE","0")</f>
        <v>#N/A</v>
      </c>
    </row>
    <row r="651" spans="1:4" x14ac:dyDescent="0.25">
      <c r="A651" s="21">
        <v>43224</v>
      </c>
      <c r="B651" s="12">
        <v>10.3675</v>
      </c>
      <c r="C651" t="e">
        <f>RTD("prophetx.rtdserver","","History","@s@a/100","Daily","1",A651,"0","CLOSE","0")</f>
        <v>#N/A</v>
      </c>
      <c r="D651" s="12" t="e">
        <f>RTD("prophetx.rtdserver","","History","@sas@a","Daily","1",A651,"0","CLOSE","0")</f>
        <v>#N/A</v>
      </c>
    </row>
    <row r="652" spans="1:4" x14ac:dyDescent="0.25">
      <c r="A652" s="21">
        <v>43223</v>
      </c>
      <c r="B652" s="12">
        <v>10.532500000000001</v>
      </c>
      <c r="C652" t="e">
        <f>RTD("prophetx.rtdserver","","History","@s@a/100","Daily","1",A652,"0","CLOSE","0")</f>
        <v>#N/A</v>
      </c>
      <c r="D652" s="12" t="e">
        <f>RTD("prophetx.rtdserver","","History","@sas@a","Daily","1",A652,"0","CLOSE","0")</f>
        <v>#N/A</v>
      </c>
    </row>
    <row r="653" spans="1:4" x14ac:dyDescent="0.25">
      <c r="A653" s="21">
        <v>43222</v>
      </c>
      <c r="B653" s="12">
        <v>10.43</v>
      </c>
      <c r="C653" t="e">
        <f>RTD("prophetx.rtdserver","","History","@s@a/100","Daily","1",A653,"0","CLOSE","0")</f>
        <v>#N/A</v>
      </c>
      <c r="D653" s="12" t="e">
        <f>RTD("prophetx.rtdserver","","History","@sas@a","Daily","1",A653,"0","CLOSE","0")</f>
        <v>#N/A</v>
      </c>
    </row>
    <row r="654" spans="1:4" x14ac:dyDescent="0.25">
      <c r="A654" s="21">
        <v>43221</v>
      </c>
      <c r="B654" s="12">
        <v>10.532500000000001</v>
      </c>
      <c r="C654" t="e">
        <f>RTD("prophetx.rtdserver","","History","@s@a/100","Daily","1",A654,"0","CLOSE","0")</f>
        <v>#N/A</v>
      </c>
      <c r="D654" s="12" t="e">
        <f>RTD("prophetx.rtdserver","","History","@sas@a","Daily","1",A654,"0","CLOSE","0")</f>
        <v>#N/A</v>
      </c>
    </row>
    <row r="655" spans="1:4" x14ac:dyDescent="0.25">
      <c r="A655" s="21">
        <v>43220</v>
      </c>
      <c r="B655" s="12">
        <v>10.484999999999999</v>
      </c>
      <c r="C655" t="e">
        <f>RTD("prophetx.rtdserver","","History","@s@a/100","Daily","1",A655,"0","CLOSE","0")</f>
        <v>#N/A</v>
      </c>
      <c r="D655" s="12" t="e">
        <f>RTD("prophetx.rtdserver","","History","@sas@a","Daily","1",A655,"0","CLOSE","0")</f>
        <v>#N/A</v>
      </c>
    </row>
    <row r="656" spans="1:4" x14ac:dyDescent="0.25">
      <c r="A656" s="21">
        <v>43217</v>
      </c>
      <c r="B656" s="12">
        <v>10.5625</v>
      </c>
      <c r="C656" t="e">
        <f>RTD("prophetx.rtdserver","","History","@s@a/100","Daily","1",A656,"0","CLOSE","0")</f>
        <v>#N/A</v>
      </c>
      <c r="D656" s="12" t="e">
        <f>RTD("prophetx.rtdserver","","History","@sas@a","Daily","1",A656,"0","CLOSE","0")</f>
        <v>#N/A</v>
      </c>
    </row>
    <row r="657" spans="1:4" x14ac:dyDescent="0.25">
      <c r="A657" s="21">
        <v>43216</v>
      </c>
      <c r="B657" s="12">
        <v>10.395</v>
      </c>
      <c r="C657" t="e">
        <f>RTD("prophetx.rtdserver","","History","@s@a/100","Daily","1",A657,"0","CLOSE","0")</f>
        <v>#N/A</v>
      </c>
      <c r="D657" s="12" t="e">
        <f>RTD("prophetx.rtdserver","","History","@sas@a","Daily","1",A657,"0","CLOSE","0")</f>
        <v>#N/A</v>
      </c>
    </row>
    <row r="658" spans="1:4" x14ac:dyDescent="0.25">
      <c r="A658" s="21">
        <v>43215</v>
      </c>
      <c r="B658" s="12">
        <v>10.3925</v>
      </c>
      <c r="C658" t="e">
        <f>RTD("prophetx.rtdserver","","History","@s@a/100","Daily","1",A658,"0","CLOSE","0")</f>
        <v>#N/A</v>
      </c>
      <c r="D658" s="12" t="e">
        <f>RTD("prophetx.rtdserver","","History","@sas@a","Daily","1",A658,"0","CLOSE","0")</f>
        <v>#N/A</v>
      </c>
    </row>
    <row r="659" spans="1:4" x14ac:dyDescent="0.25">
      <c r="A659" s="21">
        <v>43214</v>
      </c>
      <c r="B659" s="12">
        <v>10.34</v>
      </c>
      <c r="C659" t="e">
        <f>RTD("prophetx.rtdserver","","History","@s@a/100","Daily","1",A659,"0","CLOSE","0")</f>
        <v>#N/A</v>
      </c>
      <c r="D659" s="12" t="e">
        <f>RTD("prophetx.rtdserver","","History","@sas@a","Daily","1",A659,"0","CLOSE","0")</f>
        <v>#N/A</v>
      </c>
    </row>
    <row r="660" spans="1:4" x14ac:dyDescent="0.25">
      <c r="A660" s="21">
        <v>43213</v>
      </c>
      <c r="B660" s="12">
        <v>10.3225</v>
      </c>
      <c r="C660" t="e">
        <f>RTD("prophetx.rtdserver","","History","@s@a/100","Daily","1",A660,"0","CLOSE","0")</f>
        <v>#N/A</v>
      </c>
      <c r="D660" s="12" t="e">
        <f>RTD("prophetx.rtdserver","","History","@sas@a","Daily","1",A660,"0","CLOSE","0")</f>
        <v>#N/A</v>
      </c>
    </row>
    <row r="661" spans="1:4" x14ac:dyDescent="0.25">
      <c r="A661" s="21">
        <v>43210</v>
      </c>
      <c r="B661" s="12">
        <v>10.4025</v>
      </c>
      <c r="C661" t="e">
        <f>RTD("prophetx.rtdserver","","History","@s@a/100","Daily","1",A661,"0","CLOSE","0")</f>
        <v>#N/A</v>
      </c>
      <c r="D661" s="12" t="e">
        <f>RTD("prophetx.rtdserver","","History","@sas@a","Daily","1",A661,"0","CLOSE","0")</f>
        <v>#N/A</v>
      </c>
    </row>
    <row r="662" spans="1:4" x14ac:dyDescent="0.25">
      <c r="A662" s="21">
        <v>43209</v>
      </c>
      <c r="B662" s="12">
        <v>10.49</v>
      </c>
      <c r="C662" t="e">
        <f>RTD("prophetx.rtdserver","","History","@s@a/100","Daily","1",A662,"0","CLOSE","0")</f>
        <v>#N/A</v>
      </c>
      <c r="D662" s="12" t="e">
        <f>RTD("prophetx.rtdserver","","History","@sas@a","Daily","1",A662,"0","CLOSE","0")</f>
        <v>#N/A</v>
      </c>
    </row>
    <row r="663" spans="1:4" x14ac:dyDescent="0.25">
      <c r="A663" s="21">
        <v>43208</v>
      </c>
      <c r="B663" s="12">
        <v>10.532500000000001</v>
      </c>
      <c r="C663" t="e">
        <f>RTD("prophetx.rtdserver","","History","@s@a/100","Daily","1",A663,"0","CLOSE","0")</f>
        <v>#N/A</v>
      </c>
      <c r="D663" s="12" t="e">
        <f>RTD("prophetx.rtdserver","","History","@sas@a","Daily","1",A663,"0","CLOSE","0")</f>
        <v>#N/A</v>
      </c>
    </row>
    <row r="664" spans="1:4" x14ac:dyDescent="0.25">
      <c r="A664" s="21">
        <v>43207</v>
      </c>
      <c r="B664" s="12">
        <v>10.46</v>
      </c>
      <c r="C664" t="e">
        <f>RTD("prophetx.rtdserver","","History","@s@a/100","Daily","1",A664,"0","CLOSE","0")</f>
        <v>#N/A</v>
      </c>
      <c r="D664" s="12" t="e">
        <f>RTD("prophetx.rtdserver","","History","@sas@a","Daily","1",A664,"0","CLOSE","0")</f>
        <v>#N/A</v>
      </c>
    </row>
    <row r="665" spans="1:4" x14ac:dyDescent="0.25">
      <c r="A665" s="21">
        <v>43206</v>
      </c>
      <c r="B665" s="12">
        <v>10.42</v>
      </c>
      <c r="C665" t="e">
        <f>RTD("prophetx.rtdserver","","History","@s@a/100","Daily","1",A665,"0","CLOSE","0")</f>
        <v>#N/A</v>
      </c>
      <c r="D665" s="12" t="e">
        <f>RTD("prophetx.rtdserver","","History","@sas@a","Daily","1",A665,"0","CLOSE","0")</f>
        <v>#N/A</v>
      </c>
    </row>
    <row r="666" spans="1:4" x14ac:dyDescent="0.25">
      <c r="A666" s="21">
        <v>43203</v>
      </c>
      <c r="B666" s="12">
        <v>10.5425</v>
      </c>
      <c r="C666" t="e">
        <f>RTD("prophetx.rtdserver","","History","@s@a/100","Daily","1",A666,"0","CLOSE","0")</f>
        <v>#N/A</v>
      </c>
      <c r="D666" s="12" t="e">
        <f>RTD("prophetx.rtdserver","","History","@sas@a","Daily","1",A666,"0","CLOSE","0")</f>
        <v>#N/A</v>
      </c>
    </row>
    <row r="667" spans="1:4" x14ac:dyDescent="0.25">
      <c r="A667" s="21">
        <v>43202</v>
      </c>
      <c r="B667" s="12">
        <v>10.6075</v>
      </c>
      <c r="C667" t="e">
        <f>RTD("prophetx.rtdserver","","History","@s@a/100","Daily","1",A667,"0","CLOSE","0")</f>
        <v>#N/A</v>
      </c>
      <c r="D667" s="12" t="e">
        <f>RTD("prophetx.rtdserver","","History","@sas@a","Daily","1",A667,"0","CLOSE","0")</f>
        <v>#N/A</v>
      </c>
    </row>
    <row r="668" spans="1:4" x14ac:dyDescent="0.25">
      <c r="A668" s="21">
        <v>43201</v>
      </c>
      <c r="B668" s="12">
        <v>10.477499999999999</v>
      </c>
      <c r="C668" t="e">
        <f>RTD("prophetx.rtdserver","","History","@s@a/100","Daily","1",A668,"0","CLOSE","0")</f>
        <v>#N/A</v>
      </c>
      <c r="D668" s="12" t="e">
        <f>RTD("prophetx.rtdserver","","History","@sas@a","Daily","1",A668,"0","CLOSE","0")</f>
        <v>#N/A</v>
      </c>
    </row>
    <row r="669" spans="1:4" x14ac:dyDescent="0.25">
      <c r="A669" s="21">
        <v>43200</v>
      </c>
      <c r="B669" s="12">
        <v>10.5</v>
      </c>
      <c r="C669" t="e">
        <f>RTD("prophetx.rtdserver","","History","@s@a/100","Daily","1",A669,"0","CLOSE","0")</f>
        <v>#N/A</v>
      </c>
      <c r="D669" s="12" t="e">
        <f>RTD("prophetx.rtdserver","","History","@sas@a","Daily","1",A669,"0","CLOSE","0")</f>
        <v>#N/A</v>
      </c>
    </row>
    <row r="670" spans="1:4" x14ac:dyDescent="0.25">
      <c r="A670" s="21">
        <v>43199</v>
      </c>
      <c r="B670" s="12">
        <v>10.47</v>
      </c>
      <c r="C670" t="e">
        <f>RTD("prophetx.rtdserver","","History","@s@a/100","Daily","1",A670,"0","CLOSE","0")</f>
        <v>#N/A</v>
      </c>
      <c r="D670" s="12" t="e">
        <f>RTD("prophetx.rtdserver","","History","@sas@a","Daily","1",A670,"0","CLOSE","0")</f>
        <v>#N/A</v>
      </c>
    </row>
    <row r="671" spans="1:4" x14ac:dyDescent="0.25">
      <c r="A671" s="21">
        <v>43196</v>
      </c>
      <c r="B671" s="12">
        <v>10.3375</v>
      </c>
      <c r="C671" t="e">
        <f>RTD("prophetx.rtdserver","","History","@s@a/100","Daily","1",A671,"0","CLOSE","0")</f>
        <v>#N/A</v>
      </c>
      <c r="D671" s="12" t="e">
        <f>RTD("prophetx.rtdserver","","History","@sas@a","Daily","1",A671,"0","CLOSE","0")</f>
        <v>#N/A</v>
      </c>
    </row>
    <row r="672" spans="1:4" x14ac:dyDescent="0.25">
      <c r="A672" s="21">
        <v>43195</v>
      </c>
      <c r="B672" s="12">
        <v>10.3125</v>
      </c>
      <c r="C672" t="e">
        <f>RTD("prophetx.rtdserver","","History","@s@a/100","Daily","1",A672,"0","CLOSE","0")</f>
        <v>#N/A</v>
      </c>
      <c r="D672" s="12" t="e">
        <f>RTD("prophetx.rtdserver","","History","@sas@a","Daily","1",A672,"0","CLOSE","0")</f>
        <v>#N/A</v>
      </c>
    </row>
    <row r="673" spans="1:4" x14ac:dyDescent="0.25">
      <c r="A673" s="21">
        <v>43194</v>
      </c>
      <c r="B673" s="12">
        <v>10.1525</v>
      </c>
      <c r="C673" t="e">
        <f>RTD("prophetx.rtdserver","","History","@s@a/100","Daily","1",A673,"0","CLOSE","0")</f>
        <v>#N/A</v>
      </c>
      <c r="D673" s="12" t="e">
        <f>RTD("prophetx.rtdserver","","History","@sas@a","Daily","1",A673,"0","CLOSE","0")</f>
        <v>#N/A</v>
      </c>
    </row>
    <row r="674" spans="1:4" x14ac:dyDescent="0.25">
      <c r="A674" s="21">
        <v>43193</v>
      </c>
      <c r="B674" s="12">
        <v>10.38</v>
      </c>
      <c r="C674" t="e">
        <f>RTD("prophetx.rtdserver","","History","@s@a/100","Daily","1",A674,"0","CLOSE","0")</f>
        <v>#N/A</v>
      </c>
      <c r="D674" s="12" t="e">
        <f>RTD("prophetx.rtdserver","","History","@sas@a","Daily","1",A674,"0","CLOSE","0")</f>
        <v>#N/A</v>
      </c>
    </row>
    <row r="675" spans="1:4" x14ac:dyDescent="0.25">
      <c r="A675" s="21">
        <v>43192</v>
      </c>
      <c r="B675" s="12">
        <v>10.355</v>
      </c>
      <c r="C675" t="e">
        <f>RTD("prophetx.rtdserver","","History","@s@a/100","Daily","1",A675,"0","CLOSE","0")</f>
        <v>#N/A</v>
      </c>
      <c r="D675" s="12" t="e">
        <f>RTD("prophetx.rtdserver","","History","@sas@a","Daily","1",A675,"0","CLOSE","0")</f>
        <v>#N/A</v>
      </c>
    </row>
    <row r="676" spans="1:4" x14ac:dyDescent="0.25">
      <c r="A676" s="21">
        <v>43188</v>
      </c>
      <c r="B676" s="12">
        <v>10.4475</v>
      </c>
      <c r="C676" t="e">
        <f>RTD("prophetx.rtdserver","","History","@s@a/100","Daily","1",A676,"0","CLOSE","0")</f>
        <v>#N/A</v>
      </c>
      <c r="D676" s="12" t="e">
        <f>RTD("prophetx.rtdserver","","History","@sas@a","Daily","1",A676,"0","CLOSE","0")</f>
        <v>#N/A</v>
      </c>
    </row>
    <row r="677" spans="1:4" x14ac:dyDescent="0.25">
      <c r="A677" s="21">
        <v>43187</v>
      </c>
      <c r="B677" s="12">
        <v>10.18</v>
      </c>
      <c r="C677" t="e">
        <f>RTD("prophetx.rtdserver","","History","@s@a/100","Daily","1",A677,"0","CLOSE","0")</f>
        <v>#N/A</v>
      </c>
      <c r="D677" s="12" t="e">
        <f>RTD("prophetx.rtdserver","","History","@sas@a","Daily","1",A677,"0","CLOSE","0")</f>
        <v>#N/A</v>
      </c>
    </row>
    <row r="678" spans="1:4" x14ac:dyDescent="0.25">
      <c r="A678" s="21">
        <v>43186</v>
      </c>
      <c r="B678" s="12">
        <v>10.195</v>
      </c>
      <c r="C678" t="e">
        <f>RTD("prophetx.rtdserver","","History","@s@a/100","Daily","1",A678,"0","CLOSE","0")</f>
        <v>#N/A</v>
      </c>
      <c r="D678" s="12" t="e">
        <f>RTD("prophetx.rtdserver","","History","@sas@a","Daily","1",A678,"0","CLOSE","0")</f>
        <v>#N/A</v>
      </c>
    </row>
    <row r="679" spans="1:4" x14ac:dyDescent="0.25">
      <c r="A679" s="21">
        <v>43185</v>
      </c>
      <c r="B679" s="12">
        <v>10.255000000000001</v>
      </c>
      <c r="C679" t="e">
        <f>RTD("prophetx.rtdserver","","History","@s@a/100","Daily","1",A679,"0","CLOSE","0")</f>
        <v>#N/A</v>
      </c>
      <c r="D679" s="12" t="e">
        <f>RTD("prophetx.rtdserver","","History","@sas@a","Daily","1",A679,"0","CLOSE","0")</f>
        <v>#N/A</v>
      </c>
    </row>
    <row r="680" spans="1:4" x14ac:dyDescent="0.25">
      <c r="A680" s="21">
        <v>43182</v>
      </c>
      <c r="B680" s="12">
        <v>10.282500000000001</v>
      </c>
      <c r="C680" t="e">
        <f>RTD("prophetx.rtdserver","","History","@s@a/100","Daily","1",A680,"0","CLOSE","0")</f>
        <v>#N/A</v>
      </c>
      <c r="D680" s="12" t="e">
        <f>RTD("prophetx.rtdserver","","History","@sas@a","Daily","1",A680,"0","CLOSE","0")</f>
        <v>#N/A</v>
      </c>
    </row>
    <row r="681" spans="1:4" x14ac:dyDescent="0.25">
      <c r="A681" s="21">
        <v>43181</v>
      </c>
      <c r="B681" s="12">
        <v>10.297499999999999</v>
      </c>
      <c r="C681" t="e">
        <f>RTD("prophetx.rtdserver","","History","@s@a/100","Daily","1",A681,"0","CLOSE","0")</f>
        <v>#N/A</v>
      </c>
      <c r="D681" s="12" t="e">
        <f>RTD("prophetx.rtdserver","","History","@sas@a","Daily","1",A681,"0","CLOSE","0")</f>
        <v>#N/A</v>
      </c>
    </row>
    <row r="682" spans="1:4" x14ac:dyDescent="0.25">
      <c r="A682" s="21">
        <v>43180</v>
      </c>
      <c r="B682" s="12">
        <v>10.297499999999999</v>
      </c>
      <c r="C682" t="e">
        <f>RTD("prophetx.rtdserver","","History","@s@a/100","Daily","1",A682,"0","CLOSE","0")</f>
        <v>#N/A</v>
      </c>
      <c r="D682" s="12" t="e">
        <f>RTD("prophetx.rtdserver","","History","@sas@a","Daily","1",A682,"0","CLOSE","0")</f>
        <v>#N/A</v>
      </c>
    </row>
    <row r="683" spans="1:4" x14ac:dyDescent="0.25">
      <c r="A683" s="21">
        <v>43179</v>
      </c>
      <c r="B683" s="12">
        <v>10.282500000000001</v>
      </c>
      <c r="C683" t="e">
        <f>RTD("prophetx.rtdserver","","History","@s@a/100","Daily","1",A683,"0","CLOSE","0")</f>
        <v>#N/A</v>
      </c>
      <c r="D683" s="12" t="e">
        <f>RTD("prophetx.rtdserver","","History","@sas@a","Daily","1",A683,"0","CLOSE","0")</f>
        <v>#N/A</v>
      </c>
    </row>
    <row r="684" spans="1:4" x14ac:dyDescent="0.25">
      <c r="A684" s="21">
        <v>43178</v>
      </c>
      <c r="B684" s="12">
        <v>10.225</v>
      </c>
      <c r="C684" t="e">
        <f>RTD("prophetx.rtdserver","","History","@s@a/100","Daily","1",A684,"0","CLOSE","0")</f>
        <v>#N/A</v>
      </c>
      <c r="D684" s="12" t="e">
        <f>RTD("prophetx.rtdserver","","History","@sas@a","Daily","1",A684,"0","CLOSE","0")</f>
        <v>#N/A</v>
      </c>
    </row>
    <row r="685" spans="1:4" x14ac:dyDescent="0.25">
      <c r="A685" s="21">
        <v>43175</v>
      </c>
      <c r="B685" s="12">
        <v>10.494999999999999</v>
      </c>
      <c r="C685" t="e">
        <f>RTD("prophetx.rtdserver","","History","@s@a/100","Daily","1",A685,"0","CLOSE","0")</f>
        <v>#N/A</v>
      </c>
      <c r="D685" s="12" t="e">
        <f>RTD("prophetx.rtdserver","","History","@sas@a","Daily","1",A685,"0","CLOSE","0")</f>
        <v>#N/A</v>
      </c>
    </row>
    <row r="686" spans="1:4" x14ac:dyDescent="0.25">
      <c r="A686" s="21">
        <v>43174</v>
      </c>
      <c r="B686" s="12">
        <v>10.407500000000001</v>
      </c>
      <c r="C686" t="e">
        <f>RTD("prophetx.rtdserver","","History","@s@a/100","Daily","1",A686,"0","CLOSE","0")</f>
        <v>#N/A</v>
      </c>
      <c r="D686" s="12" t="e">
        <f>RTD("prophetx.rtdserver","","History","@sas@a","Daily","1",A686,"0","CLOSE","0")</f>
        <v>#N/A</v>
      </c>
    </row>
    <row r="687" spans="1:4" x14ac:dyDescent="0.25">
      <c r="A687" s="21">
        <v>43173</v>
      </c>
      <c r="B687" s="12">
        <v>10.3225</v>
      </c>
      <c r="C687" t="e">
        <f>RTD("prophetx.rtdserver","","History","@s@a/100","Daily","1",A687,"0","CLOSE","0")</f>
        <v>#N/A</v>
      </c>
      <c r="D687" s="12" t="e">
        <f>RTD("prophetx.rtdserver","","History","@sas@a","Daily","1",A687,"0","CLOSE","0")</f>
        <v>#N/A</v>
      </c>
    </row>
    <row r="688" spans="1:4" x14ac:dyDescent="0.25">
      <c r="A688" s="21">
        <v>43172</v>
      </c>
      <c r="B688" s="12">
        <v>10.487500000000001</v>
      </c>
      <c r="C688" t="e">
        <f>RTD("prophetx.rtdserver","","History","@s@a/100","Daily","1",A688,"0","CLOSE","0")</f>
        <v>#N/A</v>
      </c>
      <c r="D688" s="12" t="e">
        <f>RTD("prophetx.rtdserver","","History","@sas@a","Daily","1",A688,"0","CLOSE","0")</f>
        <v>#N/A</v>
      </c>
    </row>
    <row r="689" spans="1:4" x14ac:dyDescent="0.25">
      <c r="A689" s="21">
        <v>43171</v>
      </c>
      <c r="B689" s="12">
        <v>10.41</v>
      </c>
      <c r="C689" t="e">
        <f>RTD("prophetx.rtdserver","","History","@s@a/100","Daily","1",A689,"0","CLOSE","0")</f>
        <v>#N/A</v>
      </c>
      <c r="D689" s="12" t="e">
        <f>RTD("prophetx.rtdserver","","History","@sas@a","Daily","1",A689,"0","CLOSE","0")</f>
        <v>#N/A</v>
      </c>
    </row>
    <row r="690" spans="1:4" x14ac:dyDescent="0.25">
      <c r="A690" s="21">
        <v>43168</v>
      </c>
      <c r="B690" s="12">
        <v>10.3925</v>
      </c>
      <c r="C690" t="e">
        <f>RTD("prophetx.rtdserver","","History","@s@a/100","Daily","1",A690,"0","CLOSE","0")</f>
        <v>#N/A</v>
      </c>
      <c r="D690" s="12" t="e">
        <f>RTD("prophetx.rtdserver","","History","@sas@a","Daily","1",A690,"0","CLOSE","0")</f>
        <v>#N/A</v>
      </c>
    </row>
    <row r="691" spans="1:4" x14ac:dyDescent="0.25">
      <c r="A691" s="21">
        <v>43167</v>
      </c>
      <c r="B691" s="12">
        <v>10.64</v>
      </c>
      <c r="C691" t="e">
        <f>RTD("prophetx.rtdserver","","History","@s@a/100","Daily","1",A691,"0","CLOSE","0")</f>
        <v>#N/A</v>
      </c>
      <c r="D691" s="12" t="e">
        <f>RTD("prophetx.rtdserver","","History","@sas@a","Daily","1",A691,"0","CLOSE","0")</f>
        <v>#N/A</v>
      </c>
    </row>
    <row r="692" spans="1:4" x14ac:dyDescent="0.25">
      <c r="A692" s="21">
        <v>43166</v>
      </c>
      <c r="B692" s="12">
        <v>10.6525</v>
      </c>
      <c r="C692" t="e">
        <f>RTD("prophetx.rtdserver","","History","@s@a/100","Daily","1",A692,"0","CLOSE","0")</f>
        <v>#N/A</v>
      </c>
      <c r="D692" s="12" t="e">
        <f>RTD("prophetx.rtdserver","","History","@sas@a","Daily","1",A692,"0","CLOSE","0")</f>
        <v>#N/A</v>
      </c>
    </row>
    <row r="693" spans="1:4" x14ac:dyDescent="0.25">
      <c r="A693" s="21">
        <v>43165</v>
      </c>
      <c r="B693" s="12">
        <v>10.7475</v>
      </c>
      <c r="C693" t="e">
        <f>RTD("prophetx.rtdserver","","History","@s@a/100","Daily","1",A693,"0","CLOSE","0")</f>
        <v>#N/A</v>
      </c>
      <c r="D693" s="12" t="e">
        <f>RTD("prophetx.rtdserver","","History","@sas@a","Daily","1",A693,"0","CLOSE","0")</f>
        <v>#N/A</v>
      </c>
    </row>
    <row r="694" spans="1:4" x14ac:dyDescent="0.25">
      <c r="A694" s="21">
        <v>43164</v>
      </c>
      <c r="B694" s="12">
        <v>10.775</v>
      </c>
      <c r="C694" t="e">
        <f>RTD("prophetx.rtdserver","","History","@s@a/100","Daily","1",A694,"0","CLOSE","0")</f>
        <v>#N/A</v>
      </c>
      <c r="D694" s="12" t="e">
        <f>RTD("prophetx.rtdserver","","History","@sas@a","Daily","1",A694,"0","CLOSE","0")</f>
        <v>#N/A</v>
      </c>
    </row>
    <row r="695" spans="1:4" x14ac:dyDescent="0.25">
      <c r="A695" s="21">
        <v>43161</v>
      </c>
      <c r="B695" s="12">
        <v>10.71</v>
      </c>
      <c r="C695" t="e">
        <f>RTD("prophetx.rtdserver","","History","@s@a/100","Daily","1",A695,"0","CLOSE","0")</f>
        <v>#N/A</v>
      </c>
      <c r="D695" s="12" t="e">
        <f>RTD("prophetx.rtdserver","","History","@sas@a","Daily","1",A695,"0","CLOSE","0")</f>
        <v>#N/A</v>
      </c>
    </row>
    <row r="696" spans="1:4" x14ac:dyDescent="0.25">
      <c r="A696" s="21">
        <v>43160</v>
      </c>
      <c r="B696" s="12">
        <v>10.68</v>
      </c>
      <c r="C696" t="e">
        <f>RTD("prophetx.rtdserver","","History","@s@a/100","Daily","1",A696,"0","CLOSE","0")</f>
        <v>#N/A</v>
      </c>
      <c r="D696" s="12" t="e">
        <f>RTD("prophetx.rtdserver","","History","@sas@a","Daily","1",A696,"0","CLOSE","0")</f>
        <v>#N/A</v>
      </c>
    </row>
    <row r="697" spans="1:4" x14ac:dyDescent="0.25">
      <c r="A697" s="21">
        <v>43159</v>
      </c>
      <c r="B697" s="12">
        <v>10.555</v>
      </c>
      <c r="C697" t="e">
        <f>RTD("prophetx.rtdserver","","History","@s@a/100","Daily","1",A697,"0","CLOSE","0")</f>
        <v>#N/A</v>
      </c>
      <c r="D697" s="12" t="e">
        <f>RTD("prophetx.rtdserver","","History","@sas@a","Daily","1",A697,"0","CLOSE","0")</f>
        <v>#N/A</v>
      </c>
    </row>
    <row r="698" spans="1:4" x14ac:dyDescent="0.25">
      <c r="A698" s="21">
        <v>43158</v>
      </c>
      <c r="B698" s="12">
        <v>10.494999999999999</v>
      </c>
      <c r="C698" t="e">
        <f>RTD("prophetx.rtdserver","","History","@s@a/100","Daily","1",A698,"0","CLOSE","0")</f>
        <v>#N/A</v>
      </c>
      <c r="D698" s="12" t="e">
        <f>RTD("prophetx.rtdserver","","History","@sas@a","Daily","1",A698,"0","CLOSE","0")</f>
        <v>#N/A</v>
      </c>
    </row>
    <row r="699" spans="1:4" x14ac:dyDescent="0.25">
      <c r="A699" s="21">
        <v>43157</v>
      </c>
      <c r="B699" s="12">
        <v>10.46</v>
      </c>
      <c r="C699" t="e">
        <f>RTD("prophetx.rtdserver","","History","@s@a/100","Daily","1",A699,"0","CLOSE","0")</f>
        <v>#N/A</v>
      </c>
      <c r="D699" s="12" t="e">
        <f>RTD("prophetx.rtdserver","","History","@sas@a","Daily","1",A699,"0","CLOSE","0")</f>
        <v>#N/A</v>
      </c>
    </row>
    <row r="700" spans="1:4" x14ac:dyDescent="0.25">
      <c r="A700" s="21">
        <v>43154</v>
      </c>
      <c r="B700" s="12">
        <v>10.475</v>
      </c>
      <c r="C700" t="e">
        <f>RTD("prophetx.rtdserver","","History","@s@a/100","Daily","1",A700,"0","CLOSE","0")</f>
        <v>#N/A</v>
      </c>
      <c r="D700" s="12" t="e">
        <f>RTD("prophetx.rtdserver","","History","@sas@a","Daily","1",A700,"0","CLOSE","0")</f>
        <v>#N/A</v>
      </c>
    </row>
    <row r="701" spans="1:4" x14ac:dyDescent="0.25">
      <c r="A701" s="21">
        <v>43153</v>
      </c>
      <c r="B701" s="12">
        <v>10.432499999999999</v>
      </c>
      <c r="C701" t="e">
        <f>RTD("prophetx.rtdserver","","History","@s@a/100","Daily","1",A701,"0","CLOSE","0")</f>
        <v>#N/A</v>
      </c>
      <c r="D701" s="12" t="e">
        <f>RTD("prophetx.rtdserver","","History","@sas@a","Daily","1",A701,"0","CLOSE","0")</f>
        <v>#N/A</v>
      </c>
    </row>
    <row r="702" spans="1:4" x14ac:dyDescent="0.25">
      <c r="A702" s="21">
        <v>43152</v>
      </c>
      <c r="B702" s="12">
        <v>10.342499999999999</v>
      </c>
      <c r="C702" t="e">
        <f>RTD("prophetx.rtdserver","","History","@s@a/100","Daily","1",A702,"0","CLOSE","0")</f>
        <v>#N/A</v>
      </c>
      <c r="D702" s="12" t="e">
        <f>RTD("prophetx.rtdserver","","History","@sas@a","Daily","1",A702,"0","CLOSE","0")</f>
        <v>#N/A</v>
      </c>
    </row>
    <row r="703" spans="1:4" x14ac:dyDescent="0.25">
      <c r="A703" s="21">
        <v>43151</v>
      </c>
      <c r="B703" s="12">
        <v>10.265000000000001</v>
      </c>
      <c r="C703" t="e">
        <f>RTD("prophetx.rtdserver","","History","@s@a/100","Daily","1",A703,"0","CLOSE","0")</f>
        <v>#N/A</v>
      </c>
      <c r="D703" s="12" t="e">
        <f>RTD("prophetx.rtdserver","","History","@sas@a","Daily","1",A703,"0","CLOSE","0")</f>
        <v>#N/A</v>
      </c>
    </row>
    <row r="704" spans="1:4" x14ac:dyDescent="0.25">
      <c r="A704" s="21">
        <v>43147</v>
      </c>
      <c r="B704" s="12">
        <v>10.215</v>
      </c>
      <c r="C704" t="e">
        <f>RTD("prophetx.rtdserver","","History","@s@a/100","Daily","1",A704,"0","CLOSE","0")</f>
        <v>#N/A</v>
      </c>
      <c r="D704" s="12" t="e">
        <f>RTD("prophetx.rtdserver","","History","@sas@a","Daily","1",A704,"0","CLOSE","0")</f>
        <v>#N/A</v>
      </c>
    </row>
    <row r="705" spans="1:4" x14ac:dyDescent="0.25">
      <c r="A705" s="21">
        <v>43146</v>
      </c>
      <c r="B705" s="12">
        <v>10.2425</v>
      </c>
      <c r="C705" t="e">
        <f>RTD("prophetx.rtdserver","","History","@s@a/100","Daily","1",A705,"0","CLOSE","0")</f>
        <v>#N/A</v>
      </c>
      <c r="D705" s="12" t="e">
        <f>RTD("prophetx.rtdserver","","History","@sas@a","Daily","1",A705,"0","CLOSE","0")</f>
        <v>#N/A</v>
      </c>
    </row>
    <row r="706" spans="1:4" x14ac:dyDescent="0.25">
      <c r="A706" s="21">
        <v>43145</v>
      </c>
      <c r="B706" s="12">
        <v>10.172499999999999</v>
      </c>
      <c r="C706" t="e">
        <f>RTD("prophetx.rtdserver","","History","@s@a/100","Daily","1",A706,"0","CLOSE","0")</f>
        <v>#N/A</v>
      </c>
      <c r="D706" s="12" t="e">
        <f>RTD("prophetx.rtdserver","","History","@sas@a","Daily","1",A706,"0","CLOSE","0")</f>
        <v>#N/A</v>
      </c>
    </row>
    <row r="707" spans="1:4" x14ac:dyDescent="0.25">
      <c r="A707" s="21">
        <v>43144</v>
      </c>
      <c r="B707" s="12">
        <v>10.1175</v>
      </c>
      <c r="C707" t="e">
        <f>RTD("prophetx.rtdserver","","History","@s@a/100","Daily","1",A707,"0","CLOSE","0")</f>
        <v>#N/A</v>
      </c>
      <c r="D707" s="12" t="e">
        <f>RTD("prophetx.rtdserver","","History","@sas@a","Daily","1",A707,"0","CLOSE","0")</f>
        <v>#N/A</v>
      </c>
    </row>
    <row r="708" spans="1:4" x14ac:dyDescent="0.25">
      <c r="A708" s="21">
        <v>43143</v>
      </c>
      <c r="B708" s="12">
        <v>10.0175</v>
      </c>
      <c r="C708" t="e">
        <f>RTD("prophetx.rtdserver","","History","@s@a/100","Daily","1",A708,"0","CLOSE","0")</f>
        <v>#N/A</v>
      </c>
      <c r="D708" s="12" t="e">
        <f>RTD("prophetx.rtdserver","","History","@sas@a","Daily","1",A708,"0","CLOSE","0")</f>
        <v>#N/A</v>
      </c>
    </row>
    <row r="709" spans="1:4" x14ac:dyDescent="0.25">
      <c r="A709" s="21">
        <v>43140</v>
      </c>
      <c r="B709" s="12">
        <v>9.83</v>
      </c>
      <c r="C709" t="e">
        <f>RTD("prophetx.rtdserver","","History","@s@a/100","Daily","1",A709,"0","CLOSE","0")</f>
        <v>#N/A</v>
      </c>
      <c r="D709" s="12" t="e">
        <f>RTD("prophetx.rtdserver","","History","@sas@a","Daily","1",A709,"0","CLOSE","0")</f>
        <v>#N/A</v>
      </c>
    </row>
    <row r="710" spans="1:4" x14ac:dyDescent="0.25">
      <c r="A710" s="21">
        <v>43139</v>
      </c>
      <c r="B710" s="12">
        <v>9.8774999999999995</v>
      </c>
      <c r="C710" t="e">
        <f>RTD("prophetx.rtdserver","","History","@s@a/100","Daily","1",A710,"0","CLOSE","0")</f>
        <v>#N/A</v>
      </c>
      <c r="D710" s="12" t="e">
        <f>RTD("prophetx.rtdserver","","History","@sas@a","Daily","1",A710,"0","CLOSE","0")</f>
        <v>#N/A</v>
      </c>
    </row>
    <row r="711" spans="1:4" x14ac:dyDescent="0.25">
      <c r="A711" s="21">
        <v>43138</v>
      </c>
      <c r="B711" s="12">
        <v>9.83</v>
      </c>
      <c r="C711" t="e">
        <f>RTD("prophetx.rtdserver","","History","@s@a/100","Daily","1",A711,"0","CLOSE","0")</f>
        <v>#N/A</v>
      </c>
      <c r="D711" s="12" t="e">
        <f>RTD("prophetx.rtdserver","","History","@sas@a","Daily","1",A711,"0","CLOSE","0")</f>
        <v>#N/A</v>
      </c>
    </row>
    <row r="712" spans="1:4" x14ac:dyDescent="0.25">
      <c r="A712" s="21">
        <v>43137</v>
      </c>
      <c r="B712" s="12">
        <v>9.8625000000000007</v>
      </c>
      <c r="C712" t="e">
        <f>RTD("prophetx.rtdserver","","History","@s@a/100","Daily","1",A712,"0","CLOSE","0")</f>
        <v>#N/A</v>
      </c>
      <c r="D712" s="12" t="e">
        <f>RTD("prophetx.rtdserver","","History","@sas@a","Daily","1",A712,"0","CLOSE","0")</f>
        <v>#N/A</v>
      </c>
    </row>
    <row r="713" spans="1:4" x14ac:dyDescent="0.25">
      <c r="A713" s="21">
        <v>43136</v>
      </c>
      <c r="B713" s="12">
        <v>9.6974999999999998</v>
      </c>
      <c r="C713" t="e">
        <f>RTD("prophetx.rtdserver","","History","@s@a/100","Daily","1",A713,"0","CLOSE","0")</f>
        <v>#N/A</v>
      </c>
      <c r="D713" s="12" t="e">
        <f>RTD("prophetx.rtdserver","","History","@sas@a","Daily","1",A713,"0","CLOSE","0")</f>
        <v>#N/A</v>
      </c>
    </row>
    <row r="714" spans="1:4" x14ac:dyDescent="0.25">
      <c r="A714" s="21">
        <v>43133</v>
      </c>
      <c r="B714" s="12">
        <v>9.7874999999999996</v>
      </c>
      <c r="C714" t="e">
        <f>RTD("prophetx.rtdserver","","History","@s@a/100","Daily","1",A714,"0","CLOSE","0")</f>
        <v>#N/A</v>
      </c>
      <c r="D714" s="12" t="e">
        <f>RTD("prophetx.rtdserver","","History","@sas@a","Daily","1",A714,"0","CLOSE","0")</f>
        <v>#N/A</v>
      </c>
    </row>
    <row r="715" spans="1:4" x14ac:dyDescent="0.25">
      <c r="A715" s="21">
        <v>43132</v>
      </c>
      <c r="B715" s="12">
        <v>9.85</v>
      </c>
      <c r="C715" t="e">
        <f>RTD("prophetx.rtdserver","","History","@s@a/100","Daily","1",A715,"0","CLOSE","0")</f>
        <v>#N/A</v>
      </c>
      <c r="D715" s="12" t="e">
        <f>RTD("prophetx.rtdserver","","History","@sas@a","Daily","1",A715,"0","CLOSE","0")</f>
        <v>#N/A</v>
      </c>
    </row>
    <row r="716" spans="1:4" x14ac:dyDescent="0.25">
      <c r="A716" s="21">
        <v>43131</v>
      </c>
      <c r="B716" s="12">
        <v>9.9574999999999996</v>
      </c>
      <c r="C716" t="e">
        <f>RTD("prophetx.rtdserver","","History","@s@a/100","Daily","1",A716,"0","CLOSE","0")</f>
        <v>#N/A</v>
      </c>
      <c r="D716" s="12" t="e">
        <f>RTD("prophetx.rtdserver","","History","@sas@a","Daily","1",A716,"0","CLOSE","0")</f>
        <v>#N/A</v>
      </c>
    </row>
    <row r="717" spans="1:4" x14ac:dyDescent="0.25">
      <c r="A717" s="21">
        <v>43130</v>
      </c>
      <c r="B717" s="12">
        <v>10.0025</v>
      </c>
      <c r="C717" t="e">
        <f>RTD("prophetx.rtdserver","","History","@s@a/100","Daily","1",A717,"0","CLOSE","0")</f>
        <v>#N/A</v>
      </c>
      <c r="D717" s="12" t="e">
        <f>RTD("prophetx.rtdserver","","History","@sas@a","Daily","1",A717,"0","CLOSE","0")</f>
        <v>#N/A</v>
      </c>
    </row>
    <row r="718" spans="1:4" x14ac:dyDescent="0.25">
      <c r="A718" s="21">
        <v>43129</v>
      </c>
      <c r="B718" s="12">
        <v>9.9149999999999991</v>
      </c>
      <c r="C718" t="e">
        <f>RTD("prophetx.rtdserver","","History","@s@a/100","Daily","1",A718,"0","CLOSE","0")</f>
        <v>#N/A</v>
      </c>
      <c r="D718" s="12" t="e">
        <f>RTD("prophetx.rtdserver","","History","@sas@a","Daily","1",A718,"0","CLOSE","0")</f>
        <v>#N/A</v>
      </c>
    </row>
    <row r="719" spans="1:4" x14ac:dyDescent="0.25">
      <c r="A719" s="21">
        <v>43126</v>
      </c>
      <c r="B719" s="12">
        <v>9.8550000000000004</v>
      </c>
      <c r="C719" t="e">
        <f>RTD("prophetx.rtdserver","","History","@s@a/100","Daily","1",A719,"0","CLOSE","0")</f>
        <v>#N/A</v>
      </c>
      <c r="D719" s="12" t="e">
        <f>RTD("prophetx.rtdserver","","History","@sas@a","Daily","1",A719,"0","CLOSE","0")</f>
        <v>#N/A</v>
      </c>
    </row>
    <row r="720" spans="1:4" x14ac:dyDescent="0.25">
      <c r="A720" s="21">
        <v>43125</v>
      </c>
      <c r="B720" s="12">
        <v>9.9224999999999994</v>
      </c>
      <c r="C720" t="e">
        <f>RTD("prophetx.rtdserver","","History","@s@a/100","Daily","1",A720,"0","CLOSE","0")</f>
        <v>#N/A</v>
      </c>
      <c r="D720" s="12" t="e">
        <f>RTD("prophetx.rtdserver","","History","@sas@a","Daily","1",A720,"0","CLOSE","0")</f>
        <v>#N/A</v>
      </c>
    </row>
    <row r="721" spans="1:4" x14ac:dyDescent="0.25">
      <c r="A721" s="21">
        <v>43124</v>
      </c>
      <c r="B721" s="12">
        <v>9.9224999999999994</v>
      </c>
      <c r="C721" t="e">
        <f>RTD("prophetx.rtdserver","","History","@s@a/100","Daily","1",A721,"0","CLOSE","0")</f>
        <v>#N/A</v>
      </c>
      <c r="D721" s="12" t="e">
        <f>RTD("prophetx.rtdserver","","History","@sas@a","Daily","1",A721,"0","CLOSE","0")</f>
        <v>#N/A</v>
      </c>
    </row>
    <row r="722" spans="1:4" x14ac:dyDescent="0.25">
      <c r="A722" s="21">
        <v>43123</v>
      </c>
      <c r="B722" s="12">
        <v>9.8625000000000007</v>
      </c>
      <c r="C722" t="e">
        <f>RTD("prophetx.rtdserver","","History","@s@a/100","Daily","1",A722,"0","CLOSE","0")</f>
        <v>#N/A</v>
      </c>
      <c r="D722" s="12" t="e">
        <f>RTD("prophetx.rtdserver","","History","@sas@a","Daily","1",A722,"0","CLOSE","0")</f>
        <v>#N/A</v>
      </c>
    </row>
    <row r="723" spans="1:4" x14ac:dyDescent="0.25">
      <c r="A723" s="21">
        <v>43122</v>
      </c>
      <c r="B723" s="12">
        <v>9.8424999999999994</v>
      </c>
      <c r="C723" t="e">
        <f>RTD("prophetx.rtdserver","","History","@s@a/100","Daily","1",A723,"0","CLOSE","0")</f>
        <v>#N/A</v>
      </c>
      <c r="D723" s="12" t="e">
        <f>RTD("prophetx.rtdserver","","History","@sas@a","Daily","1",A723,"0","CLOSE","0")</f>
        <v>#N/A</v>
      </c>
    </row>
    <row r="724" spans="1:4" x14ac:dyDescent="0.25">
      <c r="A724" s="21">
        <v>43119</v>
      </c>
      <c r="B724" s="12">
        <v>9.7725000000000009</v>
      </c>
      <c r="C724" t="e">
        <f>RTD("prophetx.rtdserver","","History","@s@a/100","Daily","1",A724,"0","CLOSE","0")</f>
        <v>#N/A</v>
      </c>
      <c r="D724" s="12" t="e">
        <f>RTD("prophetx.rtdserver","","History","@sas@a","Daily","1",A724,"0","CLOSE","0")</f>
        <v>#N/A</v>
      </c>
    </row>
    <row r="725" spans="1:4" x14ac:dyDescent="0.25">
      <c r="A725" s="21">
        <v>43118</v>
      </c>
      <c r="B725" s="12">
        <v>9.73</v>
      </c>
      <c r="C725" t="e">
        <f>RTD("prophetx.rtdserver","","History","@s@a/100","Daily","1",A725,"0","CLOSE","0")</f>
        <v>#N/A</v>
      </c>
      <c r="D725" s="12" t="e">
        <f>RTD("prophetx.rtdserver","","History","@sas@a","Daily","1",A725,"0","CLOSE","0")</f>
        <v>#N/A</v>
      </c>
    </row>
    <row r="726" spans="1:4" x14ac:dyDescent="0.25">
      <c r="A726" s="21">
        <v>43117</v>
      </c>
      <c r="B726" s="12">
        <v>9.6875</v>
      </c>
      <c r="C726" t="e">
        <f>RTD("prophetx.rtdserver","","History","@s@a/100","Daily","1",A726,"0","CLOSE","0")</f>
        <v>#N/A</v>
      </c>
      <c r="D726" s="12" t="e">
        <f>RTD("prophetx.rtdserver","","History","@sas@a","Daily","1",A726,"0","CLOSE","0")</f>
        <v>#N/A</v>
      </c>
    </row>
    <row r="727" spans="1:4" x14ac:dyDescent="0.25">
      <c r="A727" s="21">
        <v>43116</v>
      </c>
      <c r="B727" s="12">
        <v>9.68</v>
      </c>
      <c r="C727" t="e">
        <f>RTD("prophetx.rtdserver","","History","@s@a/100","Daily","1",A727,"0","CLOSE","0")</f>
        <v>#N/A</v>
      </c>
      <c r="D727" s="12" t="e">
        <f>RTD("prophetx.rtdserver","","History","@sas@a","Daily","1",A727,"0","CLOSE","0")</f>
        <v>#N/A</v>
      </c>
    </row>
    <row r="728" spans="1:4" x14ac:dyDescent="0.25">
      <c r="A728" s="21">
        <v>43112</v>
      </c>
      <c r="B728" s="12">
        <v>9.6050000000000004</v>
      </c>
      <c r="C728" t="e">
        <f>RTD("prophetx.rtdserver","","History","@s@a/100","Daily","1",A728,"0","CLOSE","0")</f>
        <v>#N/A</v>
      </c>
      <c r="D728" s="12" t="e">
        <f>RTD("prophetx.rtdserver","","History","@sas@a","Daily","1",A728,"0","CLOSE","0")</f>
        <v>#N/A</v>
      </c>
    </row>
    <row r="729" spans="1:4" x14ac:dyDescent="0.25">
      <c r="A729" s="21">
        <v>43111</v>
      </c>
      <c r="B729" s="12">
        <v>9.5</v>
      </c>
      <c r="C729" t="e">
        <f>RTD("prophetx.rtdserver","","History","@s@a/100","Daily","1",A729,"0","CLOSE","0")</f>
        <v>#N/A</v>
      </c>
      <c r="D729" s="12" t="e">
        <f>RTD("prophetx.rtdserver","","History","@sas@a","Daily","1",A729,"0","CLOSE","0")</f>
        <v>#N/A</v>
      </c>
    </row>
    <row r="730" spans="1:4" x14ac:dyDescent="0.25">
      <c r="A730" s="21">
        <v>43110</v>
      </c>
      <c r="B730" s="12">
        <v>9.5500000000000007</v>
      </c>
      <c r="C730" t="e">
        <f>RTD("prophetx.rtdserver","","History","@s@a/100","Daily","1",A730,"0","CLOSE","0")</f>
        <v>#N/A</v>
      </c>
      <c r="D730" s="12" t="e">
        <f>RTD("prophetx.rtdserver","","History","@sas@a","Daily","1",A730,"0","CLOSE","0")</f>
        <v>#N/A</v>
      </c>
    </row>
    <row r="731" spans="1:4" x14ac:dyDescent="0.25">
      <c r="A731" s="21">
        <v>43109</v>
      </c>
      <c r="B731" s="12">
        <v>9.6374999999999993</v>
      </c>
      <c r="C731" t="e">
        <f>RTD("prophetx.rtdserver","","History","@s@a/100","Daily","1",A731,"0","CLOSE","0")</f>
        <v>#N/A</v>
      </c>
      <c r="D731" s="12" t="e">
        <f>RTD("prophetx.rtdserver","","History","@sas@a","Daily","1",A731,"0","CLOSE","0")</f>
        <v>#N/A</v>
      </c>
    </row>
    <row r="732" spans="1:4" x14ac:dyDescent="0.25">
      <c r="A732" s="21">
        <v>43108</v>
      </c>
      <c r="B732" s="12">
        <v>9.6675000000000004</v>
      </c>
      <c r="C732" t="e">
        <f>RTD("prophetx.rtdserver","","History","@s@a/100","Daily","1",A732,"0","CLOSE","0")</f>
        <v>#N/A</v>
      </c>
      <c r="D732" s="12" t="e">
        <f>RTD("prophetx.rtdserver","","History","@sas@a","Daily","1",A732,"0","CLOSE","0")</f>
        <v>#N/A</v>
      </c>
    </row>
    <row r="733" spans="1:4" x14ac:dyDescent="0.25">
      <c r="A733" s="21">
        <v>43105</v>
      </c>
      <c r="B733" s="12">
        <v>9.7074999999999996</v>
      </c>
      <c r="C733" t="e">
        <f>RTD("prophetx.rtdserver","","History","@s@a/100","Daily","1",A733,"0","CLOSE","0")</f>
        <v>#N/A</v>
      </c>
      <c r="D733" s="12" t="e">
        <f>RTD("prophetx.rtdserver","","History","@sas@a","Daily","1",A733,"0","CLOSE","0")</f>
        <v>#N/A</v>
      </c>
    </row>
    <row r="734" spans="1:4" x14ac:dyDescent="0.25">
      <c r="A734" s="21">
        <v>43104</v>
      </c>
      <c r="B734" s="12">
        <v>9.6775000000000002</v>
      </c>
      <c r="C734" t="e">
        <f>RTD("prophetx.rtdserver","","History","@s@a/100","Daily","1",A734,"0","CLOSE","0")</f>
        <v>#N/A</v>
      </c>
      <c r="D734" s="12" t="e">
        <f>RTD("prophetx.rtdserver","","History","@sas@a","Daily","1",A734,"0","CLOSE","0")</f>
        <v>#N/A</v>
      </c>
    </row>
    <row r="735" spans="1:4" x14ac:dyDescent="0.25">
      <c r="A735" s="21">
        <v>43103</v>
      </c>
      <c r="B735" s="12">
        <v>9.6875</v>
      </c>
      <c r="C735" t="e">
        <f>RTD("prophetx.rtdserver","","History","@s@a/100","Daily","1",A735,"0","CLOSE","0")</f>
        <v>#N/A</v>
      </c>
      <c r="D735" s="12" t="e">
        <f>RTD("prophetx.rtdserver","","History","@sas@a","Daily","1",A735,"0","CLOSE","0")</f>
        <v>#N/A</v>
      </c>
    </row>
    <row r="736" spans="1:4" x14ac:dyDescent="0.25">
      <c r="A736" s="21">
        <v>43102</v>
      </c>
      <c r="B736" s="12">
        <v>9.6475000000000009</v>
      </c>
      <c r="C736" t="e">
        <f>RTD("prophetx.rtdserver","","History","@s@a/100","Daily","1",A736,"0","CLOSE","0")</f>
        <v>#N/A</v>
      </c>
      <c r="D736" s="12" t="e">
        <f>RTD("prophetx.rtdserver","","History","@sas@a","Daily","1",A736,"0","CLOSE","0")</f>
        <v>#N/A</v>
      </c>
    </row>
    <row r="737" spans="1:4" x14ac:dyDescent="0.25">
      <c r="A737" s="21">
        <v>43098</v>
      </c>
      <c r="B737" s="12">
        <v>9.6174999999999997</v>
      </c>
      <c r="C737" t="e">
        <f>RTD("prophetx.rtdserver","","History","@s@a/100","Daily","1",A737,"0","CLOSE","0")</f>
        <v>#N/A</v>
      </c>
      <c r="D737" s="12" t="e">
        <f>RTD("prophetx.rtdserver","","History","@sas@a","Daily","1",A737,"0","CLOSE","0")</f>
        <v>#N/A</v>
      </c>
    </row>
    <row r="738" spans="1:4" x14ac:dyDescent="0.25">
      <c r="A738" s="21">
        <v>43097</v>
      </c>
      <c r="B738" s="12">
        <v>9.5675000000000008</v>
      </c>
      <c r="C738" t="e">
        <f>RTD("prophetx.rtdserver","","History","@s@a/100","Daily","1",A738,"0","CLOSE","0")</f>
        <v>#N/A</v>
      </c>
      <c r="D738" s="12" t="e">
        <f>RTD("prophetx.rtdserver","","History","@sas@a","Daily","1",A738,"0","CLOSE","0")</f>
        <v>#N/A</v>
      </c>
    </row>
    <row r="739" spans="1:4" x14ac:dyDescent="0.25">
      <c r="A739" s="21">
        <v>43096</v>
      </c>
      <c r="B739" s="12">
        <v>9.6750000000000007</v>
      </c>
      <c r="C739" t="e">
        <f>RTD("prophetx.rtdserver","","History","@s@a/100","Daily","1",A739,"0","CLOSE","0")</f>
        <v>#N/A</v>
      </c>
      <c r="D739" s="12" t="e">
        <f>RTD("prophetx.rtdserver","","History","@sas@a","Daily","1",A739,"0","CLOSE","0")</f>
        <v>#N/A</v>
      </c>
    </row>
    <row r="740" spans="1:4" x14ac:dyDescent="0.25">
      <c r="A740" s="21">
        <v>43095</v>
      </c>
      <c r="B740" s="12">
        <v>9.7050000000000001</v>
      </c>
      <c r="C740" t="e">
        <f>RTD("prophetx.rtdserver","","History","@s@a/100","Daily","1",A740,"0","CLOSE","0")</f>
        <v>#N/A</v>
      </c>
      <c r="D740" s="12" t="e">
        <f>RTD("prophetx.rtdserver","","History","@sas@a","Daily","1",A740,"0","CLOSE","0")</f>
        <v>#N/A</v>
      </c>
    </row>
    <row r="741" spans="1:4" x14ac:dyDescent="0.25">
      <c r="A741" s="21">
        <v>43091</v>
      </c>
      <c r="B741" s="12">
        <v>9.4949999999999992</v>
      </c>
      <c r="C741" t="e">
        <f>RTD("prophetx.rtdserver","","History","@s@a/100","Daily","1",A741,"0","CLOSE","0")</f>
        <v>#N/A</v>
      </c>
      <c r="D741" s="12" t="e">
        <f>RTD("prophetx.rtdserver","","History","@sas@a","Daily","1",A741,"0","CLOSE","0")</f>
        <v>#N/A</v>
      </c>
    </row>
    <row r="742" spans="1:4" x14ac:dyDescent="0.25">
      <c r="A742" s="21">
        <v>43090</v>
      </c>
      <c r="B742" s="12">
        <v>9.4875000000000007</v>
      </c>
      <c r="C742" t="e">
        <f>RTD("prophetx.rtdserver","","History","@s@a/100","Daily","1",A742,"0","CLOSE","0")</f>
        <v>#N/A</v>
      </c>
      <c r="D742" s="12" t="e">
        <f>RTD("prophetx.rtdserver","","History","@sas@a","Daily","1",A742,"0","CLOSE","0")</f>
        <v>#N/A</v>
      </c>
    </row>
    <row r="743" spans="1:4" x14ac:dyDescent="0.25">
      <c r="A743" s="21">
        <v>43089</v>
      </c>
      <c r="B743" s="12">
        <v>9.5399999999999991</v>
      </c>
      <c r="C743" t="e">
        <f>RTD("prophetx.rtdserver","","History","@s@a/100","Daily","1",A743,"0","CLOSE","0")</f>
        <v>#N/A</v>
      </c>
      <c r="D743" s="12" t="e">
        <f>RTD("prophetx.rtdserver","","History","@sas@a","Daily","1",A743,"0","CLOSE","0")</f>
        <v>#N/A</v>
      </c>
    </row>
    <row r="744" spans="1:4" x14ac:dyDescent="0.25">
      <c r="A744" s="21">
        <v>43088</v>
      </c>
      <c r="B744" s="12">
        <v>9.56</v>
      </c>
      <c r="C744" t="e">
        <f>RTD("prophetx.rtdserver","","History","@s@a/100","Daily","1",A744,"0","CLOSE","0")</f>
        <v>#N/A</v>
      </c>
      <c r="D744" s="12" t="e">
        <f>RTD("prophetx.rtdserver","","History","@sas@a","Daily","1",A744,"0","CLOSE","0")</f>
        <v>#N/A</v>
      </c>
    </row>
    <row r="745" spans="1:4" x14ac:dyDescent="0.25">
      <c r="A745" s="21">
        <v>43087</v>
      </c>
      <c r="B745" s="12">
        <v>9.6150000000000002</v>
      </c>
      <c r="C745" t="e">
        <f>RTD("prophetx.rtdserver","","History","@s@a/100","Daily","1",A745,"0","CLOSE","0")</f>
        <v>#N/A</v>
      </c>
      <c r="D745" s="12" t="e">
        <f>RTD("prophetx.rtdserver","","History","@sas@a","Daily","1",A745,"0","CLOSE","0")</f>
        <v>#N/A</v>
      </c>
    </row>
    <row r="746" spans="1:4" x14ac:dyDescent="0.25">
      <c r="A746" s="21">
        <v>43084</v>
      </c>
      <c r="B746" s="12">
        <v>9.6724999999999994</v>
      </c>
      <c r="C746" t="e">
        <f>RTD("prophetx.rtdserver","","History","@s@a/100","Daily","1",A746,"0","CLOSE","0")</f>
        <v>#N/A</v>
      </c>
      <c r="D746" s="12" t="e">
        <f>RTD("prophetx.rtdserver","","History","@sas@a","Daily","1",A746,"0","CLOSE","0")</f>
        <v>#N/A</v>
      </c>
    </row>
    <row r="747" spans="1:4" x14ac:dyDescent="0.25">
      <c r="A747" s="21">
        <v>43083</v>
      </c>
      <c r="B747" s="12">
        <v>9.6775000000000002</v>
      </c>
      <c r="C747" t="e">
        <f>RTD("prophetx.rtdserver","","History","@s@a/100","Daily","1",A747,"0","CLOSE","0")</f>
        <v>#N/A</v>
      </c>
      <c r="D747" s="12" t="e">
        <f>RTD("prophetx.rtdserver","","History","@sas@a","Daily","1",A747,"0","CLOSE","0")</f>
        <v>#N/A</v>
      </c>
    </row>
    <row r="748" spans="1:4" x14ac:dyDescent="0.25">
      <c r="A748" s="21">
        <v>43082</v>
      </c>
      <c r="B748" s="12">
        <v>9.7925000000000004</v>
      </c>
      <c r="C748" t="e">
        <f>RTD("prophetx.rtdserver","","History","@s@a/100","Daily","1",A748,"0","CLOSE","0")</f>
        <v>#N/A</v>
      </c>
      <c r="D748" s="12" t="e">
        <f>RTD("prophetx.rtdserver","","History","@sas@a","Daily","1",A748,"0","CLOSE","0")</f>
        <v>#N/A</v>
      </c>
    </row>
    <row r="749" spans="1:4" x14ac:dyDescent="0.25">
      <c r="A749" s="21">
        <v>43081</v>
      </c>
      <c r="B749" s="12">
        <v>9.7575000000000003</v>
      </c>
      <c r="C749" t="e">
        <f>RTD("prophetx.rtdserver","","History","@s@a/100","Daily","1",A749,"0","CLOSE","0")</f>
        <v>#N/A</v>
      </c>
      <c r="D749" s="12" t="e">
        <f>RTD("prophetx.rtdserver","","History","@sas@a","Daily","1",A749,"0","CLOSE","0")</f>
        <v>#N/A</v>
      </c>
    </row>
    <row r="750" spans="1:4" x14ac:dyDescent="0.25">
      <c r="A750" s="21">
        <v>43080</v>
      </c>
      <c r="B750" s="12">
        <v>9.8249999999999993</v>
      </c>
      <c r="C750" t="e">
        <f>RTD("prophetx.rtdserver","","History","@s@a/100","Daily","1",A750,"0","CLOSE","0")</f>
        <v>#N/A</v>
      </c>
      <c r="D750" s="12" t="e">
        <f>RTD("prophetx.rtdserver","","History","@sas@a","Daily","1",A750,"0","CLOSE","0")</f>
        <v>#N/A</v>
      </c>
    </row>
    <row r="751" spans="1:4" x14ac:dyDescent="0.25">
      <c r="A751" s="21">
        <v>43077</v>
      </c>
      <c r="B751" s="12">
        <v>9.8975000000000009</v>
      </c>
      <c r="C751" t="e">
        <f>RTD("prophetx.rtdserver","","History","@s@a/100","Daily","1",A751,"0","CLOSE","0")</f>
        <v>#N/A</v>
      </c>
      <c r="D751" s="12" t="e">
        <f>RTD("prophetx.rtdserver","","History","@sas@a","Daily","1",A751,"0","CLOSE","0")</f>
        <v>#N/A</v>
      </c>
    </row>
    <row r="752" spans="1:4" x14ac:dyDescent="0.25">
      <c r="A752" s="21">
        <v>43076</v>
      </c>
      <c r="B752" s="12">
        <v>9.92</v>
      </c>
      <c r="C752" t="e">
        <f>RTD("prophetx.rtdserver","","History","@s@a/100","Daily","1",A752,"0","CLOSE","0")</f>
        <v>#N/A</v>
      </c>
      <c r="D752" s="12" t="e">
        <f>RTD("prophetx.rtdserver","","History","@sas@a","Daily","1",A752,"0","CLOSE","0")</f>
        <v>#N/A</v>
      </c>
    </row>
    <row r="753" spans="1:4" x14ac:dyDescent="0.25">
      <c r="A753" s="21">
        <v>43075</v>
      </c>
      <c r="B753" s="12">
        <v>10.0275</v>
      </c>
      <c r="C753" t="e">
        <f>RTD("prophetx.rtdserver","","History","@s@a/100","Daily","1",A753,"0","CLOSE","0")</f>
        <v>#N/A</v>
      </c>
      <c r="D753" s="12" t="e">
        <f>RTD("prophetx.rtdserver","","History","@sas@a","Daily","1",A753,"0","CLOSE","0")</f>
        <v>#N/A</v>
      </c>
    </row>
    <row r="754" spans="1:4" x14ac:dyDescent="0.25">
      <c r="A754" s="21">
        <v>43074</v>
      </c>
      <c r="B754" s="12">
        <v>10.085000000000001</v>
      </c>
      <c r="C754" t="e">
        <f>RTD("prophetx.rtdserver","","History","@s@a/100","Daily","1",A754,"0","CLOSE","0")</f>
        <v>#N/A</v>
      </c>
      <c r="D754" s="12" t="e">
        <f>RTD("prophetx.rtdserver","","History","@sas@a","Daily","1",A754,"0","CLOSE","0")</f>
        <v>#N/A</v>
      </c>
    </row>
    <row r="755" spans="1:4" x14ac:dyDescent="0.25">
      <c r="A755" s="21">
        <v>43073</v>
      </c>
      <c r="B755" s="12">
        <v>9.9849999999999994</v>
      </c>
      <c r="C755" t="e">
        <f>RTD("prophetx.rtdserver","","History","@s@a/100","Daily","1",A755,"0","CLOSE","0")</f>
        <v>#N/A</v>
      </c>
      <c r="D755" s="12" t="e">
        <f>RTD("prophetx.rtdserver","","History","@sas@a","Daily","1",A755,"0","CLOSE","0")</f>
        <v>#N/A</v>
      </c>
    </row>
    <row r="756" spans="1:4" x14ac:dyDescent="0.25">
      <c r="A756" s="21">
        <v>43070</v>
      </c>
      <c r="B756" s="12">
        <v>9.9425000000000008</v>
      </c>
      <c r="C756" t="e">
        <f>RTD("prophetx.rtdserver","","History","@s@a/100","Daily","1",A756,"0","CLOSE","0")</f>
        <v>#N/A</v>
      </c>
      <c r="D756" s="12" t="e">
        <f>RTD("prophetx.rtdserver","","History","@sas@a","Daily","1",A756,"0","CLOSE","0")</f>
        <v>#N/A</v>
      </c>
    </row>
    <row r="757" spans="1:4" x14ac:dyDescent="0.25">
      <c r="A757" s="21">
        <v>43069</v>
      </c>
      <c r="B757" s="12">
        <v>9.8574999999999999</v>
      </c>
      <c r="C757" t="e">
        <f>RTD("prophetx.rtdserver","","History","@s@a/100","Daily","1",A757,"0","CLOSE","0")</f>
        <v>#N/A</v>
      </c>
      <c r="D757" s="12" t="e">
        <f>RTD("prophetx.rtdserver","","History","@sas@a","Daily","1",A757,"0","CLOSE","0")</f>
        <v>#N/A</v>
      </c>
    </row>
    <row r="758" spans="1:4" x14ac:dyDescent="0.25">
      <c r="A758" s="21">
        <v>43068</v>
      </c>
      <c r="B758" s="12">
        <v>9.9250000000000007</v>
      </c>
      <c r="C758" t="e">
        <f>RTD("prophetx.rtdserver","","History","@s@a/100","Daily","1",A758,"0","CLOSE","0")</f>
        <v>#N/A</v>
      </c>
      <c r="D758" s="12" t="e">
        <f>RTD("prophetx.rtdserver","","History","@sas@a","Daily","1",A758,"0","CLOSE","0")</f>
        <v>#N/A</v>
      </c>
    </row>
    <row r="759" spans="1:4" x14ac:dyDescent="0.25">
      <c r="A759" s="21">
        <v>43067</v>
      </c>
      <c r="B759" s="12">
        <v>9.93</v>
      </c>
      <c r="C759" t="e">
        <f>RTD("prophetx.rtdserver","","History","@s@a/100","Daily","1",A759,"0","CLOSE","0")</f>
        <v>#N/A</v>
      </c>
      <c r="D759" s="12" t="e">
        <f>RTD("prophetx.rtdserver","","History","@sas@a","Daily","1",A759,"0","CLOSE","0")</f>
        <v>#N/A</v>
      </c>
    </row>
    <row r="760" spans="1:4" x14ac:dyDescent="0.25">
      <c r="A760" s="21">
        <v>43066</v>
      </c>
      <c r="B760" s="12">
        <v>9.9600000000000009</v>
      </c>
      <c r="C760" t="e">
        <f>RTD("prophetx.rtdserver","","History","@s@a/100","Daily","1",A760,"0","CLOSE","0")</f>
        <v>#N/A</v>
      </c>
      <c r="D760" s="12" t="e">
        <f>RTD("prophetx.rtdserver","","History","@sas@a","Daily","1",A760,"0","CLOSE","0")</f>
        <v>#N/A</v>
      </c>
    </row>
    <row r="761" spans="1:4" x14ac:dyDescent="0.25">
      <c r="A761" s="21">
        <v>43063</v>
      </c>
      <c r="B761" s="12">
        <v>9.9324999999999992</v>
      </c>
      <c r="C761" t="e">
        <f>RTD("prophetx.rtdserver","","History","@s@a/100","Daily","1",A761,"0","CLOSE","0")</f>
        <v>#N/A</v>
      </c>
      <c r="D761" s="12" t="e">
        <f>RTD("prophetx.rtdserver","","History","@sas@a","Daily","1",A761,"0","CLOSE","0")</f>
        <v>#N/A</v>
      </c>
    </row>
    <row r="762" spans="1:4" x14ac:dyDescent="0.25">
      <c r="A762" s="21">
        <v>43061</v>
      </c>
      <c r="B762" s="12">
        <v>9.9725000000000001</v>
      </c>
      <c r="C762" t="e">
        <f>RTD("prophetx.rtdserver","","History","@s@a/100","Daily","1",A762,"0","CLOSE","0")</f>
        <v>#N/A</v>
      </c>
      <c r="D762" s="12" t="e">
        <f>RTD("prophetx.rtdserver","","History","@sas@a","Daily","1",A762,"0","CLOSE","0")</f>
        <v>#N/A</v>
      </c>
    </row>
    <row r="763" spans="1:4" x14ac:dyDescent="0.25">
      <c r="A763" s="21">
        <v>43060</v>
      </c>
      <c r="B763" s="12">
        <v>9.89</v>
      </c>
      <c r="C763" t="e">
        <f>RTD("prophetx.rtdserver","","History","@s@a/100","Daily","1",A763,"0","CLOSE","0")</f>
        <v>#N/A</v>
      </c>
      <c r="D763" s="12" t="e">
        <f>RTD("prophetx.rtdserver","","History","@sas@a","Daily","1",A763,"0","CLOSE","0")</f>
        <v>#N/A</v>
      </c>
    </row>
    <row r="764" spans="1:4" x14ac:dyDescent="0.25">
      <c r="A764" s="21">
        <v>43059</v>
      </c>
      <c r="B764" s="12">
        <v>9.9</v>
      </c>
      <c r="C764" t="e">
        <f>RTD("prophetx.rtdserver","","History","@s@a/100","Daily","1",A764,"0","CLOSE","0")</f>
        <v>#N/A</v>
      </c>
      <c r="D764" s="12" t="e">
        <f>RTD("prophetx.rtdserver","","History","@sas@a","Daily","1",A764,"0","CLOSE","0")</f>
        <v>#N/A</v>
      </c>
    </row>
    <row r="765" spans="1:4" x14ac:dyDescent="0.25">
      <c r="A765" s="21">
        <v>43056</v>
      </c>
      <c r="B765" s="12">
        <v>9.9049999999999994</v>
      </c>
      <c r="C765" t="e">
        <f>RTD("prophetx.rtdserver","","History","@s@a/100","Daily","1",A765,"0","CLOSE","0")</f>
        <v>#N/A</v>
      </c>
      <c r="D765" s="12" t="e">
        <f>RTD("prophetx.rtdserver","","History","@sas@a","Daily","1",A765,"0","CLOSE","0")</f>
        <v>#N/A</v>
      </c>
    </row>
    <row r="766" spans="1:4" x14ac:dyDescent="0.25">
      <c r="A766" s="21">
        <v>43055</v>
      </c>
      <c r="B766" s="12">
        <v>9.7200000000000006</v>
      </c>
      <c r="C766" t="e">
        <f>RTD("prophetx.rtdserver","","History","@s@a/100","Daily","1",A766,"0","CLOSE","0")</f>
        <v>#N/A</v>
      </c>
      <c r="D766" s="12" t="e">
        <f>RTD("prophetx.rtdserver","","History","@sas@a","Daily","1",A766,"0","CLOSE","0")</f>
        <v>#N/A</v>
      </c>
    </row>
    <row r="767" spans="1:4" x14ac:dyDescent="0.25">
      <c r="A767" s="21">
        <v>43054</v>
      </c>
      <c r="B767" s="12">
        <v>9.7624999999999993</v>
      </c>
      <c r="C767" t="e">
        <f>RTD("prophetx.rtdserver","","History","@s@a/100","Daily","1",A767,"0","CLOSE","0")</f>
        <v>#N/A</v>
      </c>
      <c r="D767" s="12" t="e">
        <f>RTD("prophetx.rtdserver","","History","@sas@a","Daily","1",A767,"0","CLOSE","0")</f>
        <v>#N/A</v>
      </c>
    </row>
    <row r="768" spans="1:4" x14ac:dyDescent="0.25">
      <c r="A768" s="21">
        <v>43053</v>
      </c>
      <c r="B768" s="12">
        <v>9.6775000000000002</v>
      </c>
      <c r="C768" t="e">
        <f>RTD("prophetx.rtdserver","","History","@s@a/100","Daily","1",A768,"0","CLOSE","0")</f>
        <v>#N/A</v>
      </c>
      <c r="D768" s="12" t="e">
        <f>RTD("prophetx.rtdserver","","History","@sas@a","Daily","1",A768,"0","CLOSE","0")</f>
        <v>#N/A</v>
      </c>
    </row>
    <row r="769" spans="1:4" x14ac:dyDescent="0.25">
      <c r="A769" s="21">
        <v>43052</v>
      </c>
      <c r="B769" s="12">
        <v>9.7424999999999997</v>
      </c>
      <c r="C769" t="e">
        <f>RTD("prophetx.rtdserver","","History","@s@a/100","Daily","1",A769,"0","CLOSE","0")</f>
        <v>#N/A</v>
      </c>
      <c r="D769" s="12" t="e">
        <f>RTD("prophetx.rtdserver","","History","@sas@a","Daily","1",A769,"0","CLOSE","0")</f>
        <v>#N/A</v>
      </c>
    </row>
    <row r="770" spans="1:4" x14ac:dyDescent="0.25">
      <c r="A770" s="21">
        <v>43049</v>
      </c>
      <c r="B770" s="12">
        <v>9.8699999999999992</v>
      </c>
      <c r="C770" t="e">
        <f>RTD("prophetx.rtdserver","","History","@s@a/100","Daily","1",A770,"0","CLOSE","0")</f>
        <v>#N/A</v>
      </c>
      <c r="D770" s="12" t="e">
        <f>RTD("prophetx.rtdserver","","History","@sas@a","Daily","1",A770,"0","CLOSE","0")</f>
        <v>#N/A</v>
      </c>
    </row>
    <row r="771" spans="1:4" x14ac:dyDescent="0.25">
      <c r="A771" s="21">
        <v>43048</v>
      </c>
      <c r="B771" s="12">
        <v>9.85</v>
      </c>
      <c r="C771" t="e">
        <f>RTD("prophetx.rtdserver","","History","@s@a/100","Daily","1",A771,"0","CLOSE","0")</f>
        <v>#N/A</v>
      </c>
      <c r="D771" s="12" t="e">
        <f>RTD("prophetx.rtdserver","","History","@sas@a","Daily","1",A771,"0","CLOSE","0")</f>
        <v>#N/A</v>
      </c>
    </row>
    <row r="772" spans="1:4" x14ac:dyDescent="0.25">
      <c r="A772" s="21">
        <v>43047</v>
      </c>
      <c r="B772" s="12">
        <v>9.9849999999999994</v>
      </c>
      <c r="C772" t="e">
        <f>RTD("prophetx.rtdserver","","History","@s@a/100","Daily","1",A772,"0","CLOSE","0")</f>
        <v>#N/A</v>
      </c>
      <c r="D772" s="12" t="e">
        <f>RTD("prophetx.rtdserver","","History","@sas@a","Daily","1",A772,"0","CLOSE","0")</f>
        <v>#N/A</v>
      </c>
    </row>
    <row r="773" spans="1:4" x14ac:dyDescent="0.25">
      <c r="A773" s="21">
        <v>43046</v>
      </c>
      <c r="B773" s="12">
        <v>9.9600000000000009</v>
      </c>
      <c r="C773" t="e">
        <f>RTD("prophetx.rtdserver","","History","@s@a/100","Daily","1",A773,"0","CLOSE","0")</f>
        <v>#N/A</v>
      </c>
      <c r="D773" s="12" t="e">
        <f>RTD("prophetx.rtdserver","","History","@sas@a","Daily","1",A773,"0","CLOSE","0")</f>
        <v>#N/A</v>
      </c>
    </row>
    <row r="774" spans="1:4" x14ac:dyDescent="0.25">
      <c r="A774" s="21">
        <v>43045</v>
      </c>
      <c r="B774" s="12">
        <v>9.94</v>
      </c>
      <c r="C774" t="e">
        <f>RTD("prophetx.rtdserver","","History","@s@a/100","Daily","1",A774,"0","CLOSE","0")</f>
        <v>#N/A</v>
      </c>
      <c r="D774" s="12" t="e">
        <f>RTD("prophetx.rtdserver","","History","@sas@a","Daily","1",A774,"0","CLOSE","0")</f>
        <v>#N/A</v>
      </c>
    </row>
    <row r="775" spans="1:4" x14ac:dyDescent="0.25">
      <c r="A775" s="21">
        <v>43042</v>
      </c>
      <c r="B775" s="12">
        <v>9.8674999999999997</v>
      </c>
      <c r="C775" t="e">
        <f>RTD("prophetx.rtdserver","","History","@s@a/100","Daily","1",A775,"0","CLOSE","0")</f>
        <v>#N/A</v>
      </c>
      <c r="D775" s="12" t="e">
        <f>RTD("prophetx.rtdserver","","History","@sas@a","Daily","1",A775,"0","CLOSE","0")</f>
        <v>#N/A</v>
      </c>
    </row>
    <row r="776" spans="1:4" x14ac:dyDescent="0.25">
      <c r="A776" s="21">
        <v>43041</v>
      </c>
      <c r="B776" s="12">
        <v>9.9924999999999997</v>
      </c>
      <c r="C776" t="e">
        <f>RTD("prophetx.rtdserver","","History","@s@a/100","Daily","1",A776,"0","CLOSE","0")</f>
        <v>#N/A</v>
      </c>
      <c r="D776" s="12" t="e">
        <f>RTD("prophetx.rtdserver","","History","@sas@a","Daily","1",A776,"0","CLOSE","0")</f>
        <v>#N/A</v>
      </c>
    </row>
    <row r="777" spans="1:4" x14ac:dyDescent="0.25">
      <c r="A777" s="21">
        <v>43040</v>
      </c>
      <c r="B777" s="12">
        <v>9.9124999999999996</v>
      </c>
      <c r="C777" t="e">
        <f>RTD("prophetx.rtdserver","","History","@s@a/100","Daily","1",A777,"0","CLOSE","0")</f>
        <v>#N/A</v>
      </c>
      <c r="D777" s="12" t="e">
        <f>RTD("prophetx.rtdserver","","History","@sas@a","Daily","1",A777,"0","CLOSE","0")</f>
        <v>#N/A</v>
      </c>
    </row>
    <row r="778" spans="1:4" x14ac:dyDescent="0.25">
      <c r="A778" s="21">
        <v>43039</v>
      </c>
      <c r="B778" s="12">
        <v>9.8475000000000001</v>
      </c>
      <c r="C778" t="e">
        <f>RTD("prophetx.rtdserver","","History","@s@a/100","Daily","1",A778,"0","CLOSE","0")</f>
        <v>#N/A</v>
      </c>
      <c r="D778" s="12" t="e">
        <f>RTD("prophetx.rtdserver","","History","@sas@a","Daily","1",A778,"0","CLOSE","0")</f>
        <v>#N/A</v>
      </c>
    </row>
    <row r="779" spans="1:4" x14ac:dyDescent="0.25">
      <c r="A779" s="21">
        <v>43038</v>
      </c>
      <c r="B779" s="12">
        <v>9.7274999999999991</v>
      </c>
      <c r="C779" t="e">
        <f>RTD("prophetx.rtdserver","","History","@s@a/100","Daily","1",A779,"0","CLOSE","0")</f>
        <v>#N/A</v>
      </c>
      <c r="D779" s="12" t="e">
        <f>RTD("prophetx.rtdserver","","History","@sas@a","Daily","1",A779,"0","CLOSE","0")</f>
        <v>#N/A</v>
      </c>
    </row>
    <row r="780" spans="1:4" x14ac:dyDescent="0.25">
      <c r="A780" s="21">
        <v>43035</v>
      </c>
      <c r="B780" s="12">
        <v>9.7524999999999995</v>
      </c>
      <c r="C780" t="e">
        <f>RTD("prophetx.rtdserver","","History","@s@a/100","Daily","1",A780,"0","CLOSE","0")</f>
        <v>#N/A</v>
      </c>
      <c r="D780" s="12" t="e">
        <f>RTD("prophetx.rtdserver","","History","@sas@a","Daily","1",A780,"0","CLOSE","0")</f>
        <v>#N/A</v>
      </c>
    </row>
    <row r="781" spans="1:4" x14ac:dyDescent="0.25">
      <c r="A781" s="21">
        <v>43034</v>
      </c>
      <c r="B781" s="12">
        <v>9.7125000000000004</v>
      </c>
      <c r="C781" t="e">
        <f>RTD("prophetx.rtdserver","","History","@s@a/100","Daily","1",A781,"0","CLOSE","0")</f>
        <v>#N/A</v>
      </c>
      <c r="D781" s="12" t="e">
        <f>RTD("prophetx.rtdserver","","History","@sas@a","Daily","1",A781,"0","CLOSE","0")</f>
        <v>#N/A</v>
      </c>
    </row>
    <row r="782" spans="1:4" x14ac:dyDescent="0.25">
      <c r="A782" s="21">
        <v>43033</v>
      </c>
      <c r="B782" s="12">
        <v>9.7550000000000008</v>
      </c>
      <c r="C782" t="e">
        <f>RTD("prophetx.rtdserver","","History","@s@a/100","Daily","1",A782,"0","CLOSE","0")</f>
        <v>#N/A</v>
      </c>
      <c r="D782" s="12" t="e">
        <f>RTD("prophetx.rtdserver","","History","@sas@a","Daily","1",A782,"0","CLOSE","0")</f>
        <v>#N/A</v>
      </c>
    </row>
    <row r="783" spans="1:4" x14ac:dyDescent="0.25">
      <c r="A783" s="21">
        <v>43032</v>
      </c>
      <c r="B783" s="12">
        <v>9.7550000000000008</v>
      </c>
      <c r="C783" t="e">
        <f>RTD("prophetx.rtdserver","","History","@s@a/100","Daily","1",A783,"0","CLOSE","0")</f>
        <v>#N/A</v>
      </c>
      <c r="D783" s="12" t="e">
        <f>RTD("prophetx.rtdserver","","History","@sas@a","Daily","1",A783,"0","CLOSE","0")</f>
        <v>#N/A</v>
      </c>
    </row>
    <row r="784" spans="1:4" x14ac:dyDescent="0.25">
      <c r="A784" s="21">
        <v>43031</v>
      </c>
      <c r="B784" s="12">
        <v>9.8074999999999992</v>
      </c>
      <c r="C784" t="e">
        <f>RTD("prophetx.rtdserver","","History","@s@a/100","Daily","1",A784,"0","CLOSE","0")</f>
        <v>#N/A</v>
      </c>
      <c r="D784" s="12" t="e">
        <f>RTD("prophetx.rtdserver","","History","@sas@a","Daily","1",A784,"0","CLOSE","0")</f>
        <v>#N/A</v>
      </c>
    </row>
    <row r="785" spans="1:4" x14ac:dyDescent="0.25">
      <c r="A785" s="21">
        <v>43028</v>
      </c>
      <c r="B785" s="12">
        <v>9.7874999999999996</v>
      </c>
      <c r="C785" t="e">
        <f>RTD("prophetx.rtdserver","","History","@s@a/100","Daily","1",A785,"0","CLOSE","0")</f>
        <v>#N/A</v>
      </c>
      <c r="D785" s="12" t="e">
        <f>RTD("prophetx.rtdserver","","History","@sas@a","Daily","1",A785,"0","CLOSE","0")</f>
        <v>#N/A</v>
      </c>
    </row>
    <row r="786" spans="1:4" x14ac:dyDescent="0.25">
      <c r="A786" s="21">
        <v>43027</v>
      </c>
      <c r="B786" s="12">
        <v>9.8650000000000002</v>
      </c>
      <c r="C786" t="e">
        <f>RTD("prophetx.rtdserver","","History","@s@a/100","Daily","1",A786,"0","CLOSE","0")</f>
        <v>#N/A</v>
      </c>
      <c r="D786" s="12" t="e">
        <f>RTD("prophetx.rtdserver","","History","@sas@a","Daily","1",A786,"0","CLOSE","0")</f>
        <v>#N/A</v>
      </c>
    </row>
    <row r="787" spans="1:4" x14ac:dyDescent="0.25">
      <c r="A787" s="21">
        <v>43026</v>
      </c>
      <c r="B787" s="12">
        <v>9.8424999999999994</v>
      </c>
      <c r="C787" t="e">
        <f>RTD("prophetx.rtdserver","","History","@s@a/100","Daily","1",A787,"0","CLOSE","0")</f>
        <v>#N/A</v>
      </c>
      <c r="D787" s="12" t="e">
        <f>RTD("prophetx.rtdserver","","History","@sas@a","Daily","1",A787,"0","CLOSE","0")</f>
        <v>#N/A</v>
      </c>
    </row>
    <row r="788" spans="1:4" x14ac:dyDescent="0.25">
      <c r="A788" s="21">
        <v>43025</v>
      </c>
      <c r="B788" s="12">
        <v>9.8475000000000001</v>
      </c>
      <c r="C788" t="e">
        <f>RTD("prophetx.rtdserver","","History","@s@a/100","Daily","1",A788,"0","CLOSE","0")</f>
        <v>#N/A</v>
      </c>
      <c r="D788" s="12" t="e">
        <f>RTD("prophetx.rtdserver","","History","@sas@a","Daily","1",A788,"0","CLOSE","0")</f>
        <v>#N/A</v>
      </c>
    </row>
    <row r="789" spans="1:4" x14ac:dyDescent="0.25">
      <c r="A789" s="21">
        <v>43024</v>
      </c>
      <c r="B789" s="12">
        <v>9.91</v>
      </c>
      <c r="C789" t="e">
        <f>RTD("prophetx.rtdserver","","History","@s@a/100","Daily","1",A789,"0","CLOSE","0")</f>
        <v>#N/A</v>
      </c>
      <c r="D789" s="12" t="e">
        <f>RTD("prophetx.rtdserver","","History","@sas@a","Daily","1",A789,"0","CLOSE","0")</f>
        <v>#N/A</v>
      </c>
    </row>
    <row r="790" spans="1:4" x14ac:dyDescent="0.25">
      <c r="A790" s="21">
        <v>43021</v>
      </c>
      <c r="B790" s="12">
        <v>10.0025</v>
      </c>
      <c r="C790" t="e">
        <f>RTD("prophetx.rtdserver","","History","@s@a/100","Daily","1",A790,"0","CLOSE","0")</f>
        <v>#N/A</v>
      </c>
      <c r="D790" s="12" t="e">
        <f>RTD("prophetx.rtdserver","","History","@sas@a","Daily","1",A790,"0","CLOSE","0")</f>
        <v>#N/A</v>
      </c>
    </row>
    <row r="791" spans="1:4" x14ac:dyDescent="0.25">
      <c r="A791" s="21">
        <v>43020</v>
      </c>
      <c r="B791" s="12">
        <v>9.92</v>
      </c>
      <c r="C791" t="e">
        <f>RTD("prophetx.rtdserver","","History","@s@a/100","Daily","1",A791,"0","CLOSE","0")</f>
        <v>#N/A</v>
      </c>
      <c r="D791" s="12" t="e">
        <f>RTD("prophetx.rtdserver","","History","@sas@a","Daily","1",A791,"0","CLOSE","0")</f>
        <v>#N/A</v>
      </c>
    </row>
    <row r="792" spans="1:4" x14ac:dyDescent="0.25">
      <c r="A792" s="21">
        <v>43019</v>
      </c>
      <c r="B792" s="12">
        <v>9.6524999999999999</v>
      </c>
      <c r="C792" t="e">
        <f>RTD("prophetx.rtdserver","","History","@s@a/100","Daily","1",A792,"0","CLOSE","0")</f>
        <v>#N/A</v>
      </c>
      <c r="D792" s="12" t="e">
        <f>RTD("prophetx.rtdserver","","History","@sas@a","Daily","1",A792,"0","CLOSE","0")</f>
        <v>#N/A</v>
      </c>
    </row>
    <row r="793" spans="1:4" x14ac:dyDescent="0.25">
      <c r="A793" s="21">
        <v>43018</v>
      </c>
      <c r="B793" s="12">
        <v>9.66</v>
      </c>
      <c r="C793" t="e">
        <f>RTD("prophetx.rtdserver","","History","@s@a/100","Daily","1",A793,"0","CLOSE","0")</f>
        <v>#N/A</v>
      </c>
      <c r="D793" s="12" t="e">
        <f>RTD("prophetx.rtdserver","","History","@sas@a","Daily","1",A793,"0","CLOSE","0")</f>
        <v>#N/A</v>
      </c>
    </row>
    <row r="794" spans="1:4" x14ac:dyDescent="0.25">
      <c r="A794" s="21">
        <v>43017</v>
      </c>
      <c r="B794" s="12">
        <v>9.6675000000000004</v>
      </c>
      <c r="C794" t="e">
        <f>RTD("prophetx.rtdserver","","History","@s@a/100","Daily","1",A794,"0","CLOSE","0")</f>
        <v>#N/A</v>
      </c>
      <c r="D794" s="12" t="e">
        <f>RTD("prophetx.rtdserver","","History","@sas@a","Daily","1",A794,"0","CLOSE","0")</f>
        <v>#N/A</v>
      </c>
    </row>
    <row r="795" spans="1:4" x14ac:dyDescent="0.25">
      <c r="A795" s="21">
        <v>43014</v>
      </c>
      <c r="B795" s="12">
        <v>9.7225000000000001</v>
      </c>
      <c r="C795" t="e">
        <f>RTD("prophetx.rtdserver","","History","@s@a/100","Daily","1",A795,"0","CLOSE","0")</f>
        <v>#N/A</v>
      </c>
      <c r="D795" s="12" t="e">
        <f>RTD("prophetx.rtdserver","","History","@sas@a","Daily","1",A795,"0","CLOSE","0")</f>
        <v>#N/A</v>
      </c>
    </row>
    <row r="796" spans="1:4" x14ac:dyDescent="0.25">
      <c r="A796" s="21">
        <v>43013</v>
      </c>
      <c r="B796" s="12">
        <v>9.6824999999999992</v>
      </c>
      <c r="C796" t="e">
        <f>RTD("prophetx.rtdserver","","History","@s@a/100","Daily","1",A796,"0","CLOSE","0")</f>
        <v>#N/A</v>
      </c>
      <c r="D796" s="12" t="e">
        <f>RTD("prophetx.rtdserver","","History","@sas@a","Daily","1",A796,"0","CLOSE","0")</f>
        <v>#N/A</v>
      </c>
    </row>
    <row r="797" spans="1:4" x14ac:dyDescent="0.25">
      <c r="A797" s="21">
        <v>43012</v>
      </c>
      <c r="B797" s="12">
        <v>9.5824999999999996</v>
      </c>
      <c r="C797" t="e">
        <f>RTD("prophetx.rtdserver","","History","@s@a/100","Daily","1",A797,"0","CLOSE","0")</f>
        <v>#N/A</v>
      </c>
      <c r="D797" s="12" t="e">
        <f>RTD("prophetx.rtdserver","","History","@sas@a","Daily","1",A797,"0","CLOSE","0")</f>
        <v>#N/A</v>
      </c>
    </row>
    <row r="798" spans="1:4" x14ac:dyDescent="0.25">
      <c r="A798" s="21">
        <v>43011</v>
      </c>
      <c r="B798" s="12">
        <v>9.5525000000000002</v>
      </c>
      <c r="C798" t="e">
        <f>RTD("prophetx.rtdserver","","History","@s@a/100","Daily","1",A798,"0","CLOSE","0")</f>
        <v>#N/A</v>
      </c>
      <c r="D798" s="12" t="e">
        <f>RTD("prophetx.rtdserver","","History","@sas@a","Daily","1",A798,"0","CLOSE","0")</f>
        <v>#N/A</v>
      </c>
    </row>
    <row r="799" spans="1:4" x14ac:dyDescent="0.25">
      <c r="A799" s="21">
        <v>43010</v>
      </c>
      <c r="B799" s="12">
        <v>9.5724999999999998</v>
      </c>
      <c r="C799" t="e">
        <f>RTD("prophetx.rtdserver","","History","@s@a/100","Daily","1",A799,"0","CLOSE","0")</f>
        <v>#N/A</v>
      </c>
      <c r="D799" s="12" t="e">
        <f>RTD("prophetx.rtdserver","","History","@sas@a","Daily","1",A799,"0","CLOSE","0")</f>
        <v>#N/A</v>
      </c>
    </row>
    <row r="800" spans="1:4" x14ac:dyDescent="0.25">
      <c r="A800" s="21">
        <v>43007</v>
      </c>
      <c r="B800" s="12">
        <v>9.6824999999999992</v>
      </c>
      <c r="C800" t="e">
        <f>RTD("prophetx.rtdserver","","History","@s@a/100","Daily","1",A800,"0","CLOSE","0")</f>
        <v>#N/A</v>
      </c>
      <c r="D800" s="12" t="e">
        <f>RTD("prophetx.rtdserver","","History","@sas@a","Daily","1",A800,"0","CLOSE","0")</f>
        <v>#N/A</v>
      </c>
    </row>
    <row r="801" spans="1:4" x14ac:dyDescent="0.25">
      <c r="A801" s="21">
        <v>43006</v>
      </c>
      <c r="B801" s="12">
        <v>9.5950000000000006</v>
      </c>
      <c r="C801" t="e">
        <f>RTD("prophetx.rtdserver","","History","@s@a/100","Daily","1",A801,"0","CLOSE","0")</f>
        <v>#N/A</v>
      </c>
      <c r="D801" s="12" t="e">
        <f>RTD("prophetx.rtdserver","","History","@sas@a","Daily","1",A801,"0","CLOSE","0")</f>
        <v>#N/A</v>
      </c>
    </row>
    <row r="802" spans="1:4" x14ac:dyDescent="0.25">
      <c r="A802" s="21">
        <v>43005</v>
      </c>
      <c r="B802" s="12">
        <v>9.6549999999999994</v>
      </c>
      <c r="C802" t="e">
        <f>RTD("prophetx.rtdserver","","History","@s@a/100","Daily","1",A802,"0","CLOSE","0")</f>
        <v>#N/A</v>
      </c>
      <c r="D802" s="12" t="e">
        <f>RTD("prophetx.rtdserver","","History","@sas@a","Daily","1",A802,"0","CLOSE","0")</f>
        <v>#N/A</v>
      </c>
    </row>
    <row r="803" spans="1:4" x14ac:dyDescent="0.25">
      <c r="A803" s="21">
        <v>43004</v>
      </c>
      <c r="B803" s="12">
        <v>9.6349999999999998</v>
      </c>
      <c r="C803" t="e">
        <f>RTD("prophetx.rtdserver","","History","@s@a/100","Daily","1",A803,"0","CLOSE","0")</f>
        <v>#N/A</v>
      </c>
      <c r="D803" s="12" t="e">
        <f>RTD("prophetx.rtdserver","","History","@sas@a","Daily","1",A803,"0","CLOSE","0")</f>
        <v>#N/A</v>
      </c>
    </row>
    <row r="804" spans="1:4" x14ac:dyDescent="0.25">
      <c r="A804" s="21">
        <v>43003</v>
      </c>
      <c r="B804" s="12">
        <v>9.7125000000000004</v>
      </c>
      <c r="C804" t="e">
        <f>RTD("prophetx.rtdserver","","History","@s@a/100","Daily","1",A804,"0","CLOSE","0")</f>
        <v>#N/A</v>
      </c>
      <c r="D804" s="12" t="e">
        <f>RTD("prophetx.rtdserver","","History","@sas@a","Daily","1",A804,"0","CLOSE","0")</f>
        <v>#N/A</v>
      </c>
    </row>
    <row r="805" spans="1:4" x14ac:dyDescent="0.25">
      <c r="A805" s="21">
        <v>43000</v>
      </c>
      <c r="B805" s="12">
        <v>9.8424999999999994</v>
      </c>
      <c r="C805" t="e">
        <f>RTD("prophetx.rtdserver","","History","@s@a/100","Daily","1",A805,"0","CLOSE","0")</f>
        <v>#N/A</v>
      </c>
      <c r="D805" s="12" t="e">
        <f>RTD("prophetx.rtdserver","","History","@sas@a","Daily","1",A805,"0","CLOSE","0")</f>
        <v>#N/A</v>
      </c>
    </row>
    <row r="806" spans="1:4" x14ac:dyDescent="0.25">
      <c r="A806" s="21">
        <v>42999</v>
      </c>
      <c r="B806" s="12">
        <v>9.7074999999999996</v>
      </c>
      <c r="C806" t="e">
        <f>RTD("prophetx.rtdserver","","History","@s@a/100","Daily","1",A806,"0","CLOSE","0")</f>
        <v>#N/A</v>
      </c>
      <c r="D806" s="12" t="e">
        <f>RTD("prophetx.rtdserver","","History","@sas@a","Daily","1",A806,"0","CLOSE","0")</f>
        <v>#N/A</v>
      </c>
    </row>
    <row r="807" spans="1:4" x14ac:dyDescent="0.25">
      <c r="A807" s="21">
        <v>42998</v>
      </c>
      <c r="B807" s="12">
        <v>9.6999999999999993</v>
      </c>
      <c r="C807" t="e">
        <f>RTD("prophetx.rtdserver","","History","@s@a/100","Daily","1",A807,"0","CLOSE","0")</f>
        <v>#N/A</v>
      </c>
      <c r="D807" s="12" t="e">
        <f>RTD("prophetx.rtdserver","","History","@sas@a","Daily","1",A807,"0","CLOSE","0")</f>
        <v>#N/A</v>
      </c>
    </row>
    <row r="808" spans="1:4" x14ac:dyDescent="0.25">
      <c r="A808" s="21">
        <v>42997</v>
      </c>
      <c r="B808" s="12">
        <v>9.6549999999999994</v>
      </c>
      <c r="C808" t="e">
        <f>RTD("prophetx.rtdserver","","History","@s@a/100","Daily","1",A808,"0","CLOSE","0")</f>
        <v>#N/A</v>
      </c>
      <c r="D808" s="12" t="e">
        <f>RTD("prophetx.rtdserver","","History","@sas@a","Daily","1",A808,"0","CLOSE","0")</f>
        <v>#N/A</v>
      </c>
    </row>
    <row r="809" spans="1:4" x14ac:dyDescent="0.25">
      <c r="A809" s="21">
        <v>42996</v>
      </c>
      <c r="B809" s="12">
        <v>9.6775000000000002</v>
      </c>
      <c r="C809" t="e">
        <f>RTD("prophetx.rtdserver","","History","@s@a/100","Daily","1",A809,"0","CLOSE","0")</f>
        <v>#N/A</v>
      </c>
      <c r="D809" s="12" t="e">
        <f>RTD("prophetx.rtdserver","","History","@sas@a","Daily","1",A809,"0","CLOSE","0")</f>
        <v>#N/A</v>
      </c>
    </row>
    <row r="810" spans="1:4" x14ac:dyDescent="0.25">
      <c r="A810" s="21">
        <v>42993</v>
      </c>
      <c r="B810" s="12">
        <v>9.6875</v>
      </c>
      <c r="C810" t="e">
        <f>RTD("prophetx.rtdserver","","History","@s@a/100","Daily","1",A810,"0","CLOSE","0")</f>
        <v>#N/A</v>
      </c>
      <c r="D810" s="12" t="e">
        <f>RTD("prophetx.rtdserver","","History","@sas@a","Daily","1",A810,"0","CLOSE","0")</f>
        <v>#N/A</v>
      </c>
    </row>
    <row r="811" spans="1:4" x14ac:dyDescent="0.25">
      <c r="A811" s="21">
        <v>42992</v>
      </c>
      <c r="B811" s="12">
        <v>9.76</v>
      </c>
      <c r="C811" t="e">
        <f>RTD("prophetx.rtdserver","","History","@s@a/100","Daily","1",A811,"0","CLOSE","0")</f>
        <v>#N/A</v>
      </c>
      <c r="D811" s="12" t="e">
        <f>RTD("prophetx.rtdserver","","History","@sas@a","Daily","1",A811,"0","CLOSE","0")</f>
        <v>#N/A</v>
      </c>
    </row>
    <row r="812" spans="1:4" x14ac:dyDescent="0.25">
      <c r="A812" s="21">
        <v>42991</v>
      </c>
      <c r="B812" s="12">
        <v>9.6050000000000004</v>
      </c>
      <c r="C812" t="e">
        <f>RTD("prophetx.rtdserver","","History","@s@a/100","Daily","1",A812,"0","CLOSE","0")</f>
        <v>#N/A</v>
      </c>
      <c r="D812" s="12" t="e">
        <f>RTD("prophetx.rtdserver","","History","@sas@a","Daily","1",A812,"0","CLOSE","0")</f>
        <v>#N/A</v>
      </c>
    </row>
    <row r="813" spans="1:4" x14ac:dyDescent="0.25">
      <c r="A813" s="21">
        <v>42990</v>
      </c>
      <c r="B813" s="12">
        <v>9.5050000000000008</v>
      </c>
      <c r="C813" t="e">
        <f>RTD("prophetx.rtdserver","","History","@s@a/100","Daily","1",A813,"0","CLOSE","0")</f>
        <v>#N/A</v>
      </c>
      <c r="D813" s="12" t="e">
        <f>RTD("prophetx.rtdserver","","History","@sas@a","Daily","1",A813,"0","CLOSE","0")</f>
        <v>#N/A</v>
      </c>
    </row>
    <row r="814" spans="1:4" x14ac:dyDescent="0.25">
      <c r="A814" s="21">
        <v>42989</v>
      </c>
      <c r="B814" s="12">
        <v>9.6</v>
      </c>
      <c r="C814" t="e">
        <f>RTD("prophetx.rtdserver","","History","@s@a/100","Daily","1",A814,"0","CLOSE","0")</f>
        <v>#N/A</v>
      </c>
      <c r="D814" s="12" t="e">
        <f>RTD("prophetx.rtdserver","","History","@sas@a","Daily","1",A814,"0","CLOSE","0")</f>
        <v>#N/A</v>
      </c>
    </row>
    <row r="815" spans="1:4" x14ac:dyDescent="0.25">
      <c r="A815" s="21">
        <v>42986</v>
      </c>
      <c r="B815" s="12">
        <v>9.6199999999999992</v>
      </c>
      <c r="C815" t="e">
        <f>RTD("prophetx.rtdserver","","History","@s@a/100","Daily","1",A815,"0","CLOSE","0")</f>
        <v>#N/A</v>
      </c>
      <c r="D815" s="12" t="e">
        <f>RTD("prophetx.rtdserver","","History","@sas@a","Daily","1",A815,"0","CLOSE","0")</f>
        <v>#N/A</v>
      </c>
    </row>
    <row r="816" spans="1:4" x14ac:dyDescent="0.25">
      <c r="A816" s="21">
        <v>42985</v>
      </c>
      <c r="B816" s="12">
        <v>9.6875</v>
      </c>
      <c r="C816" t="e">
        <f>RTD("prophetx.rtdserver","","History","@s@a/100","Daily","1",A816,"0","CLOSE","0")</f>
        <v>#N/A</v>
      </c>
      <c r="D816" s="12" t="e">
        <f>RTD("prophetx.rtdserver","","History","@sas@a","Daily","1",A816,"0","CLOSE","0")</f>
        <v>#N/A</v>
      </c>
    </row>
    <row r="817" spans="1:4" x14ac:dyDescent="0.25">
      <c r="A817" s="21">
        <v>42984</v>
      </c>
      <c r="B817" s="12">
        <v>9.7100000000000009</v>
      </c>
      <c r="C817" t="e">
        <f>RTD("prophetx.rtdserver","","History","@s@a/100","Daily","1",A817,"0","CLOSE","0")</f>
        <v>#N/A</v>
      </c>
      <c r="D817" s="12" t="e">
        <f>RTD("prophetx.rtdserver","","History","@sas@a","Daily","1",A817,"0","CLOSE","0")</f>
        <v>#N/A</v>
      </c>
    </row>
    <row r="818" spans="1:4" x14ac:dyDescent="0.25">
      <c r="A818" s="21">
        <v>42983</v>
      </c>
      <c r="B818" s="12">
        <v>9.6850000000000005</v>
      </c>
      <c r="C818" t="e">
        <f>RTD("prophetx.rtdserver","","History","@s@a/100","Daily","1",A818,"0","CLOSE","0")</f>
        <v>#N/A</v>
      </c>
      <c r="D818" s="12" t="e">
        <f>RTD("prophetx.rtdserver","","History","@sas@a","Daily","1",A818,"0","CLOSE","0")</f>
        <v>#N/A</v>
      </c>
    </row>
    <row r="819" spans="1:4" x14ac:dyDescent="0.25">
      <c r="A819" s="21">
        <v>42979</v>
      </c>
      <c r="B819" s="12">
        <v>9.4949999999999992</v>
      </c>
      <c r="C819" t="e">
        <f>RTD("prophetx.rtdserver","","History","@s@a/100","Daily","1",A819,"0","CLOSE","0")</f>
        <v>#N/A</v>
      </c>
      <c r="D819" s="12" t="e">
        <f>RTD("prophetx.rtdserver","","History","@sas@a","Daily","1",A819,"0","CLOSE","0")</f>
        <v>#N/A</v>
      </c>
    </row>
    <row r="820" spans="1:4" x14ac:dyDescent="0.25">
      <c r="A820" s="21">
        <v>42978</v>
      </c>
      <c r="B820" s="12">
        <v>9.4525000000000006</v>
      </c>
      <c r="C820" t="e">
        <f>RTD("prophetx.rtdserver","","History","@s@a/100","Daily","1",A820,"0","CLOSE","0")</f>
        <v>#N/A</v>
      </c>
      <c r="D820" s="12" t="e">
        <f>RTD("prophetx.rtdserver","","History","@sas@a","Daily","1",A820,"0","CLOSE","0")</f>
        <v>#N/A</v>
      </c>
    </row>
    <row r="821" spans="1:4" x14ac:dyDescent="0.25">
      <c r="A821" s="21">
        <v>42977</v>
      </c>
      <c r="B821" s="12">
        <v>9.3324999999999996</v>
      </c>
      <c r="C821" t="e">
        <f>RTD("prophetx.rtdserver","","History","@s@a/100","Daily","1",A821,"0","CLOSE","0")</f>
        <v>#N/A</v>
      </c>
      <c r="D821" s="12" t="e">
        <f>RTD("prophetx.rtdserver","","History","@sas@a","Daily","1",A821,"0","CLOSE","0")</f>
        <v>#N/A</v>
      </c>
    </row>
    <row r="822" spans="1:4" x14ac:dyDescent="0.25">
      <c r="A822" s="21">
        <v>42976</v>
      </c>
      <c r="B822" s="12">
        <v>9.3725000000000005</v>
      </c>
      <c r="C822" t="e">
        <f>RTD("prophetx.rtdserver","","History","@s@a/100","Daily","1",A822,"0","CLOSE","0")</f>
        <v>#N/A</v>
      </c>
      <c r="D822" s="12" t="e">
        <f>RTD("prophetx.rtdserver","","History","@sas@a","Daily","1",A822,"0","CLOSE","0")</f>
        <v>#N/A</v>
      </c>
    </row>
    <row r="823" spans="1:4" x14ac:dyDescent="0.25">
      <c r="A823" s="21">
        <v>42975</v>
      </c>
      <c r="B823" s="12">
        <v>9.4124999999999996</v>
      </c>
      <c r="C823" t="e">
        <f>RTD("prophetx.rtdserver","","History","@s@a/100","Daily","1",A823,"0","CLOSE","0")</f>
        <v>#N/A</v>
      </c>
      <c r="D823" s="12" t="e">
        <f>RTD("prophetx.rtdserver","","History","@sas@a","Daily","1",A823,"0","CLOSE","0")</f>
        <v>#N/A</v>
      </c>
    </row>
    <row r="824" spans="1:4" x14ac:dyDescent="0.25">
      <c r="A824" s="21">
        <v>42972</v>
      </c>
      <c r="B824" s="12">
        <v>9.4450000000000003</v>
      </c>
      <c r="C824" t="e">
        <f>RTD("prophetx.rtdserver","","History","@s@a/100","Daily","1",A824,"0","CLOSE","0")</f>
        <v>#N/A</v>
      </c>
      <c r="D824" s="12" t="e">
        <f>RTD("prophetx.rtdserver","","History","@sas@a","Daily","1",A824,"0","CLOSE","0")</f>
        <v>#N/A</v>
      </c>
    </row>
    <row r="825" spans="1:4" x14ac:dyDescent="0.25">
      <c r="A825" s="21">
        <v>42971</v>
      </c>
      <c r="B825" s="12">
        <v>9.4649999999999999</v>
      </c>
      <c r="C825" t="e">
        <f>RTD("prophetx.rtdserver","","History","@s@a/100","Daily","1",A825,"0","CLOSE","0")</f>
        <v>#N/A</v>
      </c>
      <c r="D825" s="12" t="e">
        <f>RTD("prophetx.rtdserver","","History","@sas@a","Daily","1",A825,"0","CLOSE","0")</f>
        <v>#N/A</v>
      </c>
    </row>
    <row r="826" spans="1:4" x14ac:dyDescent="0.25">
      <c r="A826" s="21">
        <v>42970</v>
      </c>
      <c r="B826" s="12">
        <v>9.3800000000000008</v>
      </c>
      <c r="C826" t="e">
        <f>RTD("prophetx.rtdserver","","History","@s@a/100","Daily","1",A826,"0","CLOSE","0")</f>
        <v>#N/A</v>
      </c>
      <c r="D826" s="12" t="e">
        <f>RTD("prophetx.rtdserver","","History","@sas@a","Daily","1",A826,"0","CLOSE","0")</f>
        <v>#N/A</v>
      </c>
    </row>
    <row r="827" spans="1:4" x14ac:dyDescent="0.25">
      <c r="A827" s="21">
        <v>42969</v>
      </c>
      <c r="B827" s="12">
        <v>9.375</v>
      </c>
      <c r="C827" t="e">
        <f>RTD("prophetx.rtdserver","","History","@s@a/100","Daily","1",A827,"0","CLOSE","0")</f>
        <v>#N/A</v>
      </c>
      <c r="D827" s="12" t="e">
        <f>RTD("prophetx.rtdserver","","History","@sas@a","Daily","1",A827,"0","CLOSE","0")</f>
        <v>#N/A</v>
      </c>
    </row>
    <row r="828" spans="1:4" x14ac:dyDescent="0.25">
      <c r="A828" s="21">
        <v>42968</v>
      </c>
      <c r="B828" s="12">
        <v>9.3625000000000007</v>
      </c>
      <c r="C828" t="e">
        <f>RTD("prophetx.rtdserver","","History","@s@a/100","Daily","1",A828,"0","CLOSE","0")</f>
        <v>#N/A</v>
      </c>
      <c r="D828" s="12" t="e">
        <f>RTD("prophetx.rtdserver","","History","@sas@a","Daily","1",A828,"0","CLOSE","0")</f>
        <v>#N/A</v>
      </c>
    </row>
    <row r="829" spans="1:4" x14ac:dyDescent="0.25">
      <c r="A829" s="21">
        <v>42965</v>
      </c>
      <c r="B829" s="12">
        <v>9.3774999999999995</v>
      </c>
      <c r="C829" t="e">
        <f>RTD("prophetx.rtdserver","","History","@s@a/100","Daily","1",A829,"0","CLOSE","0")</f>
        <v>#N/A</v>
      </c>
      <c r="D829" s="12" t="e">
        <f>RTD("prophetx.rtdserver","","History","@sas@a","Daily","1",A829,"0","CLOSE","0")</f>
        <v>#N/A</v>
      </c>
    </row>
    <row r="830" spans="1:4" x14ac:dyDescent="0.25">
      <c r="A830" s="21">
        <v>42964</v>
      </c>
      <c r="B830" s="12">
        <v>9.33</v>
      </c>
      <c r="C830" t="e">
        <f>RTD("prophetx.rtdserver","","History","@s@a/100","Daily","1",A830,"0","CLOSE","0")</f>
        <v>#N/A</v>
      </c>
      <c r="D830" s="12" t="e">
        <f>RTD("prophetx.rtdserver","","History","@sas@a","Daily","1",A830,"0","CLOSE","0")</f>
        <v>#N/A</v>
      </c>
    </row>
    <row r="831" spans="1:4" x14ac:dyDescent="0.25">
      <c r="A831" s="21">
        <v>42963</v>
      </c>
      <c r="B831" s="12">
        <v>9.2524999999999995</v>
      </c>
      <c r="C831" t="e">
        <f>RTD("prophetx.rtdserver","","History","@s@a/100","Daily","1",A831,"0","CLOSE","0")</f>
        <v>#N/A</v>
      </c>
      <c r="D831" s="12" t="e">
        <f>RTD("prophetx.rtdserver","","History","@sas@a","Daily","1",A831,"0","CLOSE","0")</f>
        <v>#N/A</v>
      </c>
    </row>
    <row r="832" spans="1:4" x14ac:dyDescent="0.25">
      <c r="A832" s="21">
        <v>42962</v>
      </c>
      <c r="B832" s="12">
        <v>9.2424999999999997</v>
      </c>
      <c r="C832" t="e">
        <f>RTD("prophetx.rtdserver","","History","@s@a/100","Daily","1",A832,"0","CLOSE","0")</f>
        <v>#N/A</v>
      </c>
      <c r="D832" s="12" t="e">
        <f>RTD("prophetx.rtdserver","","History","@sas@a","Daily","1",A832,"0","CLOSE","0")</f>
        <v>#N/A</v>
      </c>
    </row>
    <row r="833" spans="1:4" x14ac:dyDescent="0.25">
      <c r="A833" s="21">
        <v>42961</v>
      </c>
      <c r="B833" s="12">
        <v>9.3825000000000003</v>
      </c>
      <c r="C833" t="e">
        <f>RTD("prophetx.rtdserver","","History","@s@a/100","Daily","1",A833,"0","CLOSE","0")</f>
        <v>#N/A</v>
      </c>
      <c r="D833" s="12" t="e">
        <f>RTD("prophetx.rtdserver","","History","@sas@a","Daily","1",A833,"0","CLOSE","0")</f>
        <v>#N/A</v>
      </c>
    </row>
    <row r="834" spans="1:4" x14ac:dyDescent="0.25">
      <c r="A834" s="21">
        <v>42958</v>
      </c>
      <c r="B834" s="12">
        <v>9.4499999999999993</v>
      </c>
      <c r="C834" t="e">
        <f>RTD("prophetx.rtdserver","","History","@s@a/100","Daily","1",A834,"0","CLOSE","0")</f>
        <v>#N/A</v>
      </c>
      <c r="D834" s="12" t="e">
        <f>RTD("prophetx.rtdserver","","History","@sas@a","Daily","1",A834,"0","CLOSE","0")</f>
        <v>#N/A</v>
      </c>
    </row>
    <row r="835" spans="1:4" x14ac:dyDescent="0.25">
      <c r="A835" s="21">
        <v>42957</v>
      </c>
      <c r="B835" s="12">
        <v>9.4024999999999999</v>
      </c>
      <c r="C835" t="e">
        <f>RTD("prophetx.rtdserver","","History","@s@a/100","Daily","1",A835,"0","CLOSE","0")</f>
        <v>#N/A</v>
      </c>
      <c r="D835" s="12" t="e">
        <f>RTD("prophetx.rtdserver","","History","@sas@a","Daily","1",A835,"0","CLOSE","0")</f>
        <v>#N/A</v>
      </c>
    </row>
    <row r="836" spans="1:4" x14ac:dyDescent="0.25">
      <c r="A836" s="21">
        <v>42956</v>
      </c>
      <c r="B836" s="12">
        <v>9.7324999999999999</v>
      </c>
      <c r="C836" t="e">
        <f>RTD("prophetx.rtdserver","","History","@s@a/100","Daily","1",A836,"0","CLOSE","0")</f>
        <v>#N/A</v>
      </c>
      <c r="D836" s="12" t="e">
        <f>RTD("prophetx.rtdserver","","History","@sas@a","Daily","1",A836,"0","CLOSE","0")</f>
        <v>#N/A</v>
      </c>
    </row>
    <row r="837" spans="1:4" x14ac:dyDescent="0.25">
      <c r="A837" s="21">
        <v>42955</v>
      </c>
      <c r="B837" s="12">
        <v>9.7324999999999999</v>
      </c>
      <c r="C837" t="e">
        <f>RTD("prophetx.rtdserver","","History","@s@a/100","Daily","1",A837,"0","CLOSE","0")</f>
        <v>#N/A</v>
      </c>
      <c r="D837" s="12" t="e">
        <f>RTD("prophetx.rtdserver","","History","@sas@a","Daily","1",A837,"0","CLOSE","0")</f>
        <v>#N/A</v>
      </c>
    </row>
    <row r="838" spans="1:4" x14ac:dyDescent="0.25">
      <c r="A838" s="21">
        <v>42954</v>
      </c>
      <c r="B838" s="12">
        <v>9.6974999999999998</v>
      </c>
      <c r="C838" t="e">
        <f>RTD("prophetx.rtdserver","","History","@s@a/100","Daily","1",A838,"0","CLOSE","0")</f>
        <v>#N/A</v>
      </c>
      <c r="D838" s="12" t="e">
        <f>RTD("prophetx.rtdserver","","History","@sas@a","Daily","1",A838,"0","CLOSE","0")</f>
        <v>#N/A</v>
      </c>
    </row>
    <row r="839" spans="1:4" x14ac:dyDescent="0.25">
      <c r="A839" s="21">
        <v>42951</v>
      </c>
      <c r="B839" s="12">
        <v>9.5675000000000008</v>
      </c>
      <c r="C839" t="e">
        <f>RTD("prophetx.rtdserver","","History","@s@a/100","Daily","1",A839,"0","CLOSE","0")</f>
        <v>#N/A</v>
      </c>
      <c r="D839" s="12" t="e">
        <f>RTD("prophetx.rtdserver","","History","@sas@a","Daily","1",A839,"0","CLOSE","0")</f>
        <v>#N/A</v>
      </c>
    </row>
    <row r="840" spans="1:4" x14ac:dyDescent="0.25">
      <c r="A840" s="21">
        <v>42950</v>
      </c>
      <c r="B840" s="12">
        <v>9.6050000000000004</v>
      </c>
      <c r="C840" t="e">
        <f>RTD("prophetx.rtdserver","","History","@s@a/100","Daily","1",A840,"0","CLOSE","0")</f>
        <v>#N/A</v>
      </c>
      <c r="D840" s="12" t="e">
        <f>RTD("prophetx.rtdserver","","History","@sas@a","Daily","1",A840,"0","CLOSE","0")</f>
        <v>#N/A</v>
      </c>
    </row>
    <row r="841" spans="1:4" x14ac:dyDescent="0.25">
      <c r="A841" s="21">
        <v>42949</v>
      </c>
      <c r="B841" s="12">
        <v>9.7750000000000004</v>
      </c>
      <c r="C841" t="e">
        <f>RTD("prophetx.rtdserver","","History","@s@a/100","Daily","1",A841,"0","CLOSE","0")</f>
        <v>#N/A</v>
      </c>
      <c r="D841" s="12" t="e">
        <f>RTD("prophetx.rtdserver","","History","@sas@a","Daily","1",A841,"0","CLOSE","0")</f>
        <v>#N/A</v>
      </c>
    </row>
    <row r="842" spans="1:4" x14ac:dyDescent="0.25">
      <c r="A842" s="21">
        <v>42948</v>
      </c>
      <c r="B842" s="12">
        <v>9.7174999999999994</v>
      </c>
      <c r="C842" t="e">
        <f>RTD("prophetx.rtdserver","","History","@s@a/100","Daily","1",A842,"0","CLOSE","0")</f>
        <v>#N/A</v>
      </c>
      <c r="D842" s="12" t="e">
        <f>RTD("prophetx.rtdserver","","History","@sas@a","Daily","1",A842,"0","CLOSE","0")</f>
        <v>#N/A</v>
      </c>
    </row>
    <row r="843" spans="1:4" x14ac:dyDescent="0.25">
      <c r="A843" s="21">
        <v>42947</v>
      </c>
      <c r="B843" s="12">
        <v>10.0725</v>
      </c>
      <c r="C843" t="e">
        <f>RTD("prophetx.rtdserver","","History","@s@a/100","Daily","1",A843,"0","CLOSE","0")</f>
        <v>#N/A</v>
      </c>
      <c r="D843" s="12" t="e">
        <f>RTD("prophetx.rtdserver","","History","@sas@a","Daily","1",A843,"0","CLOSE","0")</f>
        <v>#N/A</v>
      </c>
    </row>
    <row r="844" spans="1:4" x14ac:dyDescent="0.25">
      <c r="A844" s="21">
        <v>42944</v>
      </c>
      <c r="B844" s="12">
        <v>10.130000000000001</v>
      </c>
      <c r="C844" t="e">
        <f>RTD("prophetx.rtdserver","","History","@s@a/100","Daily","1",A844,"0","CLOSE","0")</f>
        <v>#N/A</v>
      </c>
      <c r="D844" s="12" t="e">
        <f>RTD("prophetx.rtdserver","","History","@sas@a","Daily","1",A844,"0","CLOSE","0")</f>
        <v>#N/A</v>
      </c>
    </row>
    <row r="845" spans="1:4" x14ac:dyDescent="0.25">
      <c r="A845" s="21">
        <v>42943</v>
      </c>
      <c r="B845" s="12">
        <v>10.074999999999999</v>
      </c>
      <c r="C845" t="e">
        <f>RTD("prophetx.rtdserver","","History","@s@a/100","Daily","1",A845,"0","CLOSE","0")</f>
        <v>#N/A</v>
      </c>
      <c r="D845" s="12" t="e">
        <f>RTD("prophetx.rtdserver","","History","@sas@a","Daily","1",A845,"0","CLOSE","0")</f>
        <v>#N/A</v>
      </c>
    </row>
    <row r="846" spans="1:4" x14ac:dyDescent="0.25">
      <c r="A846" s="21">
        <v>42942</v>
      </c>
      <c r="B846" s="12">
        <v>10.0025</v>
      </c>
      <c r="C846" t="e">
        <f>RTD("prophetx.rtdserver","","History","@s@a/100","Daily","1",A846,"0","CLOSE","0")</f>
        <v>#N/A</v>
      </c>
      <c r="D846" s="12" t="e">
        <f>RTD("prophetx.rtdserver","","History","@sas@a","Daily","1",A846,"0","CLOSE","0")</f>
        <v>#N/A</v>
      </c>
    </row>
    <row r="847" spans="1:4" x14ac:dyDescent="0.25">
      <c r="A847" s="21">
        <v>42941</v>
      </c>
      <c r="B847" s="12">
        <v>9.9275000000000002</v>
      </c>
      <c r="C847" t="e">
        <f>RTD("prophetx.rtdserver","","History","@s@a/100","Daily","1",A847,"0","CLOSE","0")</f>
        <v>#N/A</v>
      </c>
      <c r="D847" s="12" t="e">
        <f>RTD("prophetx.rtdserver","","History","@sas@a","Daily","1",A847,"0","CLOSE","0")</f>
        <v>#N/A</v>
      </c>
    </row>
    <row r="848" spans="1:4" x14ac:dyDescent="0.25">
      <c r="A848" s="21">
        <v>42940</v>
      </c>
      <c r="B848" s="12">
        <v>10.1</v>
      </c>
      <c r="C848" t="e">
        <f>RTD("prophetx.rtdserver","","History","@s@a/100","Daily","1",A848,"0","CLOSE","0")</f>
        <v>#N/A</v>
      </c>
      <c r="D848" s="12" t="e">
        <f>RTD("prophetx.rtdserver","","History","@sas@a","Daily","1",A848,"0","CLOSE","0")</f>
        <v>#N/A</v>
      </c>
    </row>
    <row r="849" spans="1:4" x14ac:dyDescent="0.25">
      <c r="A849" s="21">
        <v>42937</v>
      </c>
      <c r="B849" s="12">
        <v>10.2225</v>
      </c>
      <c r="C849" t="e">
        <f>RTD("prophetx.rtdserver","","History","@s@a/100","Daily","1",A849,"0","CLOSE","0")</f>
        <v>#N/A</v>
      </c>
      <c r="D849" s="12" t="e">
        <f>RTD("prophetx.rtdserver","","History","@sas@a","Daily","1",A849,"0","CLOSE","0")</f>
        <v>#N/A</v>
      </c>
    </row>
    <row r="850" spans="1:4" x14ac:dyDescent="0.25">
      <c r="A850" s="21">
        <v>42936</v>
      </c>
      <c r="B850" s="12">
        <v>10.27</v>
      </c>
      <c r="C850" t="e">
        <f>RTD("prophetx.rtdserver","","History","@s@a/100","Daily","1",A850,"0","CLOSE","0")</f>
        <v>#N/A</v>
      </c>
      <c r="D850" s="12" t="e">
        <f>RTD("prophetx.rtdserver","","History","@sas@a","Daily","1",A850,"0","CLOSE","0")</f>
        <v>#N/A</v>
      </c>
    </row>
    <row r="851" spans="1:4" x14ac:dyDescent="0.25">
      <c r="A851" s="21">
        <v>42935</v>
      </c>
      <c r="B851" s="12">
        <v>10.125</v>
      </c>
      <c r="C851" t="e">
        <f>RTD("prophetx.rtdserver","","History","@s@a/100","Daily","1",A851,"0","CLOSE","0")</f>
        <v>#N/A</v>
      </c>
      <c r="D851" s="12" t="e">
        <f>RTD("prophetx.rtdserver","","History","@sas@a","Daily","1",A851,"0","CLOSE","0")</f>
        <v>#N/A</v>
      </c>
    </row>
    <row r="852" spans="1:4" x14ac:dyDescent="0.25">
      <c r="A852" s="21">
        <v>42934</v>
      </c>
      <c r="B852" s="12">
        <v>10.0175</v>
      </c>
      <c r="C852" t="e">
        <f>RTD("prophetx.rtdserver","","History","@s@a/100","Daily","1",A852,"0","CLOSE","0")</f>
        <v>#N/A</v>
      </c>
      <c r="D852" s="12" t="e">
        <f>RTD("prophetx.rtdserver","","History","@sas@a","Daily","1",A852,"0","CLOSE","0")</f>
        <v>#N/A</v>
      </c>
    </row>
    <row r="853" spans="1:4" x14ac:dyDescent="0.25">
      <c r="A853" s="21">
        <v>42933</v>
      </c>
      <c r="B853" s="12">
        <v>9.9749999999999996</v>
      </c>
      <c r="C853" t="e">
        <f>RTD("prophetx.rtdserver","","History","@s@a/100","Daily","1",A853,"0","CLOSE","0")</f>
        <v>#N/A</v>
      </c>
      <c r="D853" s="12" t="e">
        <f>RTD("prophetx.rtdserver","","History","@sas@a","Daily","1",A853,"0","CLOSE","0")</f>
        <v>#N/A</v>
      </c>
    </row>
    <row r="854" spans="1:4" x14ac:dyDescent="0.25">
      <c r="A854" s="21">
        <v>42930</v>
      </c>
      <c r="B854" s="12">
        <v>10.015000000000001</v>
      </c>
      <c r="C854" t="e">
        <f>RTD("prophetx.rtdserver","","History","@s@a/100","Daily","1",A854,"0","CLOSE","0")</f>
        <v>#N/A</v>
      </c>
      <c r="D854" s="12" t="e">
        <f>RTD("prophetx.rtdserver","","History","@sas@a","Daily","1",A854,"0","CLOSE","0")</f>
        <v>#N/A</v>
      </c>
    </row>
    <row r="855" spans="1:4" x14ac:dyDescent="0.25">
      <c r="A855" s="21">
        <v>42929</v>
      </c>
      <c r="B855" s="12">
        <v>9.875</v>
      </c>
      <c r="C855" t="e">
        <f>RTD("prophetx.rtdserver","","History","@s@a/100","Daily","1",A855,"0","CLOSE","0")</f>
        <v>#N/A</v>
      </c>
      <c r="D855" s="12" t="e">
        <f>RTD("prophetx.rtdserver","","History","@sas@a","Daily","1",A855,"0","CLOSE","0")</f>
        <v>#N/A</v>
      </c>
    </row>
    <row r="856" spans="1:4" x14ac:dyDescent="0.25">
      <c r="A856" s="21">
        <v>42928</v>
      </c>
      <c r="B856" s="12">
        <v>10.34</v>
      </c>
      <c r="C856" t="e">
        <f>RTD("prophetx.rtdserver","","History","@s@a/100","Daily","1",A856,"0","CLOSE","0")</f>
        <v>#N/A</v>
      </c>
      <c r="D856" s="12" t="e">
        <f>RTD("prophetx.rtdserver","","History","@sas@a","Daily","1",A856,"0","CLOSE","0")</f>
        <v>#N/A</v>
      </c>
    </row>
    <row r="857" spans="1:4" x14ac:dyDescent="0.25">
      <c r="A857" s="21">
        <v>42927</v>
      </c>
      <c r="B857" s="12">
        <v>10.432499999999999</v>
      </c>
      <c r="C857" t="e">
        <f>RTD("prophetx.rtdserver","","History","@s@a/100","Daily","1",A857,"0","CLOSE","0")</f>
        <v>#N/A</v>
      </c>
      <c r="D857" s="12" t="e">
        <f>RTD("prophetx.rtdserver","","History","@sas@a","Daily","1",A857,"0","CLOSE","0")</f>
        <v>#N/A</v>
      </c>
    </row>
    <row r="858" spans="1:4" x14ac:dyDescent="0.25">
      <c r="A858" s="21">
        <v>42926</v>
      </c>
      <c r="B858" s="12">
        <v>10.3925</v>
      </c>
      <c r="C858" t="e">
        <f>RTD("prophetx.rtdserver","","History","@s@a/100","Daily","1",A858,"0","CLOSE","0")</f>
        <v>#N/A</v>
      </c>
      <c r="D858" s="12" t="e">
        <f>RTD("prophetx.rtdserver","","History","@sas@a","Daily","1",A858,"0","CLOSE","0")</f>
        <v>#N/A</v>
      </c>
    </row>
    <row r="859" spans="1:4" x14ac:dyDescent="0.25">
      <c r="A859" s="21">
        <v>42923</v>
      </c>
      <c r="B859" s="12">
        <v>10.154999999999999</v>
      </c>
      <c r="C859" t="e">
        <f>RTD("prophetx.rtdserver","","History","@s@a/100","Daily","1",A859,"0","CLOSE","0")</f>
        <v>#N/A</v>
      </c>
      <c r="D859" s="12" t="e">
        <f>RTD("prophetx.rtdserver","","History","@sas@a","Daily","1",A859,"0","CLOSE","0")</f>
        <v>#N/A</v>
      </c>
    </row>
    <row r="860" spans="1:4" x14ac:dyDescent="0.25">
      <c r="A860" s="21">
        <v>42922</v>
      </c>
      <c r="B860" s="12">
        <v>9.9924999999999997</v>
      </c>
      <c r="C860" t="e">
        <f>RTD("prophetx.rtdserver","","History","@s@a/100","Daily","1",A860,"0","CLOSE","0")</f>
        <v>#N/A</v>
      </c>
      <c r="D860" s="12" t="e">
        <f>RTD("prophetx.rtdserver","","History","@sas@a","Daily","1",A860,"0","CLOSE","0")</f>
        <v>#N/A</v>
      </c>
    </row>
    <row r="861" spans="1:4" x14ac:dyDescent="0.25">
      <c r="A861" s="21">
        <v>42921</v>
      </c>
      <c r="B861" s="12">
        <v>9.9425000000000008</v>
      </c>
      <c r="C861" t="e">
        <f>RTD("prophetx.rtdserver","","History","@s@a/100","Daily","1",A861,"0","CLOSE","0")</f>
        <v>#N/A</v>
      </c>
      <c r="D861" s="12" t="e">
        <f>RTD("prophetx.rtdserver","","History","@sas@a","Daily","1",A861,"0","CLOSE","0")</f>
        <v>#N/A</v>
      </c>
    </row>
    <row r="862" spans="1:4" x14ac:dyDescent="0.25">
      <c r="A862" s="21">
        <v>42919</v>
      </c>
      <c r="B862" s="12">
        <v>9.8074999999999992</v>
      </c>
      <c r="C862" t="e">
        <f>RTD("prophetx.rtdserver","","History","@s@a/100","Daily","1",A862,"0","CLOSE","0")</f>
        <v>#N/A</v>
      </c>
      <c r="D862" s="12" t="e">
        <f>RTD("prophetx.rtdserver","","History","@sas@a","Daily","1",A862,"0","CLOSE","0")</f>
        <v>#N/A</v>
      </c>
    </row>
    <row r="863" spans="1:4" x14ac:dyDescent="0.25">
      <c r="A863" s="21">
        <v>42916</v>
      </c>
      <c r="B863" s="12">
        <v>9.5474999999999994</v>
      </c>
      <c r="C863" t="e">
        <f>RTD("prophetx.rtdserver","","History","@s@a/100","Daily","1",A863,"0","CLOSE","0")</f>
        <v>#N/A</v>
      </c>
      <c r="D863" s="12" t="e">
        <f>RTD("prophetx.rtdserver","","History","@sas@a","Daily","1",A863,"0","CLOSE","0")</f>
        <v>#N/A</v>
      </c>
    </row>
    <row r="864" spans="1:4" x14ac:dyDescent="0.25">
      <c r="A864" s="21">
        <v>42915</v>
      </c>
      <c r="B864" s="12">
        <v>9.1549999999999994</v>
      </c>
      <c r="C864" t="e">
        <f>RTD("prophetx.rtdserver","","History","@s@a/100","Daily","1",A864,"0","CLOSE","0")</f>
        <v>#N/A</v>
      </c>
      <c r="D864" s="12" t="e">
        <f>RTD("prophetx.rtdserver","","History","@sas@a","Daily","1",A864,"0","CLOSE","0")</f>
        <v>#N/A</v>
      </c>
    </row>
    <row r="865" spans="1:4" x14ac:dyDescent="0.25">
      <c r="A865" s="21">
        <v>42914</v>
      </c>
      <c r="B865" s="12">
        <v>9.2174999999999994</v>
      </c>
      <c r="C865" t="e">
        <f>RTD("prophetx.rtdserver","","History","@s@a/100","Daily","1",A865,"0","CLOSE","0")</f>
        <v>#N/A</v>
      </c>
      <c r="D865" s="12" t="e">
        <f>RTD("prophetx.rtdserver","","History","@sas@a","Daily","1",A865,"0","CLOSE","0")</f>
        <v>#N/A</v>
      </c>
    </row>
    <row r="866" spans="1:4" x14ac:dyDescent="0.25">
      <c r="A866" s="21">
        <v>42913</v>
      </c>
      <c r="B866" s="12">
        <v>9.1750000000000007</v>
      </c>
      <c r="C866" t="e">
        <f>RTD("prophetx.rtdserver","","History","@s@a/100","Daily","1",A866,"0","CLOSE","0")</f>
        <v>#N/A</v>
      </c>
      <c r="D866" s="12" t="e">
        <f>RTD("prophetx.rtdserver","","History","@sas@a","Daily","1",A866,"0","CLOSE","0")</f>
        <v>#N/A</v>
      </c>
    </row>
    <row r="867" spans="1:4" x14ac:dyDescent="0.25">
      <c r="A867" s="21">
        <v>42912</v>
      </c>
      <c r="B867" s="12">
        <v>9.0675000000000008</v>
      </c>
      <c r="C867" t="e">
        <f>RTD("prophetx.rtdserver","","History","@s@a/100","Daily","1",A867,"0","CLOSE","0")</f>
        <v>#N/A</v>
      </c>
      <c r="D867" s="12" t="e">
        <f>RTD("prophetx.rtdserver","","History","@sas@a","Daily","1",A867,"0","CLOSE","0")</f>
        <v>#N/A</v>
      </c>
    </row>
    <row r="868" spans="1:4" x14ac:dyDescent="0.25">
      <c r="A868" s="21">
        <v>42909</v>
      </c>
      <c r="B868" s="12">
        <v>9.0449999999999999</v>
      </c>
      <c r="C868" t="e">
        <f>RTD("prophetx.rtdserver","","History","@s@a/100","Daily","1",A868,"0","CLOSE","0")</f>
        <v>#N/A</v>
      </c>
      <c r="D868" s="12" t="e">
        <f>RTD("prophetx.rtdserver","","History","@sas@a","Daily","1",A868,"0","CLOSE","0")</f>
        <v>#N/A</v>
      </c>
    </row>
    <row r="869" spans="1:4" x14ac:dyDescent="0.25">
      <c r="A869" s="21">
        <v>42908</v>
      </c>
      <c r="B869" s="12">
        <v>9.0399999999999991</v>
      </c>
      <c r="C869" t="e">
        <f>RTD("prophetx.rtdserver","","History","@s@a/100","Daily","1",A869,"0","CLOSE","0")</f>
        <v>#N/A</v>
      </c>
      <c r="D869" s="12" t="e">
        <f>RTD("prophetx.rtdserver","","History","@sas@a","Daily","1",A869,"0","CLOSE","0")</f>
        <v>#N/A</v>
      </c>
    </row>
    <row r="870" spans="1:4" x14ac:dyDescent="0.25">
      <c r="A870" s="21">
        <v>42907</v>
      </c>
      <c r="B870" s="12">
        <v>9.1875</v>
      </c>
      <c r="C870" t="e">
        <f>RTD("prophetx.rtdserver","","History","@s@a/100","Daily","1",A870,"0","CLOSE","0")</f>
        <v>#N/A</v>
      </c>
      <c r="D870" s="12" t="e">
        <f>RTD("prophetx.rtdserver","","History","@sas@a","Daily","1",A870,"0","CLOSE","0")</f>
        <v>#N/A</v>
      </c>
    </row>
    <row r="871" spans="1:4" x14ac:dyDescent="0.25">
      <c r="A871" s="21">
        <v>42906</v>
      </c>
      <c r="B871" s="12">
        <v>9.2774999999999999</v>
      </c>
      <c r="C871" t="e">
        <f>RTD("prophetx.rtdserver","","History","@s@a/100","Daily","1",A871,"0","CLOSE","0")</f>
        <v>#N/A</v>
      </c>
      <c r="D871" s="12" t="e">
        <f>RTD("prophetx.rtdserver","","History","@sas@a","Daily","1",A871,"0","CLOSE","0")</f>
        <v>#N/A</v>
      </c>
    </row>
    <row r="872" spans="1:4" x14ac:dyDescent="0.25">
      <c r="A872" s="21">
        <v>42905</v>
      </c>
      <c r="B872" s="12">
        <v>9.3774999999999995</v>
      </c>
      <c r="C872" t="e">
        <f>RTD("prophetx.rtdserver","","History","@s@a/100","Daily","1",A872,"0","CLOSE","0")</f>
        <v>#N/A</v>
      </c>
      <c r="D872" s="12" t="e">
        <f>RTD("prophetx.rtdserver","","History","@sas@a","Daily","1",A872,"0","CLOSE","0")</f>
        <v>#N/A</v>
      </c>
    </row>
    <row r="873" spans="1:4" x14ac:dyDescent="0.25">
      <c r="A873" s="21">
        <v>42902</v>
      </c>
      <c r="B873" s="12">
        <v>9.39</v>
      </c>
      <c r="C873" t="e">
        <f>RTD("prophetx.rtdserver","","History","@s@a/100","Daily","1",A873,"0","CLOSE","0")</f>
        <v>#N/A</v>
      </c>
      <c r="D873" s="12" t="e">
        <f>RTD("prophetx.rtdserver","","History","@sas@a","Daily","1",A873,"0","CLOSE","0")</f>
        <v>#N/A</v>
      </c>
    </row>
    <row r="874" spans="1:4" x14ac:dyDescent="0.25">
      <c r="A874" s="21">
        <v>42901</v>
      </c>
      <c r="B874" s="12">
        <v>9.3475000000000001</v>
      </c>
      <c r="C874" t="e">
        <f>RTD("prophetx.rtdserver","","History","@s@a/100","Daily","1",A874,"0","CLOSE","0")</f>
        <v>#N/A</v>
      </c>
      <c r="D874" s="12" t="e">
        <f>RTD("prophetx.rtdserver","","History","@sas@a","Daily","1",A874,"0","CLOSE","0")</f>
        <v>#N/A</v>
      </c>
    </row>
    <row r="875" spans="1:4" x14ac:dyDescent="0.25">
      <c r="A875" s="21">
        <v>42900</v>
      </c>
      <c r="B875" s="12">
        <v>9.3175000000000008</v>
      </c>
      <c r="C875" t="e">
        <f>RTD("prophetx.rtdserver","","History","@s@a/100","Daily","1",A875,"0","CLOSE","0")</f>
        <v>#N/A</v>
      </c>
      <c r="D875" s="12" t="e">
        <f>RTD("prophetx.rtdserver","","History","@sas@a","Daily","1",A875,"0","CLOSE","0")</f>
        <v>#N/A</v>
      </c>
    </row>
    <row r="876" spans="1:4" x14ac:dyDescent="0.25">
      <c r="A876" s="21">
        <v>42899</v>
      </c>
      <c r="B876" s="12">
        <v>9.3249999999999993</v>
      </c>
      <c r="C876" t="e">
        <f>RTD("prophetx.rtdserver","","History","@s@a/100","Daily","1",A876,"0","CLOSE","0")</f>
        <v>#N/A</v>
      </c>
      <c r="D876" s="12" t="e">
        <f>RTD("prophetx.rtdserver","","History","@sas@a","Daily","1",A876,"0","CLOSE","0")</f>
        <v>#N/A</v>
      </c>
    </row>
    <row r="877" spans="1:4" x14ac:dyDescent="0.25">
      <c r="A877" s="21">
        <v>42898</v>
      </c>
      <c r="B877" s="12">
        <v>9.3125</v>
      </c>
      <c r="C877" t="e">
        <f>RTD("prophetx.rtdserver","","History","@s@a/100","Daily","1",A877,"0","CLOSE","0")</f>
        <v>#N/A</v>
      </c>
      <c r="D877" s="12" t="e">
        <f>RTD("prophetx.rtdserver","","History","@sas@a","Daily","1",A877,"0","CLOSE","0")</f>
        <v>#N/A</v>
      </c>
    </row>
    <row r="878" spans="1:4" x14ac:dyDescent="0.25">
      <c r="A878" s="21">
        <v>42895</v>
      </c>
      <c r="B878" s="12">
        <v>9.4149999999999991</v>
      </c>
      <c r="C878" t="e">
        <f>RTD("prophetx.rtdserver","","History","@s@a/100","Daily","1",A878,"0","CLOSE","0")</f>
        <v>#N/A</v>
      </c>
      <c r="D878" s="12" t="e">
        <f>RTD("prophetx.rtdserver","","History","@sas@a","Daily","1",A878,"0","CLOSE","0")</f>
        <v>#N/A</v>
      </c>
    </row>
    <row r="879" spans="1:4" x14ac:dyDescent="0.25">
      <c r="A879" s="21">
        <v>42894</v>
      </c>
      <c r="B879" s="12">
        <v>9.3800000000000008</v>
      </c>
      <c r="C879" t="e">
        <f>RTD("prophetx.rtdserver","","History","@s@a/100","Daily","1",A879,"0","CLOSE","0")</f>
        <v>#N/A</v>
      </c>
      <c r="D879" s="12" t="e">
        <f>RTD("prophetx.rtdserver","","History","@sas@a","Daily","1",A879,"0","CLOSE","0")</f>
        <v>#N/A</v>
      </c>
    </row>
    <row r="880" spans="1:4" x14ac:dyDescent="0.25">
      <c r="A880" s="21">
        <v>42893</v>
      </c>
      <c r="B880" s="12">
        <v>9.3074999999999992</v>
      </c>
      <c r="C880" t="e">
        <f>RTD("prophetx.rtdserver","","History","@s@a/100","Daily","1",A880,"0","CLOSE","0")</f>
        <v>#N/A</v>
      </c>
      <c r="D880" s="12" t="e">
        <f>RTD("prophetx.rtdserver","","History","@sas@a","Daily","1",A880,"0","CLOSE","0")</f>
        <v>#N/A</v>
      </c>
    </row>
    <row r="881" spans="1:4" x14ac:dyDescent="0.25">
      <c r="A881" s="21">
        <v>42892</v>
      </c>
      <c r="B881" s="12">
        <v>9.2349999999999994</v>
      </c>
      <c r="C881" t="e">
        <f>RTD("prophetx.rtdserver","","History","@s@a/100","Daily","1",A881,"0","CLOSE","0")</f>
        <v>#N/A</v>
      </c>
      <c r="D881" s="12" t="e">
        <f>RTD("prophetx.rtdserver","","History","@sas@a","Daily","1",A881,"0","CLOSE","0")</f>
        <v>#N/A</v>
      </c>
    </row>
    <row r="882" spans="1:4" x14ac:dyDescent="0.25">
      <c r="A882" s="21">
        <v>42891</v>
      </c>
      <c r="B882" s="12">
        <v>9.2200000000000006</v>
      </c>
      <c r="C882" t="e">
        <f>RTD("prophetx.rtdserver","","History","@s@a/100","Daily","1",A882,"0","CLOSE","0")</f>
        <v>#N/A</v>
      </c>
      <c r="D882" s="12" t="e">
        <f>RTD("prophetx.rtdserver","","History","@sas@a","Daily","1",A882,"0","CLOSE","0")</f>
        <v>#N/A</v>
      </c>
    </row>
    <row r="883" spans="1:4" x14ac:dyDescent="0.25">
      <c r="A883" s="21">
        <v>42888</v>
      </c>
      <c r="B883" s="12">
        <v>9.2125000000000004</v>
      </c>
      <c r="C883" t="e">
        <f>RTD("prophetx.rtdserver","","History","@s@a/100","Daily","1",A883,"0","CLOSE","0")</f>
        <v>#N/A</v>
      </c>
      <c r="D883" s="12" t="e">
        <f>RTD("prophetx.rtdserver","","History","@sas@a","Daily","1",A883,"0","CLOSE","0")</f>
        <v>#N/A</v>
      </c>
    </row>
    <row r="884" spans="1:4" x14ac:dyDescent="0.25">
      <c r="A884" s="21">
        <v>42887</v>
      </c>
      <c r="B884" s="12">
        <v>9.1225000000000005</v>
      </c>
      <c r="C884" t="e">
        <f>RTD("prophetx.rtdserver","","History","@s@a/100","Daily","1",A884,"0","CLOSE","0")</f>
        <v>#N/A</v>
      </c>
      <c r="D884" s="12" t="e">
        <f>RTD("prophetx.rtdserver","","History","@sas@a","Daily","1",A884,"0","CLOSE","0")</f>
        <v>#N/A</v>
      </c>
    </row>
    <row r="885" spans="1:4" x14ac:dyDescent="0.25">
      <c r="A885" s="21">
        <v>42886</v>
      </c>
      <c r="B885" s="12">
        <v>9.16</v>
      </c>
      <c r="C885" t="e">
        <f>RTD("prophetx.rtdserver","","History","@s@a/100","Daily","1",A885,"0","CLOSE","0")</f>
        <v>#N/A</v>
      </c>
      <c r="D885" s="12" t="e">
        <f>RTD("prophetx.rtdserver","","History","@sas@a","Daily","1",A885,"0","CLOSE","0")</f>
        <v>#N/A</v>
      </c>
    </row>
    <row r="886" spans="1:4" x14ac:dyDescent="0.25">
      <c r="A886" s="21">
        <v>42885</v>
      </c>
      <c r="B886" s="12">
        <v>9.1274999999999995</v>
      </c>
      <c r="C886" t="e">
        <f>RTD("prophetx.rtdserver","","History","@s@a/100","Daily","1",A886,"0","CLOSE","0")</f>
        <v>#N/A</v>
      </c>
      <c r="D886" s="12" t="e">
        <f>RTD("prophetx.rtdserver","","History","@sas@a","Daily","1",A886,"0","CLOSE","0")</f>
        <v>#N/A</v>
      </c>
    </row>
    <row r="887" spans="1:4" x14ac:dyDescent="0.25">
      <c r="A887" s="21">
        <v>42881</v>
      </c>
      <c r="B887" s="12">
        <v>9.2650000000000006</v>
      </c>
      <c r="C887" t="e">
        <f>RTD("prophetx.rtdserver","","History","@s@a/100","Daily","1",A887,"0","CLOSE","0")</f>
        <v>#N/A</v>
      </c>
      <c r="D887" s="12" t="e">
        <f>RTD("prophetx.rtdserver","","History","@sas@a","Daily","1",A887,"0","CLOSE","0")</f>
        <v>#N/A</v>
      </c>
    </row>
    <row r="888" spans="1:4" x14ac:dyDescent="0.25">
      <c r="A888" s="21">
        <v>42880</v>
      </c>
      <c r="B888" s="12">
        <v>9.3949999999999996</v>
      </c>
      <c r="C888" t="e">
        <f>RTD("prophetx.rtdserver","","History","@s@a/100","Daily","1",A888,"0","CLOSE","0")</f>
        <v>#N/A</v>
      </c>
      <c r="D888" s="12" t="e">
        <f>RTD("prophetx.rtdserver","","History","@sas@a","Daily","1",A888,"0","CLOSE","0")</f>
        <v>#N/A</v>
      </c>
    </row>
    <row r="889" spans="1:4" x14ac:dyDescent="0.25">
      <c r="A889" s="21">
        <v>42879</v>
      </c>
      <c r="B889" s="12">
        <v>9.4824999999999999</v>
      </c>
      <c r="C889" t="e">
        <f>RTD("prophetx.rtdserver","","History","@s@a/100","Daily","1",A889,"0","CLOSE","0")</f>
        <v>#N/A</v>
      </c>
      <c r="D889" s="12" t="e">
        <f>RTD("prophetx.rtdserver","","History","@sas@a","Daily","1",A889,"0","CLOSE","0")</f>
        <v>#N/A</v>
      </c>
    </row>
    <row r="890" spans="1:4" x14ac:dyDescent="0.25">
      <c r="A890" s="21">
        <v>42878</v>
      </c>
      <c r="B890" s="12">
        <v>9.4824999999999999</v>
      </c>
      <c r="C890" t="e">
        <f>RTD("prophetx.rtdserver","","History","@s@a/100","Daily","1",A890,"0","CLOSE","0")</f>
        <v>#N/A</v>
      </c>
      <c r="D890" s="12" t="e">
        <f>RTD("prophetx.rtdserver","","History","@sas@a","Daily","1",A890,"0","CLOSE","0")</f>
        <v>#N/A</v>
      </c>
    </row>
    <row r="891" spans="1:4" x14ac:dyDescent="0.25">
      <c r="A891" s="21">
        <v>42877</v>
      </c>
      <c r="B891" s="12">
        <v>9.5649999999999995</v>
      </c>
      <c r="C891" t="e">
        <f>RTD("prophetx.rtdserver","","History","@s@a/100","Daily","1",A891,"0","CLOSE","0")</f>
        <v>#N/A</v>
      </c>
      <c r="D891" s="12" t="e">
        <f>RTD("prophetx.rtdserver","","History","@sas@a","Daily","1",A891,"0","CLOSE","0")</f>
        <v>#N/A</v>
      </c>
    </row>
    <row r="892" spans="1:4" x14ac:dyDescent="0.25">
      <c r="A892" s="21">
        <v>42874</v>
      </c>
      <c r="B892" s="12">
        <v>9.5299999999999994</v>
      </c>
      <c r="C892" t="e">
        <f>RTD("prophetx.rtdserver","","History","@s@a/100","Daily","1",A892,"0","CLOSE","0")</f>
        <v>#N/A</v>
      </c>
      <c r="D892" s="12" t="e">
        <f>RTD("prophetx.rtdserver","","History","@sas@a","Daily","1",A892,"0","CLOSE","0")</f>
        <v>#N/A</v>
      </c>
    </row>
    <row r="893" spans="1:4" x14ac:dyDescent="0.25">
      <c r="A893" s="21">
        <v>42873</v>
      </c>
      <c r="B893" s="12">
        <v>9.4474999999999998</v>
      </c>
      <c r="C893" t="e">
        <f>RTD("prophetx.rtdserver","","History","@s@a/100","Daily","1",A893,"0","CLOSE","0")</f>
        <v>#N/A</v>
      </c>
      <c r="D893" s="12" t="e">
        <f>RTD("prophetx.rtdserver","","History","@sas@a","Daily","1",A893,"0","CLOSE","0")</f>
        <v>#N/A</v>
      </c>
    </row>
    <row r="894" spans="1:4" x14ac:dyDescent="0.25">
      <c r="A894" s="21">
        <v>42872</v>
      </c>
      <c r="B894" s="12">
        <v>9.7575000000000003</v>
      </c>
      <c r="C894" t="e">
        <f>RTD("prophetx.rtdserver","","History","@s@a/100","Daily","1",A894,"0","CLOSE","0")</f>
        <v>#N/A</v>
      </c>
      <c r="D894" s="12" t="e">
        <f>RTD("prophetx.rtdserver","","History","@sas@a","Daily","1",A894,"0","CLOSE","0")</f>
        <v>#N/A</v>
      </c>
    </row>
    <row r="895" spans="1:4" x14ac:dyDescent="0.25">
      <c r="A895" s="21">
        <v>42871</v>
      </c>
      <c r="B895" s="12">
        <v>9.7624999999999993</v>
      </c>
      <c r="C895" t="e">
        <f>RTD("prophetx.rtdserver","","History","@s@a/100","Daily","1",A895,"0","CLOSE","0")</f>
        <v>#N/A</v>
      </c>
      <c r="D895" s="12" t="e">
        <f>RTD("prophetx.rtdserver","","History","@sas@a","Daily","1",A895,"0","CLOSE","0")</f>
        <v>#N/A</v>
      </c>
    </row>
    <row r="896" spans="1:4" x14ac:dyDescent="0.25">
      <c r="A896" s="21">
        <v>42870</v>
      </c>
      <c r="B896" s="12">
        <v>9.6524999999999999</v>
      </c>
      <c r="C896" t="e">
        <f>RTD("prophetx.rtdserver","","History","@s@a/100","Daily","1",A896,"0","CLOSE","0")</f>
        <v>#N/A</v>
      </c>
      <c r="D896" s="12" t="e">
        <f>RTD("prophetx.rtdserver","","History","@sas@a","Daily","1",A896,"0","CLOSE","0")</f>
        <v>#N/A</v>
      </c>
    </row>
    <row r="897" spans="1:4" x14ac:dyDescent="0.25">
      <c r="A897" s="21">
        <v>42867</v>
      </c>
      <c r="B897" s="12">
        <v>9.6300000000000008</v>
      </c>
      <c r="C897" t="e">
        <f>RTD("prophetx.rtdserver","","History","@s@a/100","Daily","1",A897,"0","CLOSE","0")</f>
        <v>#N/A</v>
      </c>
      <c r="D897" s="12" t="e">
        <f>RTD("prophetx.rtdserver","","History","@sas@a","Daily","1",A897,"0","CLOSE","0")</f>
        <v>#N/A</v>
      </c>
    </row>
    <row r="898" spans="1:4" x14ac:dyDescent="0.25">
      <c r="A898" s="21">
        <v>42866</v>
      </c>
      <c r="B898" s="12">
        <v>9.6624999999999996</v>
      </c>
      <c r="C898" t="e">
        <f>RTD("prophetx.rtdserver","","History","@s@a/100","Daily","1",A898,"0","CLOSE","0")</f>
        <v>#N/A</v>
      </c>
      <c r="D898" s="12" t="e">
        <f>RTD("prophetx.rtdserver","","History","@sas@a","Daily","1",A898,"0","CLOSE","0")</f>
        <v>#N/A</v>
      </c>
    </row>
    <row r="899" spans="1:4" x14ac:dyDescent="0.25">
      <c r="A899" s="21">
        <v>42865</v>
      </c>
      <c r="B899" s="12">
        <v>9.7025000000000006</v>
      </c>
      <c r="C899" t="e">
        <f>RTD("prophetx.rtdserver","","History","@s@a/100","Daily","1",A899,"0","CLOSE","0")</f>
        <v>#N/A</v>
      </c>
      <c r="D899" s="12" t="e">
        <f>RTD("prophetx.rtdserver","","History","@sas@a","Daily","1",A899,"0","CLOSE","0")</f>
        <v>#N/A</v>
      </c>
    </row>
    <row r="900" spans="1:4" x14ac:dyDescent="0.25">
      <c r="A900" s="21">
        <v>42864</v>
      </c>
      <c r="B900" s="12">
        <v>9.74</v>
      </c>
      <c r="C900" t="e">
        <f>RTD("prophetx.rtdserver","","History","@s@a/100","Daily","1",A900,"0","CLOSE","0")</f>
        <v>#N/A</v>
      </c>
      <c r="D900" s="12" t="e">
        <f>RTD("prophetx.rtdserver","","History","@sas@a","Daily","1",A900,"0","CLOSE","0")</f>
        <v>#N/A</v>
      </c>
    </row>
    <row r="901" spans="1:4" x14ac:dyDescent="0.25">
      <c r="A901" s="21">
        <v>42863</v>
      </c>
      <c r="B901" s="12">
        <v>9.6475000000000009</v>
      </c>
      <c r="C901" t="e">
        <f>RTD("prophetx.rtdserver","","History","@s@a/100","Daily","1",A901,"0","CLOSE","0")</f>
        <v>#N/A</v>
      </c>
      <c r="D901" s="12" t="e">
        <f>RTD("prophetx.rtdserver","","History","@sas@a","Daily","1",A901,"0","CLOSE","0")</f>
        <v>#N/A</v>
      </c>
    </row>
    <row r="902" spans="1:4" x14ac:dyDescent="0.25">
      <c r="A902" s="21">
        <v>42860</v>
      </c>
      <c r="B902" s="12">
        <v>9.73</v>
      </c>
      <c r="C902" t="e">
        <f>RTD("prophetx.rtdserver","","History","@s@a/100","Daily","1",A902,"0","CLOSE","0")</f>
        <v>#N/A</v>
      </c>
      <c r="D902" s="12" t="e">
        <f>RTD("prophetx.rtdserver","","History","@sas@a","Daily","1",A902,"0","CLOSE","0")</f>
        <v>#N/A</v>
      </c>
    </row>
    <row r="903" spans="1:4" x14ac:dyDescent="0.25">
      <c r="A903" s="21">
        <v>42859</v>
      </c>
      <c r="B903" s="12">
        <v>9.7424999999999997</v>
      </c>
      <c r="C903" t="e">
        <f>RTD("prophetx.rtdserver","","History","@s@a/100","Daily","1",A903,"0","CLOSE","0")</f>
        <v>#N/A</v>
      </c>
      <c r="D903" s="12" t="e">
        <f>RTD("prophetx.rtdserver","","History","@sas@a","Daily","1",A903,"0","CLOSE","0")</f>
        <v>#N/A</v>
      </c>
    </row>
    <row r="904" spans="1:4" x14ac:dyDescent="0.25">
      <c r="A904" s="21">
        <v>42858</v>
      </c>
      <c r="B904" s="12">
        <v>9.7524999999999995</v>
      </c>
      <c r="C904" t="e">
        <f>RTD("prophetx.rtdserver","","History","@s@a/100","Daily","1",A904,"0","CLOSE","0")</f>
        <v>#N/A</v>
      </c>
      <c r="D904" s="12" t="e">
        <f>RTD("prophetx.rtdserver","","History","@sas@a","Daily","1",A904,"0","CLOSE","0")</f>
        <v>#N/A</v>
      </c>
    </row>
    <row r="905" spans="1:4" x14ac:dyDescent="0.25">
      <c r="A905" s="21">
        <v>42857</v>
      </c>
      <c r="B905" s="12">
        <v>9.6875</v>
      </c>
      <c r="C905" t="e">
        <f>RTD("prophetx.rtdserver","","History","@s@a/100","Daily","1",A905,"0","CLOSE","0")</f>
        <v>#N/A</v>
      </c>
      <c r="D905" s="12" t="e">
        <f>RTD("prophetx.rtdserver","","History","@sas@a","Daily","1",A905,"0","CLOSE","0")</f>
        <v>#N/A</v>
      </c>
    </row>
    <row r="906" spans="1:4" x14ac:dyDescent="0.25">
      <c r="A906" s="21">
        <v>42856</v>
      </c>
      <c r="B906" s="12">
        <v>9.7025000000000006</v>
      </c>
      <c r="C906" t="e">
        <f>RTD("prophetx.rtdserver","","History","@s@a/100","Daily","1",A906,"0","CLOSE","0")</f>
        <v>#N/A</v>
      </c>
      <c r="D906" s="12" t="e">
        <f>RTD("prophetx.rtdserver","","History","@sas@a","Daily","1",A906,"0","CLOSE","0")</f>
        <v>#N/A</v>
      </c>
    </row>
    <row r="907" spans="1:4" x14ac:dyDescent="0.25">
      <c r="A907" s="21">
        <v>42853</v>
      </c>
      <c r="B907" s="12">
        <v>9.5625</v>
      </c>
      <c r="C907" t="e">
        <f>RTD("prophetx.rtdserver","","History","@s@a/100","Daily","1",A907,"0","CLOSE","0")</f>
        <v>#N/A</v>
      </c>
      <c r="D907" s="12" t="e">
        <f>RTD("prophetx.rtdserver","","History","@sas@a","Daily","1",A907,"0","CLOSE","0")</f>
        <v>#N/A</v>
      </c>
    </row>
    <row r="908" spans="1:4" x14ac:dyDescent="0.25">
      <c r="A908" s="21">
        <v>42852</v>
      </c>
      <c r="B908" s="12">
        <v>9.5724999999999998</v>
      </c>
      <c r="C908" t="e">
        <f>RTD("prophetx.rtdserver","","History","@s@a/100","Daily","1",A908,"0","CLOSE","0")</f>
        <v>#N/A</v>
      </c>
      <c r="D908" s="12" t="e">
        <f>RTD("prophetx.rtdserver","","History","@sas@a","Daily","1",A908,"0","CLOSE","0")</f>
        <v>#N/A</v>
      </c>
    </row>
    <row r="909" spans="1:4" x14ac:dyDescent="0.25">
      <c r="A909" s="21">
        <v>42851</v>
      </c>
      <c r="B909" s="12">
        <v>9.5649999999999995</v>
      </c>
      <c r="C909" t="e">
        <f>RTD("prophetx.rtdserver","","History","@s@a/100","Daily","1",A909,"0","CLOSE","0")</f>
        <v>#N/A</v>
      </c>
      <c r="D909" s="12" t="e">
        <f>RTD("prophetx.rtdserver","","History","@sas@a","Daily","1",A909,"0","CLOSE","0")</f>
        <v>#N/A</v>
      </c>
    </row>
    <row r="910" spans="1:4" x14ac:dyDescent="0.25">
      <c r="A910" s="21">
        <v>42850</v>
      </c>
      <c r="B910" s="12">
        <v>9.65</v>
      </c>
      <c r="C910" t="e">
        <f>RTD("prophetx.rtdserver","","History","@s@a/100","Daily","1",A910,"0","CLOSE","0")</f>
        <v>#N/A</v>
      </c>
      <c r="D910" s="12" t="e">
        <f>RTD("prophetx.rtdserver","","History","@sas@a","Daily","1",A910,"0","CLOSE","0")</f>
        <v>#N/A</v>
      </c>
    </row>
    <row r="911" spans="1:4" x14ac:dyDescent="0.25">
      <c r="A911" s="21">
        <v>42849</v>
      </c>
      <c r="B911" s="12">
        <v>9.7174999999999994</v>
      </c>
      <c r="C911" t="e">
        <f>RTD("prophetx.rtdserver","","History","@s@a/100","Daily","1",A911,"0","CLOSE","0")</f>
        <v>#N/A</v>
      </c>
      <c r="D911" s="12" t="e">
        <f>RTD("prophetx.rtdserver","","History","@sas@a","Daily","1",A911,"0","CLOSE","0")</f>
        <v>#N/A</v>
      </c>
    </row>
    <row r="912" spans="1:4" x14ac:dyDescent="0.25">
      <c r="A912" s="21">
        <v>42846</v>
      </c>
      <c r="B912" s="12">
        <v>9.6074999999999999</v>
      </c>
      <c r="C912" t="e">
        <f>RTD("prophetx.rtdserver","","History","@s@a/100","Daily","1",A912,"0","CLOSE","0")</f>
        <v>#N/A</v>
      </c>
      <c r="D912" s="12" t="e">
        <f>RTD("prophetx.rtdserver","","History","@sas@a","Daily","1",A912,"0","CLOSE","0")</f>
        <v>#N/A</v>
      </c>
    </row>
    <row r="913" spans="1:4" x14ac:dyDescent="0.25">
      <c r="A913" s="21">
        <v>42845</v>
      </c>
      <c r="B913" s="12">
        <v>9.4674999999999994</v>
      </c>
      <c r="C913" t="e">
        <f>RTD("prophetx.rtdserver","","History","@s@a/100","Daily","1",A913,"0","CLOSE","0")</f>
        <v>#N/A</v>
      </c>
      <c r="D913" s="12" t="e">
        <f>RTD("prophetx.rtdserver","","History","@sas@a","Daily","1",A913,"0","CLOSE","0")</f>
        <v>#N/A</v>
      </c>
    </row>
    <row r="914" spans="1:4" x14ac:dyDescent="0.25">
      <c r="A914" s="21">
        <v>42844</v>
      </c>
      <c r="B914" s="12">
        <v>9.5024999999999995</v>
      </c>
      <c r="C914" t="e">
        <f>RTD("prophetx.rtdserver","","History","@s@a/100","Daily","1",A914,"0","CLOSE","0")</f>
        <v>#N/A</v>
      </c>
      <c r="D914" s="12" t="e">
        <f>RTD("prophetx.rtdserver","","History","@sas@a","Daily","1",A914,"0","CLOSE","0")</f>
        <v>#N/A</v>
      </c>
    </row>
    <row r="915" spans="1:4" x14ac:dyDescent="0.25">
      <c r="A915" s="21">
        <v>42843</v>
      </c>
      <c r="B915" s="12">
        <v>9.4600000000000009</v>
      </c>
      <c r="C915" t="e">
        <f>RTD("prophetx.rtdserver","","History","@s@a/100","Daily","1",A915,"0","CLOSE","0")</f>
        <v>#N/A</v>
      </c>
      <c r="D915" s="12" t="e">
        <f>RTD("prophetx.rtdserver","","History","@sas@a","Daily","1",A915,"0","CLOSE","0")</f>
        <v>#N/A</v>
      </c>
    </row>
    <row r="916" spans="1:4" x14ac:dyDescent="0.25">
      <c r="A916" s="21">
        <v>42842</v>
      </c>
      <c r="B916" s="12">
        <v>9.5325000000000006</v>
      </c>
      <c r="C916" t="e">
        <f>RTD("prophetx.rtdserver","","History","@s@a/100","Daily","1",A916,"0","CLOSE","0")</f>
        <v>#N/A</v>
      </c>
      <c r="D916" s="12" t="e">
        <f>RTD("prophetx.rtdserver","","History","@sas@a","Daily","1",A916,"0","CLOSE","0")</f>
        <v>#N/A</v>
      </c>
    </row>
    <row r="917" spans="1:4" x14ac:dyDescent="0.25">
      <c r="A917" s="21">
        <v>42838</v>
      </c>
      <c r="B917" s="12">
        <v>9.5549999999999997</v>
      </c>
      <c r="C917" t="e">
        <f>RTD("prophetx.rtdserver","","History","@s@a/100","Daily","1",A917,"0","CLOSE","0")</f>
        <v>#N/A</v>
      </c>
      <c r="D917" s="12" t="e">
        <f>RTD("prophetx.rtdserver","","History","@sas@a","Daily","1",A917,"0","CLOSE","0")</f>
        <v>#N/A</v>
      </c>
    </row>
    <row r="918" spans="1:4" x14ac:dyDescent="0.25">
      <c r="A918" s="21">
        <v>42837</v>
      </c>
      <c r="B918" s="12">
        <v>9.4774999999999991</v>
      </c>
      <c r="C918" t="e">
        <f>RTD("prophetx.rtdserver","","History","@s@a/100","Daily","1",A918,"0","CLOSE","0")</f>
        <v>#N/A</v>
      </c>
      <c r="D918" s="12" t="e">
        <f>RTD("prophetx.rtdserver","","History","@sas@a","Daily","1",A918,"0","CLOSE","0")</f>
        <v>#N/A</v>
      </c>
    </row>
    <row r="919" spans="1:4" x14ac:dyDescent="0.25">
      <c r="A919" s="21">
        <v>42836</v>
      </c>
      <c r="B919" s="12">
        <v>9.3925000000000001</v>
      </c>
      <c r="C919" t="e">
        <f>RTD("prophetx.rtdserver","","History","@s@a/100","Daily","1",A919,"0","CLOSE","0")</f>
        <v>#N/A</v>
      </c>
      <c r="D919" s="12" t="e">
        <f>RTD("prophetx.rtdserver","","History","@sas@a","Daily","1",A919,"0","CLOSE","0")</f>
        <v>#N/A</v>
      </c>
    </row>
    <row r="920" spans="1:4" x14ac:dyDescent="0.25">
      <c r="A920" s="21">
        <v>42835</v>
      </c>
      <c r="B920" s="12">
        <v>9.4175000000000004</v>
      </c>
      <c r="C920" t="e">
        <f>RTD("prophetx.rtdserver","","History","@s@a/100","Daily","1",A920,"0","CLOSE","0")</f>
        <v>#N/A</v>
      </c>
      <c r="D920" s="12" t="e">
        <f>RTD("prophetx.rtdserver","","History","@sas@a","Daily","1",A920,"0","CLOSE","0")</f>
        <v>#N/A</v>
      </c>
    </row>
    <row r="921" spans="1:4" x14ac:dyDescent="0.25">
      <c r="A921" s="21">
        <v>42832</v>
      </c>
      <c r="B921" s="12">
        <v>9.42</v>
      </c>
      <c r="C921" t="e">
        <f>RTD("prophetx.rtdserver","","History","@s@a/100","Daily","1",A921,"0","CLOSE","0")</f>
        <v>#N/A</v>
      </c>
      <c r="D921" s="12" t="e">
        <f>RTD("prophetx.rtdserver","","History","@sas@a","Daily","1",A921,"0","CLOSE","0")</f>
        <v>#N/A</v>
      </c>
    </row>
    <row r="922" spans="1:4" x14ac:dyDescent="0.25">
      <c r="A922" s="21">
        <v>42831</v>
      </c>
      <c r="B922" s="12">
        <v>9.4149999999999991</v>
      </c>
      <c r="C922" t="e">
        <f>RTD("prophetx.rtdserver","","History","@s@a/100","Daily","1",A922,"0","CLOSE","0")</f>
        <v>#N/A</v>
      </c>
      <c r="D922" s="12" t="e">
        <f>RTD("prophetx.rtdserver","","History","@sas@a","Daily","1",A922,"0","CLOSE","0")</f>
        <v>#N/A</v>
      </c>
    </row>
    <row r="923" spans="1:4" x14ac:dyDescent="0.25">
      <c r="A923" s="21">
        <v>42830</v>
      </c>
      <c r="B923" s="12">
        <v>9.4425000000000008</v>
      </c>
      <c r="C923" t="e">
        <f>RTD("prophetx.rtdserver","","History","@s@a/100","Daily","1",A923,"0","CLOSE","0")</f>
        <v>#N/A</v>
      </c>
      <c r="D923" s="12" t="e">
        <f>RTD("prophetx.rtdserver","","History","@sas@a","Daily","1",A923,"0","CLOSE","0")</f>
        <v>#N/A</v>
      </c>
    </row>
    <row r="924" spans="1:4" x14ac:dyDescent="0.25">
      <c r="A924" s="21">
        <v>42829</v>
      </c>
      <c r="B924" s="12">
        <v>9.3774999999999995</v>
      </c>
      <c r="C924" t="e">
        <f>RTD("prophetx.rtdserver","","History","@s@a/100","Daily","1",A924,"0","CLOSE","0")</f>
        <v>#N/A</v>
      </c>
      <c r="D924" s="12" t="e">
        <f>RTD("prophetx.rtdserver","","History","@sas@a","Daily","1",A924,"0","CLOSE","0")</f>
        <v>#N/A</v>
      </c>
    </row>
    <row r="925" spans="1:4" x14ac:dyDescent="0.25">
      <c r="A925" s="21">
        <v>42828</v>
      </c>
      <c r="B925" s="12">
        <v>9.3825000000000003</v>
      </c>
      <c r="C925" t="e">
        <f>RTD("prophetx.rtdserver","","History","@s@a/100","Daily","1",A925,"0","CLOSE","0")</f>
        <v>#N/A</v>
      </c>
      <c r="D925" s="12" t="e">
        <f>RTD("prophetx.rtdserver","","History","@sas@a","Daily","1",A925,"0","CLOSE","0")</f>
        <v>#N/A</v>
      </c>
    </row>
    <row r="926" spans="1:4" x14ac:dyDescent="0.25">
      <c r="A926" s="21">
        <v>42825</v>
      </c>
      <c r="B926" s="12">
        <v>9.4600000000000009</v>
      </c>
      <c r="C926" t="e">
        <f>RTD("prophetx.rtdserver","","History","@s@a/100","Daily","1",A926,"0","CLOSE","0")</f>
        <v>#N/A</v>
      </c>
      <c r="D926" s="12" t="e">
        <f>RTD("prophetx.rtdserver","","History","@sas@a","Daily","1",A926,"0","CLOSE","0")</f>
        <v>#N/A</v>
      </c>
    </row>
    <row r="927" spans="1:4" x14ac:dyDescent="0.25">
      <c r="A927" s="21">
        <v>42824</v>
      </c>
      <c r="B927" s="12">
        <v>9.6300000000000008</v>
      </c>
      <c r="C927" t="e">
        <f>RTD("prophetx.rtdserver","","History","@s@a/100","Daily","1",A927,"0","CLOSE","0")</f>
        <v>#N/A</v>
      </c>
      <c r="D927" s="12" t="e">
        <f>RTD("prophetx.rtdserver","","History","@sas@a","Daily","1",A927,"0","CLOSE","0")</f>
        <v>#N/A</v>
      </c>
    </row>
    <row r="928" spans="1:4" x14ac:dyDescent="0.25">
      <c r="A928" s="21">
        <v>42823</v>
      </c>
      <c r="B928" s="12">
        <v>9.69</v>
      </c>
      <c r="C928" t="e">
        <f>RTD("prophetx.rtdserver","","History","@s@a/100","Daily","1",A928,"0","CLOSE","0")</f>
        <v>#N/A</v>
      </c>
      <c r="D928" s="12" t="e">
        <f>RTD("prophetx.rtdserver","","History","@sas@a","Daily","1",A928,"0","CLOSE","0")</f>
        <v>#N/A</v>
      </c>
    </row>
    <row r="929" spans="1:4" x14ac:dyDescent="0.25">
      <c r="A929" s="21">
        <v>42822</v>
      </c>
      <c r="B929" s="12">
        <v>9.7200000000000006</v>
      </c>
      <c r="C929" t="e">
        <f>RTD("prophetx.rtdserver","","History","@s@a/100","Daily","1",A929,"0","CLOSE","0")</f>
        <v>#N/A</v>
      </c>
      <c r="D929" s="12" t="e">
        <f>RTD("prophetx.rtdserver","","History","@sas@a","Daily","1",A929,"0","CLOSE","0")</f>
        <v>#N/A</v>
      </c>
    </row>
    <row r="930" spans="1:4" x14ac:dyDescent="0.25">
      <c r="A930" s="21">
        <v>42821</v>
      </c>
      <c r="B930" s="12">
        <v>9.7149999999999999</v>
      </c>
      <c r="C930" t="e">
        <f>RTD("prophetx.rtdserver","","History","@s@a/100","Daily","1",A930,"0","CLOSE","0")</f>
        <v>#N/A</v>
      </c>
      <c r="D930" s="12" t="e">
        <f>RTD("prophetx.rtdserver","","History","@sas@a","Daily","1",A930,"0","CLOSE","0")</f>
        <v>#N/A</v>
      </c>
    </row>
    <row r="931" spans="1:4" x14ac:dyDescent="0.25">
      <c r="A931" s="21">
        <v>42818</v>
      </c>
      <c r="B931" s="12">
        <v>9.7575000000000003</v>
      </c>
      <c r="C931" t="e">
        <f>RTD("prophetx.rtdserver","","History","@s@a/100","Daily","1",A931,"0","CLOSE","0")</f>
        <v>#N/A</v>
      </c>
      <c r="D931" s="12" t="e">
        <f>RTD("prophetx.rtdserver","","History","@sas@a","Daily","1",A931,"0","CLOSE","0")</f>
        <v>#N/A</v>
      </c>
    </row>
    <row r="932" spans="1:4" x14ac:dyDescent="0.25">
      <c r="A932" s="21">
        <v>42817</v>
      </c>
      <c r="B932" s="12">
        <v>9.91</v>
      </c>
      <c r="C932" t="e">
        <f>RTD("prophetx.rtdserver","","History","@s@a/100","Daily","1",A932,"0","CLOSE","0")</f>
        <v>#N/A</v>
      </c>
      <c r="D932" s="12" t="e">
        <f>RTD("prophetx.rtdserver","","History","@sas@a","Daily","1",A932,"0","CLOSE","0")</f>
        <v>#N/A</v>
      </c>
    </row>
    <row r="933" spans="1:4" x14ac:dyDescent="0.25">
      <c r="A933" s="21">
        <v>42816</v>
      </c>
      <c r="B933" s="12">
        <v>9.9975000000000005</v>
      </c>
      <c r="C933" t="e">
        <f>RTD("prophetx.rtdserver","","History","@s@a/100","Daily","1",A933,"0","CLOSE","0")</f>
        <v>#N/A</v>
      </c>
      <c r="D933" s="12" t="e">
        <f>RTD("prophetx.rtdserver","","History","@sas@a","Daily","1",A933,"0","CLOSE","0")</f>
        <v>#N/A</v>
      </c>
    </row>
    <row r="934" spans="1:4" x14ac:dyDescent="0.25">
      <c r="A934" s="21">
        <v>42815</v>
      </c>
      <c r="B934" s="12">
        <v>10.015000000000001</v>
      </c>
      <c r="C934" t="e">
        <f>RTD("prophetx.rtdserver","","History","@s@a/100","Daily","1",A934,"0","CLOSE","0")</f>
        <v>#N/A</v>
      </c>
      <c r="D934" s="12" t="e">
        <f>RTD("prophetx.rtdserver","","History","@sas@a","Daily","1",A934,"0","CLOSE","0")</f>
        <v>#N/A</v>
      </c>
    </row>
    <row r="935" spans="1:4" x14ac:dyDescent="0.25">
      <c r="A935" s="21">
        <v>42814</v>
      </c>
      <c r="B935" s="12">
        <v>9.9949999999999992</v>
      </c>
      <c r="C935" t="e">
        <f>RTD("prophetx.rtdserver","","History","@s@a/100","Daily","1",A935,"0","CLOSE","0")</f>
        <v>#N/A</v>
      </c>
      <c r="D935" s="12" t="e">
        <f>RTD("prophetx.rtdserver","","History","@sas@a","Daily","1",A935,"0","CLOSE","0")</f>
        <v>#N/A</v>
      </c>
    </row>
    <row r="936" spans="1:4" x14ac:dyDescent="0.25">
      <c r="A936" s="21">
        <v>42811</v>
      </c>
      <c r="B936" s="12">
        <v>10</v>
      </c>
      <c r="C936" t="e">
        <f>RTD("prophetx.rtdserver","","History","@s@a/100","Daily","1",A936,"0","CLOSE","0")</f>
        <v>#N/A</v>
      </c>
      <c r="D936" s="12" t="e">
        <f>RTD("prophetx.rtdserver","","History","@sas@a","Daily","1",A936,"0","CLOSE","0")</f>
        <v>#N/A</v>
      </c>
    </row>
    <row r="937" spans="1:4" x14ac:dyDescent="0.25">
      <c r="A937" s="21">
        <v>42810</v>
      </c>
      <c r="B937" s="12">
        <v>10.015000000000001</v>
      </c>
      <c r="C937" t="e">
        <f>RTD("prophetx.rtdserver","","History","@s@a/100","Daily","1",A937,"0","CLOSE","0")</f>
        <v>#N/A</v>
      </c>
      <c r="D937" s="12" t="e">
        <f>RTD("prophetx.rtdserver","","History","@sas@a","Daily","1",A937,"0","CLOSE","0")</f>
        <v>#N/A</v>
      </c>
    </row>
    <row r="938" spans="1:4" x14ac:dyDescent="0.25">
      <c r="A938" s="21">
        <v>42809</v>
      </c>
      <c r="B938" s="12">
        <v>9.98</v>
      </c>
      <c r="C938" t="e">
        <f>RTD("prophetx.rtdserver","","History","@s@a/100","Daily","1",A938,"0","CLOSE","0")</f>
        <v>#N/A</v>
      </c>
      <c r="D938" s="12" t="e">
        <f>RTD("prophetx.rtdserver","","History","@sas@a","Daily","1",A938,"0","CLOSE","0")</f>
        <v>#N/A</v>
      </c>
    </row>
    <row r="939" spans="1:4" x14ac:dyDescent="0.25">
      <c r="A939" s="21">
        <v>42808</v>
      </c>
      <c r="B939" s="12">
        <v>9.9924999999999997</v>
      </c>
      <c r="C939" t="e">
        <f>RTD("prophetx.rtdserver","","History","@s@a/100","Daily","1",A939,"0","CLOSE","0")</f>
        <v>#N/A</v>
      </c>
      <c r="D939" s="12" t="e">
        <f>RTD("prophetx.rtdserver","","History","@sas@a","Daily","1",A939,"0","CLOSE","0")</f>
        <v>#N/A</v>
      </c>
    </row>
    <row r="940" spans="1:4" x14ac:dyDescent="0.25">
      <c r="A940" s="21">
        <v>42807</v>
      </c>
      <c r="B940" s="12">
        <v>10.06</v>
      </c>
      <c r="C940" t="e">
        <f>RTD("prophetx.rtdserver","","History","@s@a/100","Daily","1",A940,"0","CLOSE","0")</f>
        <v>#N/A</v>
      </c>
      <c r="D940" s="12" t="e">
        <f>RTD("prophetx.rtdserver","","History","@sas@a","Daily","1",A940,"0","CLOSE","0")</f>
        <v>#N/A</v>
      </c>
    </row>
    <row r="941" spans="1:4" x14ac:dyDescent="0.25">
      <c r="A941" s="21">
        <v>42804</v>
      </c>
      <c r="B941" s="12">
        <v>10.065</v>
      </c>
      <c r="C941" t="e">
        <f>RTD("prophetx.rtdserver","","History","@s@a/100","Daily","1",A941,"0","CLOSE","0")</f>
        <v>#N/A</v>
      </c>
      <c r="D941" s="12" t="e">
        <f>RTD("prophetx.rtdserver","","History","@sas@a","Daily","1",A941,"0","CLOSE","0")</f>
        <v>#N/A</v>
      </c>
    </row>
    <row r="942" spans="1:4" x14ac:dyDescent="0.25">
      <c r="A942" s="21">
        <v>42803</v>
      </c>
      <c r="B942" s="12">
        <v>10.11</v>
      </c>
      <c r="C942" t="e">
        <f>RTD("prophetx.rtdserver","","History","@s@a/100","Daily","1",A942,"0","CLOSE","0")</f>
        <v>#N/A</v>
      </c>
      <c r="D942" s="12" t="e">
        <f>RTD("prophetx.rtdserver","","History","@sas@a","Daily","1",A942,"0","CLOSE","0")</f>
        <v>#N/A</v>
      </c>
    </row>
    <row r="943" spans="1:4" x14ac:dyDescent="0.25">
      <c r="A943" s="21">
        <v>42802</v>
      </c>
      <c r="B943" s="12">
        <v>10.217499999999999</v>
      </c>
      <c r="C943" t="e">
        <f>RTD("prophetx.rtdserver","","History","@s@a/100","Daily","1",A943,"0","CLOSE","0")</f>
        <v>#N/A</v>
      </c>
      <c r="D943" s="12" t="e">
        <f>RTD("prophetx.rtdserver","","History","@sas@a","Daily","1",A943,"0","CLOSE","0")</f>
        <v>#N/A</v>
      </c>
    </row>
    <row r="944" spans="1:4" x14ac:dyDescent="0.25">
      <c r="A944" s="21">
        <v>42801</v>
      </c>
      <c r="B944" s="12">
        <v>10.2525</v>
      </c>
      <c r="C944" t="e">
        <f>RTD("prophetx.rtdserver","","History","@s@a/100","Daily","1",A944,"0","CLOSE","0")</f>
        <v>#N/A</v>
      </c>
      <c r="D944" s="12" t="e">
        <f>RTD("prophetx.rtdserver","","History","@sas@a","Daily","1",A944,"0","CLOSE","0")</f>
        <v>#N/A</v>
      </c>
    </row>
    <row r="945" spans="1:4" x14ac:dyDescent="0.25">
      <c r="A945" s="21">
        <v>42800</v>
      </c>
      <c r="B945" s="12">
        <v>10.3725</v>
      </c>
      <c r="C945" t="e">
        <f>RTD("prophetx.rtdserver","","History","@s@a/100","Daily","1",A945,"0","CLOSE","0")</f>
        <v>#N/A</v>
      </c>
      <c r="D945" s="12" t="e">
        <f>RTD("prophetx.rtdserver","","History","@sas@a","Daily","1",A945,"0","CLOSE","0")</f>
        <v>#N/A</v>
      </c>
    </row>
    <row r="946" spans="1:4" x14ac:dyDescent="0.25">
      <c r="A946" s="21">
        <v>42797</v>
      </c>
      <c r="B946" s="12">
        <v>10.375</v>
      </c>
      <c r="C946" t="e">
        <f>RTD("prophetx.rtdserver","","History","@s@a/100","Daily","1",A946,"0","CLOSE","0")</f>
        <v>#N/A</v>
      </c>
      <c r="D946" s="12" t="e">
        <f>RTD("prophetx.rtdserver","","History","@sas@a","Daily","1",A946,"0","CLOSE","0")</f>
        <v>#N/A</v>
      </c>
    </row>
    <row r="947" spans="1:4" x14ac:dyDescent="0.25">
      <c r="A947" s="21">
        <v>42796</v>
      </c>
      <c r="B947" s="12">
        <v>10.3725</v>
      </c>
      <c r="C947" t="e">
        <f>RTD("prophetx.rtdserver","","History","@s@a/100","Daily","1",A947,"0","CLOSE","0")</f>
        <v>#N/A</v>
      </c>
      <c r="D947" s="12" t="e">
        <f>RTD("prophetx.rtdserver","","History","@sas@a","Daily","1",A947,"0","CLOSE","0")</f>
        <v>#N/A</v>
      </c>
    </row>
    <row r="948" spans="1:4" x14ac:dyDescent="0.25">
      <c r="A948" s="21">
        <v>42795</v>
      </c>
      <c r="B948" s="12">
        <v>10.5175</v>
      </c>
      <c r="C948" t="e">
        <f>RTD("prophetx.rtdserver","","History","@s@a/100","Daily","1",A948,"0","CLOSE","0")</f>
        <v>#N/A</v>
      </c>
      <c r="D948" s="12" t="e">
        <f>RTD("prophetx.rtdserver","","History","@sas@a","Daily","1",A948,"0","CLOSE","0")</f>
        <v>#N/A</v>
      </c>
    </row>
    <row r="949" spans="1:4" x14ac:dyDescent="0.25">
      <c r="A949" s="21">
        <v>42794</v>
      </c>
      <c r="B949" s="12">
        <v>10.3575</v>
      </c>
      <c r="C949" t="e">
        <f>RTD("prophetx.rtdserver","","History","@s@a/100","Daily","1",A949,"0","CLOSE","0")</f>
        <v>#N/A</v>
      </c>
      <c r="D949" s="12" t="e">
        <f>RTD("prophetx.rtdserver","","History","@sas@a","Daily","1",A949,"0","CLOSE","0")</f>
        <v>#N/A</v>
      </c>
    </row>
    <row r="950" spans="1:4" x14ac:dyDescent="0.25">
      <c r="A950" s="21">
        <v>42793</v>
      </c>
      <c r="B950" s="12">
        <v>10.220000000000001</v>
      </c>
      <c r="C950" t="e">
        <f>RTD("prophetx.rtdserver","","History","@s@a/100","Daily","1",A950,"0","CLOSE","0")</f>
        <v>#N/A</v>
      </c>
      <c r="D950" s="12" t="e">
        <f>RTD("prophetx.rtdserver","","History","@sas@a","Daily","1",A950,"0","CLOSE","0")</f>
        <v>#N/A</v>
      </c>
    </row>
    <row r="951" spans="1:4" x14ac:dyDescent="0.25">
      <c r="A951" s="21">
        <v>42790</v>
      </c>
      <c r="B951" s="12">
        <v>10.2425</v>
      </c>
      <c r="C951" t="e">
        <f>RTD("prophetx.rtdserver","","History","@s@a/100","Daily","1",A951,"0","CLOSE","0")</f>
        <v>#N/A</v>
      </c>
      <c r="D951" s="12" t="e">
        <f>RTD("prophetx.rtdserver","","History","@sas@a","Daily","1",A951,"0","CLOSE","0")</f>
        <v>#N/A</v>
      </c>
    </row>
    <row r="952" spans="1:4" x14ac:dyDescent="0.25">
      <c r="A952" s="21">
        <v>42789</v>
      </c>
      <c r="B952" s="12">
        <v>10.115</v>
      </c>
      <c r="C952" t="e">
        <f>RTD("prophetx.rtdserver","","History","@s@a/100","Daily","1",A952,"0","CLOSE","0")</f>
        <v>#N/A</v>
      </c>
      <c r="D952" s="12" t="e">
        <f>RTD("prophetx.rtdserver","","History","@sas@a","Daily","1",A952,"0","CLOSE","0")</f>
        <v>#N/A</v>
      </c>
    </row>
    <row r="953" spans="1:4" x14ac:dyDescent="0.25">
      <c r="A953" s="21">
        <v>42788</v>
      </c>
      <c r="B953" s="12">
        <v>10.227499999999999</v>
      </c>
      <c r="C953" t="e">
        <f>RTD("prophetx.rtdserver","","History","@s@a/100","Daily","1",A953,"0","CLOSE","0")</f>
        <v>#N/A</v>
      </c>
      <c r="D953" s="12" t="e">
        <f>RTD("prophetx.rtdserver","","History","@sas@a","Daily","1",A953,"0","CLOSE","0")</f>
        <v>#N/A</v>
      </c>
    </row>
    <row r="954" spans="1:4" x14ac:dyDescent="0.25">
      <c r="A954" s="21">
        <v>42787</v>
      </c>
      <c r="B954" s="12">
        <v>10.262499999999999</v>
      </c>
      <c r="C954" t="e">
        <f>RTD("prophetx.rtdserver","","History","@s@a/100","Daily","1",A954,"0","CLOSE","0")</f>
        <v>#N/A</v>
      </c>
      <c r="D954" s="12" t="e">
        <f>RTD("prophetx.rtdserver","","History","@sas@a","Daily","1",A954,"0","CLOSE","0")</f>
        <v>#N/A</v>
      </c>
    </row>
    <row r="955" spans="1:4" x14ac:dyDescent="0.25">
      <c r="A955" s="21">
        <v>42783</v>
      </c>
      <c r="B955" s="12">
        <v>10.324999999999999</v>
      </c>
      <c r="C955" t="e">
        <f>RTD("prophetx.rtdserver","","History","@s@a/100","Daily","1",A955,"0","CLOSE","0")</f>
        <v>#N/A</v>
      </c>
      <c r="D955" s="12" t="e">
        <f>RTD("prophetx.rtdserver","","History","@sas@a","Daily","1",A955,"0","CLOSE","0")</f>
        <v>#N/A</v>
      </c>
    </row>
    <row r="956" spans="1:4" x14ac:dyDescent="0.25">
      <c r="A956" s="21">
        <v>42782</v>
      </c>
      <c r="B956" s="12">
        <v>10.4375</v>
      </c>
      <c r="C956" t="e">
        <f>RTD("prophetx.rtdserver","","History","@s@a/100","Daily","1",A956,"0","CLOSE","0")</f>
        <v>#N/A</v>
      </c>
      <c r="D956" s="12" t="e">
        <f>RTD("prophetx.rtdserver","","History","@sas@a","Daily","1",A956,"0","CLOSE","0")</f>
        <v>#N/A</v>
      </c>
    </row>
    <row r="957" spans="1:4" x14ac:dyDescent="0.25">
      <c r="A957" s="21">
        <v>42781</v>
      </c>
      <c r="B957" s="12">
        <v>10.612500000000001</v>
      </c>
      <c r="C957" t="e">
        <f>RTD("prophetx.rtdserver","","History","@s@a/100","Daily","1",A957,"0","CLOSE","0")</f>
        <v>#N/A</v>
      </c>
      <c r="D957" s="12" t="e">
        <f>RTD("prophetx.rtdserver","","History","@sas@a","Daily","1",A957,"0","CLOSE","0")</f>
        <v>#N/A</v>
      </c>
    </row>
    <row r="958" spans="1:4" x14ac:dyDescent="0.25">
      <c r="A958" s="21">
        <v>42780</v>
      </c>
      <c r="B958" s="12">
        <v>10.45</v>
      </c>
      <c r="C958" t="e">
        <f>RTD("prophetx.rtdserver","","History","@s@a/100","Daily","1",A958,"0","CLOSE","0")</f>
        <v>#N/A</v>
      </c>
      <c r="D958" s="12" t="e">
        <f>RTD("prophetx.rtdserver","","History","@sas@a","Daily","1",A958,"0","CLOSE","0")</f>
        <v>#N/A</v>
      </c>
    </row>
    <row r="959" spans="1:4" x14ac:dyDescent="0.25">
      <c r="A959" s="21">
        <v>42779</v>
      </c>
      <c r="B959" s="12">
        <v>10.5425</v>
      </c>
      <c r="C959" t="e">
        <f>RTD("prophetx.rtdserver","","History","@s@a/100","Daily","1",A959,"0","CLOSE","0")</f>
        <v>#N/A</v>
      </c>
      <c r="D959" s="12" t="e">
        <f>RTD("prophetx.rtdserver","","History","@sas@a","Daily","1",A959,"0","CLOSE","0")</f>
        <v>#N/A</v>
      </c>
    </row>
    <row r="960" spans="1:4" x14ac:dyDescent="0.25">
      <c r="A960" s="21">
        <v>42776</v>
      </c>
      <c r="B960" s="12">
        <v>10.59</v>
      </c>
      <c r="C960" t="e">
        <f>RTD("prophetx.rtdserver","","History","@s@a/100","Daily","1",A960,"0","CLOSE","0")</f>
        <v>#N/A</v>
      </c>
      <c r="D960" s="12" t="e">
        <f>RTD("prophetx.rtdserver","","History","@sas@a","Daily","1",A960,"0","CLOSE","0")</f>
        <v>#N/A</v>
      </c>
    </row>
    <row r="961" spans="1:4" x14ac:dyDescent="0.25">
      <c r="A961" s="21">
        <v>42775</v>
      </c>
      <c r="B961" s="12">
        <v>10.505000000000001</v>
      </c>
      <c r="C961" t="e">
        <f>RTD("prophetx.rtdserver","","History","@s@a/100","Daily","1",A961,"0","CLOSE","0")</f>
        <v>#N/A</v>
      </c>
      <c r="D961" s="12" t="e">
        <f>RTD("prophetx.rtdserver","","History","@sas@a","Daily","1",A961,"0","CLOSE","0")</f>
        <v>#N/A</v>
      </c>
    </row>
    <row r="962" spans="1:4" x14ac:dyDescent="0.25">
      <c r="A962" s="21">
        <v>42774</v>
      </c>
      <c r="B962" s="12">
        <v>10.5875</v>
      </c>
      <c r="C962" t="e">
        <f>RTD("prophetx.rtdserver","","History","@s@a/100","Daily","1",A962,"0","CLOSE","0")</f>
        <v>#N/A</v>
      </c>
      <c r="D962" s="12" t="e">
        <f>RTD("prophetx.rtdserver","","History","@sas@a","Daily","1",A962,"0","CLOSE","0")</f>
        <v>#N/A</v>
      </c>
    </row>
    <row r="963" spans="1:4" x14ac:dyDescent="0.25">
      <c r="A963" s="21">
        <v>42773</v>
      </c>
      <c r="B963" s="12">
        <v>10.4275</v>
      </c>
      <c r="C963" t="e">
        <f>RTD("prophetx.rtdserver","","History","@s@a/100","Daily","1",A963,"0","CLOSE","0")</f>
        <v>#N/A</v>
      </c>
      <c r="D963" s="12" t="e">
        <f>RTD("prophetx.rtdserver","","History","@sas@a","Daily","1",A963,"0","CLOSE","0")</f>
        <v>#N/A</v>
      </c>
    </row>
    <row r="964" spans="1:4" x14ac:dyDescent="0.25">
      <c r="A964" s="21">
        <v>42772</v>
      </c>
      <c r="B964" s="12">
        <v>10.36</v>
      </c>
      <c r="C964" t="e">
        <f>RTD("prophetx.rtdserver","","History","@s@a/100","Daily","1",A964,"0","CLOSE","0")</f>
        <v>#N/A</v>
      </c>
      <c r="D964" s="12" t="e">
        <f>RTD("prophetx.rtdserver","","History","@sas@a","Daily","1",A964,"0","CLOSE","0")</f>
        <v>#N/A</v>
      </c>
    </row>
    <row r="965" spans="1:4" x14ac:dyDescent="0.25">
      <c r="A965" s="21">
        <v>42769</v>
      </c>
      <c r="B965" s="12">
        <v>10.27</v>
      </c>
      <c r="C965" t="e">
        <f>RTD("prophetx.rtdserver","","History","@s@a/100","Daily","1",A965,"0","CLOSE","0")</f>
        <v>#N/A</v>
      </c>
      <c r="D965" s="12" t="e">
        <f>RTD("prophetx.rtdserver","","History","@sas@a","Daily","1",A965,"0","CLOSE","0")</f>
        <v>#N/A</v>
      </c>
    </row>
    <row r="966" spans="1:4" x14ac:dyDescent="0.25">
      <c r="A966" s="21">
        <v>42768</v>
      </c>
      <c r="B966" s="12">
        <v>10.3725</v>
      </c>
      <c r="C966" t="e">
        <f>RTD("prophetx.rtdserver","","History","@s@a/100","Daily","1",A966,"0","CLOSE","0")</f>
        <v>#N/A</v>
      </c>
      <c r="D966" s="12" t="e">
        <f>RTD("prophetx.rtdserver","","History","@sas@a","Daily","1",A966,"0","CLOSE","0")</f>
        <v>#N/A</v>
      </c>
    </row>
    <row r="967" spans="1:4" x14ac:dyDescent="0.25">
      <c r="A967" s="21">
        <v>42767</v>
      </c>
      <c r="B967" s="12">
        <v>10.3675</v>
      </c>
      <c r="C967" t="e">
        <f>RTD("prophetx.rtdserver","","History","@s@a/100","Daily","1",A967,"0","CLOSE","0")</f>
        <v>#N/A</v>
      </c>
      <c r="D967" s="12" t="e">
        <f>RTD("prophetx.rtdserver","","History","@sas@a","Daily","1",A967,"0","CLOSE","0")</f>
        <v>#N/A</v>
      </c>
    </row>
    <row r="968" spans="1:4" x14ac:dyDescent="0.25">
      <c r="A968" s="21">
        <v>42766</v>
      </c>
      <c r="B968" s="12">
        <v>10.244999999999999</v>
      </c>
      <c r="C968" t="e">
        <f>RTD("prophetx.rtdserver","","History","@s@a/100","Daily","1",A968,"0","CLOSE","0")</f>
        <v>#N/A</v>
      </c>
      <c r="D968" s="12" t="e">
        <f>RTD("prophetx.rtdserver","","History","@sas@a","Daily","1",A968,"0","CLOSE","0")</f>
        <v>#N/A</v>
      </c>
    </row>
    <row r="969" spans="1:4" x14ac:dyDescent="0.25">
      <c r="A969" s="21">
        <v>42765</v>
      </c>
      <c r="B969" s="12">
        <v>10.227499999999999</v>
      </c>
      <c r="C969" t="e">
        <f>RTD("prophetx.rtdserver","","History","@s@a/100","Daily","1",A969,"0","CLOSE","0")</f>
        <v>#N/A</v>
      </c>
      <c r="D969" s="12" t="e">
        <f>RTD("prophetx.rtdserver","","History","@sas@a","Daily","1",A969,"0","CLOSE","0")</f>
        <v>#N/A</v>
      </c>
    </row>
    <row r="970" spans="1:4" x14ac:dyDescent="0.25">
      <c r="A970" s="21">
        <v>42762</v>
      </c>
      <c r="B970" s="12">
        <v>10.4925</v>
      </c>
      <c r="C970" t="e">
        <f>RTD("prophetx.rtdserver","","History","@s@a/100","Daily","1",A970,"0","CLOSE","0")</f>
        <v>#N/A</v>
      </c>
      <c r="D970" s="12" t="e">
        <f>RTD("prophetx.rtdserver","","History","@sas@a","Daily","1",A970,"0","CLOSE","0")</f>
        <v>#N/A</v>
      </c>
    </row>
    <row r="971" spans="1:4" x14ac:dyDescent="0.25">
      <c r="A971" s="21">
        <v>42761</v>
      </c>
      <c r="B971" s="12">
        <v>10.494999999999999</v>
      </c>
      <c r="C971" t="e">
        <f>RTD("prophetx.rtdserver","","History","@s@a/100","Daily","1",A971,"0","CLOSE","0")</f>
        <v>#N/A</v>
      </c>
      <c r="D971" s="12" t="e">
        <f>RTD("prophetx.rtdserver","","History","@sas@a","Daily","1",A971,"0","CLOSE","0")</f>
        <v>#N/A</v>
      </c>
    </row>
    <row r="972" spans="1:4" x14ac:dyDescent="0.25">
      <c r="A972" s="21">
        <v>42760</v>
      </c>
      <c r="B972" s="12">
        <v>10.5525</v>
      </c>
      <c r="C972" t="e">
        <f>RTD("prophetx.rtdserver","","History","@s@a/100","Daily","1",A972,"0","CLOSE","0")</f>
        <v>#N/A</v>
      </c>
      <c r="D972" s="12" t="e">
        <f>RTD("prophetx.rtdserver","","History","@sas@a","Daily","1",A972,"0","CLOSE","0")</f>
        <v>#N/A</v>
      </c>
    </row>
    <row r="973" spans="1:4" x14ac:dyDescent="0.25">
      <c r="A973" s="21">
        <v>42759</v>
      </c>
      <c r="B973" s="12">
        <v>10.585000000000001</v>
      </c>
      <c r="C973" t="e">
        <f>RTD("prophetx.rtdserver","","History","@s@a/100","Daily","1",A973,"0","CLOSE","0")</f>
        <v>#N/A</v>
      </c>
      <c r="D973" s="12" t="e">
        <f>RTD("prophetx.rtdserver","","History","@sas@a","Daily","1",A973,"0","CLOSE","0")</f>
        <v>#N/A</v>
      </c>
    </row>
    <row r="974" spans="1:4" x14ac:dyDescent="0.25">
      <c r="A974" s="21">
        <v>42758</v>
      </c>
      <c r="B974" s="12">
        <v>10.577500000000001</v>
      </c>
      <c r="C974" t="e">
        <f>RTD("prophetx.rtdserver","","History","@s@a/100","Daily","1",A974,"0","CLOSE","0")</f>
        <v>#N/A</v>
      </c>
      <c r="D974" s="12" t="e">
        <f>RTD("prophetx.rtdserver","","History","@sas@a","Daily","1",A974,"0","CLOSE","0")</f>
        <v>#N/A</v>
      </c>
    </row>
    <row r="975" spans="1:4" x14ac:dyDescent="0.25">
      <c r="A975" s="21">
        <v>42755</v>
      </c>
      <c r="B975" s="12">
        <v>10.675000000000001</v>
      </c>
      <c r="C975" t="e">
        <f>RTD("prophetx.rtdserver","","History","@s@a/100","Daily","1",A975,"0","CLOSE","0")</f>
        <v>#N/A</v>
      </c>
      <c r="D975" s="12" t="e">
        <f>RTD("prophetx.rtdserver","","History","@sas@a","Daily","1",A975,"0","CLOSE","0")</f>
        <v>#N/A</v>
      </c>
    </row>
    <row r="976" spans="1:4" x14ac:dyDescent="0.25">
      <c r="A976" s="21">
        <v>42754</v>
      </c>
      <c r="B976" s="12">
        <v>10.702500000000001</v>
      </c>
      <c r="C976" t="e">
        <f>RTD("prophetx.rtdserver","","History","@s@a/100","Daily","1",A976,"0","CLOSE","0")</f>
        <v>#N/A</v>
      </c>
      <c r="D976" s="12" t="e">
        <f>RTD("prophetx.rtdserver","","History","@sas@a","Daily","1",A976,"0","CLOSE","0")</f>
        <v>#N/A</v>
      </c>
    </row>
    <row r="977" spans="1:4" x14ac:dyDescent="0.25">
      <c r="A977" s="21">
        <v>42753</v>
      </c>
      <c r="B977" s="12">
        <v>10.75</v>
      </c>
      <c r="C977" t="e">
        <f>RTD("prophetx.rtdserver","","History","@s@a/100","Daily","1",A977,"0","CLOSE","0")</f>
        <v>#N/A</v>
      </c>
      <c r="D977" s="12" t="e">
        <f>RTD("prophetx.rtdserver","","History","@sas@a","Daily","1",A977,"0","CLOSE","0")</f>
        <v>#N/A</v>
      </c>
    </row>
    <row r="978" spans="1:4" x14ac:dyDescent="0.25">
      <c r="A978" s="21">
        <v>42752</v>
      </c>
      <c r="B978" s="12">
        <v>10.692500000000001</v>
      </c>
      <c r="C978" t="e">
        <f>RTD("prophetx.rtdserver","","History","@s@a/100","Daily","1",A978,"0","CLOSE","0")</f>
        <v>#N/A</v>
      </c>
      <c r="D978" s="12" t="e">
        <f>RTD("prophetx.rtdserver","","History","@sas@a","Daily","1",A978,"0","CLOSE","0")</f>
        <v>#N/A</v>
      </c>
    </row>
    <row r="979" spans="1:4" x14ac:dyDescent="0.25">
      <c r="A979" s="21">
        <v>42748</v>
      </c>
      <c r="B979" s="12">
        <v>10.4625</v>
      </c>
      <c r="C979" t="e">
        <f>RTD("prophetx.rtdserver","","History","@s@a/100","Daily","1",A979,"0","CLOSE","0")</f>
        <v>#N/A</v>
      </c>
      <c r="D979" s="12" t="e">
        <f>RTD("prophetx.rtdserver","","History","@sas@a","Daily","1",A979,"0","CLOSE","0")</f>
        <v>#N/A</v>
      </c>
    </row>
    <row r="980" spans="1:4" x14ac:dyDescent="0.25">
      <c r="A980" s="21">
        <v>42747</v>
      </c>
      <c r="B980" s="12">
        <v>10.4025</v>
      </c>
      <c r="C980" t="e">
        <f>RTD("prophetx.rtdserver","","History","@s@a/100","Daily","1",A980,"0","CLOSE","0")</f>
        <v>#N/A</v>
      </c>
      <c r="D980" s="12" t="e">
        <f>RTD("prophetx.rtdserver","","History","@sas@a","Daily","1",A980,"0","CLOSE","0")</f>
        <v>#N/A</v>
      </c>
    </row>
    <row r="981" spans="1:4" x14ac:dyDescent="0.25">
      <c r="A981" s="21">
        <v>42746</v>
      </c>
      <c r="B981" s="12">
        <v>10.115</v>
      </c>
      <c r="C981" t="e">
        <f>RTD("prophetx.rtdserver","","History","@s@a/100","Daily","1",A981,"0","CLOSE","0")</f>
        <v>#N/A</v>
      </c>
      <c r="D981" s="12" t="e">
        <f>RTD("prophetx.rtdserver","","History","@sas@a","Daily","1",A981,"0","CLOSE","0")</f>
        <v>#N/A</v>
      </c>
    </row>
    <row r="982" spans="1:4" x14ac:dyDescent="0.25">
      <c r="A982" s="21">
        <v>42745</v>
      </c>
      <c r="B982" s="12">
        <v>10.137499999999999</v>
      </c>
      <c r="C982" t="e">
        <f>RTD("prophetx.rtdserver","","History","@s@a/100","Daily","1",A982,"0","CLOSE","0")</f>
        <v>#N/A</v>
      </c>
      <c r="D982" s="12" t="e">
        <f>RTD("prophetx.rtdserver","","History","@sas@a","Daily","1",A982,"0","CLOSE","0")</f>
        <v>#N/A</v>
      </c>
    </row>
    <row r="983" spans="1:4" x14ac:dyDescent="0.25">
      <c r="A983" s="21">
        <v>42744</v>
      </c>
      <c r="B983" s="12">
        <v>10.0525</v>
      </c>
      <c r="C983" t="e">
        <f>RTD("prophetx.rtdserver","","History","@s@a/100","Daily","1",A983,"0","CLOSE","0")</f>
        <v>#N/A</v>
      </c>
      <c r="D983" s="12" t="e">
        <f>RTD("prophetx.rtdserver","","History","@sas@a","Daily","1",A983,"0","CLOSE","0")</f>
        <v>#N/A</v>
      </c>
    </row>
    <row r="984" spans="1:4" x14ac:dyDescent="0.25">
      <c r="A984" s="21">
        <v>42741</v>
      </c>
      <c r="B984" s="12">
        <v>9.9474999999999998</v>
      </c>
      <c r="C984" t="e">
        <f>RTD("prophetx.rtdserver","","History","@s@a/100","Daily","1",A984,"0","CLOSE","0")</f>
        <v>#N/A</v>
      </c>
      <c r="D984" s="12" t="e">
        <f>RTD("prophetx.rtdserver","","History","@sas@a","Daily","1",A984,"0","CLOSE","0")</f>
        <v>#N/A</v>
      </c>
    </row>
    <row r="985" spans="1:4" x14ac:dyDescent="0.25">
      <c r="A985" s="21">
        <v>42740</v>
      </c>
      <c r="B985" s="12">
        <v>10.125</v>
      </c>
      <c r="C985" t="e">
        <f>RTD("prophetx.rtdserver","","History","@s@a/100","Daily","1",A985,"0","CLOSE","0")</f>
        <v>#N/A</v>
      </c>
      <c r="D985" s="12" t="e">
        <f>RTD("prophetx.rtdserver","","History","@sas@a","Daily","1",A985,"0","CLOSE","0")</f>
        <v>#N/A</v>
      </c>
    </row>
    <row r="986" spans="1:4" x14ac:dyDescent="0.25">
      <c r="A986" s="21">
        <v>42739</v>
      </c>
      <c r="B986" s="12">
        <v>10.1525</v>
      </c>
      <c r="C986" t="e">
        <f>RTD("prophetx.rtdserver","","History","@s@a/100","Daily","1",A986,"0","CLOSE","0")</f>
        <v>#N/A</v>
      </c>
      <c r="D986" s="12" t="e">
        <f>RTD("prophetx.rtdserver","","History","@sas@a","Daily","1",A986,"0","CLOSE","0")</f>
        <v>#N/A</v>
      </c>
    </row>
    <row r="987" spans="1:4" x14ac:dyDescent="0.25">
      <c r="A987" s="21">
        <v>42738</v>
      </c>
      <c r="B987" s="12">
        <v>9.9499999999999993</v>
      </c>
      <c r="C987" t="e">
        <f>RTD("prophetx.rtdserver","","History","@s@a/100","Daily","1",A987,"0","CLOSE","0")</f>
        <v>#N/A</v>
      </c>
      <c r="D987" s="12" t="e">
        <f>RTD("prophetx.rtdserver","","History","@sas@a","Daily","1",A987,"0","CLOSE","0")</f>
        <v>#N/A</v>
      </c>
    </row>
    <row r="988" spans="1:4" x14ac:dyDescent="0.25">
      <c r="A988" s="1"/>
    </row>
    <row r="989" spans="1:4" x14ac:dyDescent="0.25">
      <c r="A989" s="1"/>
    </row>
    <row r="990" spans="1:4" x14ac:dyDescent="0.25">
      <c r="A990" s="1"/>
    </row>
    <row r="991" spans="1:4" x14ac:dyDescent="0.25">
      <c r="A991" s="1"/>
    </row>
    <row r="992" spans="1:4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BE64D-8136-4FE2-96C7-8C22CEE92317}">
  <dimension ref="A1:R1316"/>
  <sheetViews>
    <sheetView workbookViewId="0">
      <selection activeCell="M10" sqref="M10"/>
    </sheetView>
  </sheetViews>
  <sheetFormatPr defaultRowHeight="15.75" x14ac:dyDescent="0.25"/>
  <cols>
    <col min="1" max="1" width="11.5" customWidth="1"/>
    <col min="2" max="2" width="16.625" customWidth="1"/>
    <col min="6" max="6" width="11.75" customWidth="1"/>
    <col min="7" max="7" width="15.625" customWidth="1"/>
    <col min="12" max="12" width="16.75" bestFit="1" customWidth="1"/>
    <col min="13" max="14" width="21.5" bestFit="1" customWidth="1"/>
    <col min="15" max="15" width="21.875" bestFit="1" customWidth="1"/>
    <col min="16" max="16" width="22.75" bestFit="1" customWidth="1"/>
  </cols>
  <sheetData>
    <row r="1" spans="1:18" x14ac:dyDescent="0.25">
      <c r="B1" s="7" t="s">
        <v>21</v>
      </c>
      <c r="G1" s="10" t="s">
        <v>20</v>
      </c>
      <c r="L1" s="44" t="s">
        <v>23</v>
      </c>
      <c r="M1" s="44"/>
      <c r="N1" s="44"/>
      <c r="O1" s="44"/>
      <c r="P1" s="44"/>
      <c r="R1" s="43" t="s">
        <v>66</v>
      </c>
    </row>
    <row r="2" spans="1:18" x14ac:dyDescent="0.25">
      <c r="A2" s="7" t="s">
        <v>0</v>
      </c>
      <c r="B2" s="7" t="s">
        <v>16</v>
      </c>
      <c r="C2" t="s">
        <v>22</v>
      </c>
      <c r="F2" s="10" t="s">
        <v>0</v>
      </c>
      <c r="G2" s="10" t="s">
        <v>17</v>
      </c>
      <c r="H2" t="s">
        <v>22</v>
      </c>
      <c r="J2">
        <v>0.15</v>
      </c>
      <c r="L2" s="20" t="s">
        <v>24</v>
      </c>
      <c r="M2" s="19" t="s">
        <v>25</v>
      </c>
      <c r="N2" s="19" t="s">
        <v>26</v>
      </c>
      <c r="O2" s="19" t="s">
        <v>27</v>
      </c>
      <c r="P2" s="19" t="s">
        <v>27</v>
      </c>
    </row>
    <row r="3" spans="1:18" x14ac:dyDescent="0.25">
      <c r="A3" s="32">
        <v>44162</v>
      </c>
      <c r="B3" s="7">
        <v>3864.63</v>
      </c>
      <c r="C3" s="15">
        <f>B3*$J$2</f>
        <v>579.69449999999995</v>
      </c>
      <c r="F3" s="33">
        <v>44162</v>
      </c>
      <c r="G3" s="10">
        <v>5062.1499999999996</v>
      </c>
      <c r="H3" s="15">
        <f>G3*$J$2</f>
        <v>759.32249999999988</v>
      </c>
      <c r="I3" s="26">
        <f>H3-M11</f>
        <v>720.43249999999989</v>
      </c>
      <c r="L3" s="20" t="s">
        <v>28</v>
      </c>
      <c r="M3" s="19" t="s">
        <v>29</v>
      </c>
      <c r="N3" s="19" t="s">
        <v>29</v>
      </c>
      <c r="O3" s="19" t="s">
        <v>29</v>
      </c>
      <c r="P3" s="19" t="s">
        <v>29</v>
      </c>
    </row>
    <row r="4" spans="1:18" x14ac:dyDescent="0.25">
      <c r="A4" s="32">
        <v>44161</v>
      </c>
      <c r="B4" s="7">
        <v>3864.63</v>
      </c>
      <c r="C4" s="15">
        <f t="shared" ref="C4:C67" si="0">B4*$J$2</f>
        <v>579.69449999999995</v>
      </c>
      <c r="F4" s="33">
        <v>44161</v>
      </c>
      <c r="G4" s="10">
        <v>5062.1499999999996</v>
      </c>
      <c r="H4" s="15">
        <f t="shared" ref="H4:H67" si="1">G4*$J$2</f>
        <v>759.32249999999988</v>
      </c>
      <c r="L4" s="20" t="s">
        <v>30</v>
      </c>
      <c r="M4" s="19" t="s">
        <v>31</v>
      </c>
      <c r="N4" s="19" t="s">
        <v>31</v>
      </c>
      <c r="O4" s="19" t="s">
        <v>31</v>
      </c>
      <c r="P4" s="19" t="s">
        <v>31</v>
      </c>
    </row>
    <row r="5" spans="1:18" x14ac:dyDescent="0.25">
      <c r="A5" s="32">
        <v>44160</v>
      </c>
      <c r="B5" s="7">
        <v>3895.32</v>
      </c>
      <c r="C5" s="15">
        <f t="shared" si="0"/>
        <v>584.298</v>
      </c>
      <c r="F5" s="33">
        <v>44160</v>
      </c>
      <c r="G5" s="10">
        <v>5100.18</v>
      </c>
      <c r="H5" s="15">
        <f t="shared" si="1"/>
        <v>765.02700000000004</v>
      </c>
      <c r="L5" s="20" t="s">
        <v>32</v>
      </c>
      <c r="M5" s="19"/>
      <c r="N5" s="19"/>
      <c r="O5" s="19" t="s">
        <v>33</v>
      </c>
      <c r="P5" s="19" t="s">
        <v>34</v>
      </c>
    </row>
    <row r="6" spans="1:18" x14ac:dyDescent="0.25">
      <c r="A6" s="32">
        <v>44159</v>
      </c>
      <c r="B6" s="7">
        <v>3917.14</v>
      </c>
      <c r="C6" s="15">
        <f t="shared" si="0"/>
        <v>587.57099999999991</v>
      </c>
      <c r="F6" s="33">
        <v>44159</v>
      </c>
      <c r="G6" s="10">
        <v>5104.38</v>
      </c>
      <c r="H6" s="15">
        <f t="shared" si="1"/>
        <v>765.65700000000004</v>
      </c>
      <c r="L6" s="20" t="s">
        <v>35</v>
      </c>
      <c r="M6" s="19" t="s">
        <v>36</v>
      </c>
      <c r="N6" s="19" t="s">
        <v>36</v>
      </c>
      <c r="O6" s="19" t="s">
        <v>36</v>
      </c>
      <c r="P6" s="19" t="s">
        <v>36</v>
      </c>
    </row>
    <row r="7" spans="1:18" x14ac:dyDescent="0.25">
      <c r="A7" s="32">
        <v>44158</v>
      </c>
      <c r="B7" s="7">
        <v>3869.42</v>
      </c>
      <c r="C7" s="15">
        <f t="shared" si="0"/>
        <v>580.41300000000001</v>
      </c>
      <c r="F7" s="33">
        <v>44158</v>
      </c>
      <c r="G7" s="10">
        <v>5045.66</v>
      </c>
      <c r="H7" s="15">
        <f t="shared" si="1"/>
        <v>756.84899999999993</v>
      </c>
      <c r="L7" s="20" t="s">
        <v>37</v>
      </c>
      <c r="M7" s="19" t="s">
        <v>38</v>
      </c>
      <c r="N7" s="19" t="s">
        <v>38</v>
      </c>
      <c r="O7" s="19" t="s">
        <v>38</v>
      </c>
      <c r="P7" s="19" t="s">
        <v>38</v>
      </c>
    </row>
    <row r="8" spans="1:18" x14ac:dyDescent="0.25">
      <c r="A8" s="32">
        <v>44155</v>
      </c>
      <c r="B8" s="7">
        <v>3899.97</v>
      </c>
      <c r="C8" s="15">
        <f t="shared" si="0"/>
        <v>584.99549999999999</v>
      </c>
      <c r="F8" s="33">
        <v>44155</v>
      </c>
      <c r="G8" s="10">
        <v>5050.8500000000004</v>
      </c>
      <c r="H8" s="15">
        <f t="shared" si="1"/>
        <v>757.62750000000005</v>
      </c>
      <c r="L8" s="20" t="s">
        <v>39</v>
      </c>
      <c r="M8" s="19" t="s">
        <v>40</v>
      </c>
      <c r="N8" s="19" t="s">
        <v>26</v>
      </c>
      <c r="O8" s="19" t="s">
        <v>27</v>
      </c>
      <c r="P8" s="19" t="s">
        <v>27</v>
      </c>
    </row>
    <row r="9" spans="1:18" x14ac:dyDescent="0.25">
      <c r="A9" s="32">
        <v>44154</v>
      </c>
      <c r="B9" s="7">
        <v>3887.66</v>
      </c>
      <c r="C9" s="15">
        <f t="shared" si="0"/>
        <v>583.149</v>
      </c>
      <c r="F9" s="33">
        <v>44154</v>
      </c>
      <c r="G9" s="10">
        <v>5030.87</v>
      </c>
      <c r="H9" s="15">
        <f t="shared" si="1"/>
        <v>754.63049999999998</v>
      </c>
      <c r="L9" s="18" t="s">
        <v>0</v>
      </c>
      <c r="M9" s="18" t="s">
        <v>41</v>
      </c>
      <c r="N9" s="18" t="s">
        <v>42</v>
      </c>
      <c r="O9" s="18" t="s">
        <v>43</v>
      </c>
      <c r="P9" s="18" t="s">
        <v>44</v>
      </c>
    </row>
    <row r="10" spans="1:18" x14ac:dyDescent="0.25">
      <c r="A10" s="32">
        <v>44153</v>
      </c>
      <c r="B10" s="7">
        <v>3868.12</v>
      </c>
      <c r="C10" s="15">
        <f t="shared" si="0"/>
        <v>580.21799999999996</v>
      </c>
      <c r="F10" s="33">
        <v>44153</v>
      </c>
      <c r="G10" s="10">
        <v>5008.62</v>
      </c>
      <c r="H10" s="15">
        <f t="shared" si="1"/>
        <v>751.29300000000001</v>
      </c>
      <c r="L10" s="16" t="s">
        <v>0</v>
      </c>
      <c r="M10" s="16" t="s">
        <v>41</v>
      </c>
      <c r="N10" s="16" t="s">
        <v>42</v>
      </c>
      <c r="O10" s="16" t="s">
        <v>43</v>
      </c>
      <c r="P10" s="16" t="s">
        <v>44</v>
      </c>
    </row>
    <row r="11" spans="1:18" x14ac:dyDescent="0.25">
      <c r="A11" s="32">
        <v>44152</v>
      </c>
      <c r="B11" s="7">
        <v>3844.39</v>
      </c>
      <c r="C11" s="15">
        <f t="shared" si="0"/>
        <v>576.6585</v>
      </c>
      <c r="F11" s="33">
        <v>44152</v>
      </c>
      <c r="G11" s="10">
        <v>4972.3999999999996</v>
      </c>
      <c r="H11" s="15">
        <f t="shared" si="1"/>
        <v>745.8599999999999</v>
      </c>
      <c r="J11" t="s">
        <v>60</v>
      </c>
      <c r="L11" s="32">
        <v>44162</v>
      </c>
      <c r="M11" s="16">
        <v>38.89</v>
      </c>
      <c r="N11" s="16">
        <v>19.84</v>
      </c>
      <c r="O11" s="16">
        <v>40.75</v>
      </c>
      <c r="P11" s="16">
        <v>30.21</v>
      </c>
    </row>
    <row r="12" spans="1:18" x14ac:dyDescent="0.25">
      <c r="A12" s="32">
        <v>44151</v>
      </c>
      <c r="B12" s="7">
        <v>3840.25</v>
      </c>
      <c r="C12" s="15">
        <f t="shared" si="0"/>
        <v>576.03750000000002</v>
      </c>
      <c r="F12" s="33">
        <v>44151</v>
      </c>
      <c r="G12" s="10">
        <v>4970.7299999999996</v>
      </c>
      <c r="H12" s="15">
        <f t="shared" si="1"/>
        <v>745.60949999999991</v>
      </c>
      <c r="L12" s="32">
        <v>44161</v>
      </c>
      <c r="M12" s="16">
        <v>38.92</v>
      </c>
      <c r="N12" s="16">
        <v>19.86</v>
      </c>
      <c r="O12" s="16">
        <v>40.79</v>
      </c>
      <c r="P12" s="16">
        <v>30.24</v>
      </c>
    </row>
    <row r="13" spans="1:18" x14ac:dyDescent="0.25">
      <c r="A13" s="32">
        <v>44148</v>
      </c>
      <c r="B13" s="7">
        <v>3835.78</v>
      </c>
      <c r="C13" s="15">
        <f t="shared" si="0"/>
        <v>575.36699999999996</v>
      </c>
      <c r="F13" s="33">
        <v>44148</v>
      </c>
      <c r="G13" s="10">
        <v>4968.25</v>
      </c>
      <c r="H13" s="15">
        <f t="shared" si="1"/>
        <v>745.23749999999995</v>
      </c>
      <c r="L13" s="32">
        <v>44160</v>
      </c>
      <c r="M13" s="16">
        <v>38.69</v>
      </c>
      <c r="N13" s="16">
        <v>19.75</v>
      </c>
      <c r="O13" s="16">
        <v>40.51</v>
      </c>
      <c r="P13" s="16">
        <v>30.02</v>
      </c>
    </row>
    <row r="14" spans="1:18" x14ac:dyDescent="0.25">
      <c r="A14" s="32">
        <v>44147</v>
      </c>
      <c r="B14" s="7">
        <v>3888.06</v>
      </c>
      <c r="C14" s="15">
        <f t="shared" si="0"/>
        <v>583.20899999999995</v>
      </c>
      <c r="F14" s="33">
        <v>44147</v>
      </c>
      <c r="G14" s="10">
        <v>4999.95</v>
      </c>
      <c r="H14" s="15">
        <f t="shared" si="1"/>
        <v>749.99249999999995</v>
      </c>
      <c r="L14" s="32">
        <v>44159</v>
      </c>
      <c r="M14" s="16">
        <v>38.549999999999997</v>
      </c>
      <c r="N14" s="16">
        <v>19.649999999999999</v>
      </c>
      <c r="O14" s="16">
        <v>40.35</v>
      </c>
      <c r="P14" s="16">
        <v>29.89</v>
      </c>
    </row>
    <row r="15" spans="1:18" x14ac:dyDescent="0.25">
      <c r="A15" s="32">
        <v>44146</v>
      </c>
      <c r="B15" s="7">
        <v>3857.94</v>
      </c>
      <c r="C15" s="15">
        <f t="shared" si="0"/>
        <v>578.69100000000003</v>
      </c>
      <c r="F15" s="33">
        <v>44146</v>
      </c>
      <c r="G15" s="10">
        <v>4918.66</v>
      </c>
      <c r="H15" s="15">
        <f t="shared" si="1"/>
        <v>737.79899999999998</v>
      </c>
      <c r="L15" s="32">
        <v>44158</v>
      </c>
      <c r="M15" s="16">
        <v>38.11</v>
      </c>
      <c r="N15" s="16">
        <v>19.5</v>
      </c>
      <c r="O15" s="16">
        <v>39.82</v>
      </c>
      <c r="P15" s="16">
        <v>29.46</v>
      </c>
    </row>
    <row r="16" spans="1:18" x14ac:dyDescent="0.25">
      <c r="A16" s="32">
        <v>44145</v>
      </c>
      <c r="B16" s="7">
        <v>3771.29</v>
      </c>
      <c r="C16" s="15">
        <f t="shared" si="0"/>
        <v>565.69349999999997</v>
      </c>
      <c r="F16" s="33">
        <v>44145</v>
      </c>
      <c r="G16" s="10">
        <v>4802.58</v>
      </c>
      <c r="H16" s="15">
        <f t="shared" si="1"/>
        <v>720.38699999999994</v>
      </c>
      <c r="L16" s="32">
        <v>44155</v>
      </c>
      <c r="M16" s="16">
        <v>37.64</v>
      </c>
      <c r="N16" s="16">
        <v>19.27</v>
      </c>
      <c r="O16" s="16">
        <v>39.270000000000003</v>
      </c>
      <c r="P16" s="16">
        <v>29.01</v>
      </c>
    </row>
    <row r="17" spans="1:16" x14ac:dyDescent="0.25">
      <c r="A17" s="32">
        <v>44144</v>
      </c>
      <c r="B17" s="7">
        <v>3713.33</v>
      </c>
      <c r="C17" s="15">
        <f t="shared" si="0"/>
        <v>556.99950000000001</v>
      </c>
      <c r="F17" s="33">
        <v>44144</v>
      </c>
      <c r="G17" s="10">
        <v>4775.8100000000004</v>
      </c>
      <c r="H17" s="15">
        <f t="shared" si="1"/>
        <v>716.37150000000008</v>
      </c>
      <c r="L17" s="32">
        <v>44154</v>
      </c>
      <c r="M17" s="16">
        <v>37.57</v>
      </c>
      <c r="N17" s="16">
        <v>19.13</v>
      </c>
      <c r="O17" s="16">
        <v>39.22</v>
      </c>
      <c r="P17" s="16">
        <v>28.97</v>
      </c>
    </row>
    <row r="18" spans="1:16" x14ac:dyDescent="0.25">
      <c r="A18" s="32">
        <v>44141</v>
      </c>
      <c r="B18" s="7">
        <v>3744.45</v>
      </c>
      <c r="C18" s="15">
        <f t="shared" si="0"/>
        <v>561.6674999999999</v>
      </c>
      <c r="F18" s="33">
        <v>44141</v>
      </c>
      <c r="G18" s="10">
        <v>4798.8100000000004</v>
      </c>
      <c r="H18" s="15">
        <f t="shared" si="1"/>
        <v>719.82150000000001</v>
      </c>
      <c r="L18" s="32">
        <v>44153</v>
      </c>
      <c r="M18" s="16">
        <v>36.97</v>
      </c>
      <c r="N18" s="16">
        <v>18.84</v>
      </c>
      <c r="O18" s="16">
        <v>38.53</v>
      </c>
      <c r="P18" s="16">
        <v>28.4</v>
      </c>
    </row>
    <row r="19" spans="1:16" x14ac:dyDescent="0.25">
      <c r="A19" s="32">
        <v>44140</v>
      </c>
      <c r="B19" s="7">
        <v>3701.99</v>
      </c>
      <c r="C19" s="15">
        <f t="shared" si="0"/>
        <v>555.29849999999999</v>
      </c>
      <c r="F19" s="33">
        <v>44140</v>
      </c>
      <c r="G19" s="10">
        <v>4730.22</v>
      </c>
      <c r="H19" s="15">
        <f t="shared" si="1"/>
        <v>709.53300000000002</v>
      </c>
      <c r="L19" s="32">
        <v>44152</v>
      </c>
      <c r="M19" s="16">
        <v>36.54</v>
      </c>
      <c r="N19" s="16">
        <v>18.62</v>
      </c>
      <c r="O19" s="16">
        <v>38.06</v>
      </c>
      <c r="P19" s="16">
        <v>28.02</v>
      </c>
    </row>
    <row r="20" spans="1:16" x14ac:dyDescent="0.25">
      <c r="A20" s="32">
        <v>44139</v>
      </c>
      <c r="B20" s="7">
        <v>3679.19</v>
      </c>
      <c r="C20" s="15">
        <f t="shared" si="0"/>
        <v>551.87850000000003</v>
      </c>
      <c r="F20" s="33">
        <v>44139</v>
      </c>
      <c r="G20" s="10">
        <v>4709.5600000000004</v>
      </c>
      <c r="H20" s="15">
        <f t="shared" si="1"/>
        <v>706.43400000000008</v>
      </c>
      <c r="L20" s="32">
        <v>44151</v>
      </c>
      <c r="M20" s="16">
        <v>35.96</v>
      </c>
      <c r="N20" s="16">
        <v>18.43</v>
      </c>
      <c r="O20" s="16">
        <v>37.369999999999997</v>
      </c>
      <c r="P20" s="16">
        <v>27.46</v>
      </c>
    </row>
    <row r="21" spans="1:16" x14ac:dyDescent="0.25">
      <c r="A21" s="32">
        <v>44138</v>
      </c>
      <c r="B21" s="7">
        <v>3644.66</v>
      </c>
      <c r="C21" s="15">
        <f t="shared" si="0"/>
        <v>546.69899999999996</v>
      </c>
      <c r="F21" s="33">
        <v>44138</v>
      </c>
      <c r="G21" s="10">
        <v>4679.4399999999996</v>
      </c>
      <c r="H21" s="15">
        <f t="shared" si="1"/>
        <v>701.91599999999994</v>
      </c>
      <c r="L21" s="32">
        <v>44148</v>
      </c>
      <c r="M21" s="16">
        <v>35.9</v>
      </c>
      <c r="N21" s="16">
        <v>18.36</v>
      </c>
      <c r="O21" s="16">
        <v>37.31</v>
      </c>
      <c r="P21" s="16">
        <v>27.41</v>
      </c>
    </row>
    <row r="22" spans="1:16" x14ac:dyDescent="0.25">
      <c r="A22" s="32">
        <v>44137</v>
      </c>
      <c r="B22" s="7">
        <v>3655.94</v>
      </c>
      <c r="C22" s="15">
        <f t="shared" si="0"/>
        <v>548.39099999999996</v>
      </c>
      <c r="F22" s="33">
        <v>44137</v>
      </c>
      <c r="G22" s="10">
        <v>4704.51</v>
      </c>
      <c r="H22" s="15">
        <f t="shared" si="1"/>
        <v>705.67650000000003</v>
      </c>
      <c r="L22" s="32">
        <v>44147</v>
      </c>
      <c r="M22" s="16">
        <v>35.840000000000003</v>
      </c>
      <c r="N22" s="16">
        <v>18.23</v>
      </c>
      <c r="O22" s="16">
        <v>37.26</v>
      </c>
      <c r="P22" s="16">
        <v>27.37</v>
      </c>
    </row>
    <row r="23" spans="1:16" x14ac:dyDescent="0.25">
      <c r="A23" s="32">
        <v>44134</v>
      </c>
      <c r="B23" s="7">
        <v>3642.71</v>
      </c>
      <c r="C23" s="15">
        <f t="shared" si="0"/>
        <v>546.40649999999994</v>
      </c>
      <c r="F23" s="33">
        <v>44134</v>
      </c>
      <c r="G23" s="10">
        <v>4697.38</v>
      </c>
      <c r="H23" s="15">
        <f t="shared" si="1"/>
        <v>704.60699999999997</v>
      </c>
      <c r="L23" s="32">
        <v>44146</v>
      </c>
      <c r="M23" s="16">
        <v>35.799999999999997</v>
      </c>
      <c r="N23" s="16">
        <v>18.149999999999999</v>
      </c>
      <c r="O23" s="16">
        <v>37.22</v>
      </c>
      <c r="P23" s="16">
        <v>27.33</v>
      </c>
    </row>
    <row r="24" spans="1:16" x14ac:dyDescent="0.25">
      <c r="A24" s="32">
        <v>44133</v>
      </c>
      <c r="B24" s="7">
        <v>3655.08</v>
      </c>
      <c r="C24" s="15">
        <f t="shared" si="0"/>
        <v>548.26199999999994</v>
      </c>
      <c r="F24" s="33">
        <v>44133</v>
      </c>
      <c r="G24" s="10">
        <v>4727.8900000000003</v>
      </c>
      <c r="H24" s="15">
        <f t="shared" si="1"/>
        <v>709.18349999999998</v>
      </c>
      <c r="L24" s="32">
        <v>44145</v>
      </c>
      <c r="M24" s="16">
        <v>35.880000000000003</v>
      </c>
      <c r="N24" s="16">
        <v>18.25</v>
      </c>
      <c r="O24" s="16">
        <v>37.270000000000003</v>
      </c>
      <c r="P24" s="16">
        <v>27.37</v>
      </c>
    </row>
    <row r="25" spans="1:16" x14ac:dyDescent="0.25">
      <c r="A25" s="32">
        <v>44132</v>
      </c>
      <c r="B25" s="7">
        <v>3725.58</v>
      </c>
      <c r="C25" s="15">
        <f t="shared" si="0"/>
        <v>558.83699999999999</v>
      </c>
      <c r="F25" s="33">
        <v>44132</v>
      </c>
      <c r="G25" s="10">
        <v>4803.58</v>
      </c>
      <c r="H25" s="15">
        <f t="shared" si="1"/>
        <v>720.53699999999992</v>
      </c>
      <c r="L25" s="32">
        <v>44144</v>
      </c>
      <c r="M25" s="16">
        <v>36.42</v>
      </c>
      <c r="N25" s="16">
        <v>18.48</v>
      </c>
      <c r="O25" s="16">
        <v>37.869999999999997</v>
      </c>
      <c r="P25" s="16">
        <v>27.87</v>
      </c>
    </row>
    <row r="26" spans="1:16" x14ac:dyDescent="0.25">
      <c r="A26" s="32">
        <v>44131</v>
      </c>
      <c r="B26" s="7">
        <v>3746.85</v>
      </c>
      <c r="C26" s="15">
        <f t="shared" si="0"/>
        <v>562.02749999999992</v>
      </c>
      <c r="F26" s="33">
        <v>44131</v>
      </c>
      <c r="G26" s="10">
        <v>4820.01</v>
      </c>
      <c r="H26" s="15">
        <f t="shared" si="1"/>
        <v>723.00149999999996</v>
      </c>
      <c r="L26" s="32">
        <v>44141</v>
      </c>
      <c r="M26" s="16">
        <v>36.42</v>
      </c>
      <c r="N26" s="16">
        <v>18.48</v>
      </c>
      <c r="O26" s="16">
        <v>37.869999999999997</v>
      </c>
      <c r="P26" s="16">
        <v>27.87</v>
      </c>
    </row>
    <row r="27" spans="1:16" x14ac:dyDescent="0.25">
      <c r="A27" s="32">
        <v>44130</v>
      </c>
      <c r="B27" s="7">
        <v>3683.23</v>
      </c>
      <c r="C27" s="15">
        <f t="shared" si="0"/>
        <v>552.48450000000003</v>
      </c>
      <c r="F27" s="33">
        <v>44130</v>
      </c>
      <c r="G27" s="10">
        <v>4784.32</v>
      </c>
      <c r="H27" s="15">
        <f t="shared" si="1"/>
        <v>717.64799999999991</v>
      </c>
      <c r="L27" s="32">
        <v>44140</v>
      </c>
      <c r="M27" s="16">
        <v>36.97</v>
      </c>
      <c r="N27" s="16">
        <v>18.73</v>
      </c>
      <c r="O27" s="16">
        <v>38.49</v>
      </c>
      <c r="P27" s="16">
        <v>28.38</v>
      </c>
    </row>
    <row r="28" spans="1:16" x14ac:dyDescent="0.25">
      <c r="A28" s="32">
        <v>44127</v>
      </c>
      <c r="B28" s="7">
        <v>3659.44</v>
      </c>
      <c r="C28" s="15">
        <f t="shared" si="0"/>
        <v>548.91599999999994</v>
      </c>
      <c r="F28" s="33">
        <v>44127</v>
      </c>
      <c r="G28" s="10">
        <v>4749.3900000000003</v>
      </c>
      <c r="H28" s="15">
        <f t="shared" si="1"/>
        <v>712.4085</v>
      </c>
      <c r="L28" s="32">
        <v>44139</v>
      </c>
      <c r="M28" s="16">
        <v>37.270000000000003</v>
      </c>
      <c r="N28" s="16">
        <v>18.899999999999999</v>
      </c>
      <c r="O28" s="16">
        <v>38.81</v>
      </c>
      <c r="P28" s="16">
        <v>28.64</v>
      </c>
    </row>
    <row r="29" spans="1:16" x14ac:dyDescent="0.25">
      <c r="A29" s="32">
        <v>44126</v>
      </c>
      <c r="B29" s="7">
        <v>3635.67</v>
      </c>
      <c r="C29" s="15">
        <f t="shared" si="0"/>
        <v>545.35050000000001</v>
      </c>
      <c r="F29" s="33">
        <v>44126</v>
      </c>
      <c r="G29" s="10">
        <v>4716.92</v>
      </c>
      <c r="H29" s="15">
        <f t="shared" si="1"/>
        <v>707.53800000000001</v>
      </c>
      <c r="L29" s="32">
        <v>44138</v>
      </c>
      <c r="M29" s="16">
        <v>37.24</v>
      </c>
      <c r="N29" s="16">
        <v>18.98</v>
      </c>
      <c r="O29" s="16">
        <v>38.75</v>
      </c>
      <c r="P29" s="16">
        <v>28.59</v>
      </c>
    </row>
    <row r="30" spans="1:16" x14ac:dyDescent="0.25">
      <c r="A30" s="32">
        <v>44125</v>
      </c>
      <c r="B30" s="7">
        <v>3641.81</v>
      </c>
      <c r="C30" s="15">
        <f t="shared" si="0"/>
        <v>546.27149999999995</v>
      </c>
      <c r="F30" s="33">
        <v>44125</v>
      </c>
      <c r="G30" s="10">
        <v>4711.6000000000004</v>
      </c>
      <c r="H30" s="15">
        <f t="shared" si="1"/>
        <v>706.74</v>
      </c>
      <c r="L30" s="32">
        <v>44137</v>
      </c>
      <c r="M30" s="16">
        <v>37.340000000000003</v>
      </c>
      <c r="N30" s="16">
        <v>19.2</v>
      </c>
      <c r="O30" s="16">
        <v>38.82</v>
      </c>
      <c r="P30" s="16">
        <v>28.65</v>
      </c>
    </row>
    <row r="31" spans="1:16" x14ac:dyDescent="0.25">
      <c r="A31" s="32">
        <v>44124</v>
      </c>
      <c r="B31" s="7">
        <v>3622.42</v>
      </c>
      <c r="C31" s="15">
        <f t="shared" si="0"/>
        <v>543.36299999999994</v>
      </c>
      <c r="F31" s="33">
        <v>44124</v>
      </c>
      <c r="G31" s="10">
        <v>4691.08</v>
      </c>
      <c r="H31" s="15">
        <f t="shared" si="1"/>
        <v>703.66199999999992</v>
      </c>
      <c r="L31" s="32">
        <v>44134</v>
      </c>
      <c r="M31" s="16">
        <v>37.68</v>
      </c>
      <c r="N31" s="16">
        <v>19.2</v>
      </c>
      <c r="O31" s="16">
        <v>39.229999999999997</v>
      </c>
      <c r="P31" s="16">
        <v>28.99</v>
      </c>
    </row>
    <row r="32" spans="1:16" x14ac:dyDescent="0.25">
      <c r="A32" s="32">
        <v>44123</v>
      </c>
      <c r="B32" s="7">
        <v>3630.98</v>
      </c>
      <c r="C32" s="15">
        <f t="shared" si="0"/>
        <v>544.64699999999993</v>
      </c>
      <c r="F32" s="33">
        <v>44123</v>
      </c>
      <c r="G32" s="10">
        <v>4684.8100000000004</v>
      </c>
      <c r="H32" s="15">
        <f t="shared" si="1"/>
        <v>702.72149999999999</v>
      </c>
      <c r="L32" s="32">
        <v>44133</v>
      </c>
      <c r="M32" s="16">
        <v>37.94</v>
      </c>
      <c r="N32" s="16">
        <v>19.29</v>
      </c>
      <c r="O32" s="16">
        <v>39.549999999999997</v>
      </c>
      <c r="P32" s="16">
        <v>29.25</v>
      </c>
    </row>
    <row r="33" spans="1:16" x14ac:dyDescent="0.25">
      <c r="A33" s="32">
        <v>44120</v>
      </c>
      <c r="B33" s="7">
        <v>3661.19</v>
      </c>
      <c r="C33" s="15">
        <f t="shared" si="0"/>
        <v>549.17849999999999</v>
      </c>
      <c r="F33" s="33">
        <v>44120</v>
      </c>
      <c r="G33" s="10">
        <v>4739.5600000000004</v>
      </c>
      <c r="H33" s="15">
        <f t="shared" si="1"/>
        <v>710.93400000000008</v>
      </c>
      <c r="L33" s="32">
        <v>44132</v>
      </c>
      <c r="M33" s="16">
        <v>37.97</v>
      </c>
      <c r="N33" s="16">
        <v>19.260000000000002</v>
      </c>
      <c r="O33" s="16">
        <v>39.61</v>
      </c>
      <c r="P33" s="16">
        <v>29.29</v>
      </c>
    </row>
    <row r="34" spans="1:16" x14ac:dyDescent="0.25">
      <c r="A34" s="32">
        <v>44119</v>
      </c>
      <c r="B34" s="7">
        <v>3656.7</v>
      </c>
      <c r="C34" s="15">
        <f t="shared" si="0"/>
        <v>548.505</v>
      </c>
      <c r="F34" s="33">
        <v>44119</v>
      </c>
      <c r="G34" s="10">
        <v>4724.71</v>
      </c>
      <c r="H34" s="15">
        <f t="shared" si="1"/>
        <v>708.70650000000001</v>
      </c>
      <c r="L34" s="32">
        <v>44131</v>
      </c>
      <c r="M34" s="16">
        <v>37.659999999999997</v>
      </c>
      <c r="N34" s="16">
        <v>19.14</v>
      </c>
      <c r="O34" s="16">
        <v>39.24</v>
      </c>
      <c r="P34" s="16">
        <v>28.99</v>
      </c>
    </row>
    <row r="35" spans="1:16" x14ac:dyDescent="0.25">
      <c r="A35" s="32">
        <v>44118</v>
      </c>
      <c r="B35" s="7">
        <v>3654.78</v>
      </c>
      <c r="C35" s="15">
        <f t="shared" si="0"/>
        <v>548.21699999999998</v>
      </c>
      <c r="F35" s="33">
        <v>44118</v>
      </c>
      <c r="G35" s="10">
        <v>4697.3599999999997</v>
      </c>
      <c r="H35" s="15">
        <f t="shared" si="1"/>
        <v>704.60399999999993</v>
      </c>
      <c r="L35" s="32">
        <v>44130</v>
      </c>
      <c r="M35" s="16">
        <v>37.65</v>
      </c>
      <c r="N35" s="16">
        <v>19.11</v>
      </c>
      <c r="O35" s="16">
        <v>39.25</v>
      </c>
      <c r="P35" s="16">
        <v>28.99</v>
      </c>
    </row>
    <row r="36" spans="1:16" x14ac:dyDescent="0.25">
      <c r="A36" s="32">
        <v>44117</v>
      </c>
      <c r="B36" s="7">
        <v>3596.11</v>
      </c>
      <c r="C36" s="15">
        <f t="shared" si="0"/>
        <v>539.41650000000004</v>
      </c>
      <c r="F36" s="33">
        <v>44117</v>
      </c>
      <c r="G36" s="10">
        <v>4663.6499999999996</v>
      </c>
      <c r="H36" s="15">
        <f t="shared" si="1"/>
        <v>699.5474999999999</v>
      </c>
      <c r="L36" s="32">
        <v>44127</v>
      </c>
      <c r="M36" s="16">
        <v>37.14</v>
      </c>
      <c r="N36" s="16">
        <v>18.89</v>
      </c>
      <c r="O36" s="16">
        <v>38.67</v>
      </c>
      <c r="P36" s="16">
        <v>28.52</v>
      </c>
    </row>
    <row r="37" spans="1:16" x14ac:dyDescent="0.25">
      <c r="A37" s="32">
        <v>44116</v>
      </c>
      <c r="B37" s="7">
        <v>3628.16</v>
      </c>
      <c r="C37" s="15">
        <f t="shared" si="0"/>
        <v>544.22399999999993</v>
      </c>
      <c r="F37" s="33">
        <v>44116</v>
      </c>
      <c r="G37" s="10">
        <v>4739.53</v>
      </c>
      <c r="H37" s="15">
        <f t="shared" si="1"/>
        <v>710.92949999999996</v>
      </c>
      <c r="L37" s="32">
        <v>44126</v>
      </c>
      <c r="M37" s="16">
        <v>36.03</v>
      </c>
      <c r="N37" s="16">
        <v>18.350000000000001</v>
      </c>
      <c r="O37" s="16">
        <v>37.4</v>
      </c>
      <c r="P37" s="16">
        <v>27.48</v>
      </c>
    </row>
    <row r="38" spans="1:16" x14ac:dyDescent="0.25">
      <c r="A38" s="32">
        <v>44114</v>
      </c>
      <c r="B38" s="7">
        <v>3559.61</v>
      </c>
      <c r="C38" s="15">
        <f t="shared" si="0"/>
        <v>533.94150000000002</v>
      </c>
      <c r="F38" s="33">
        <v>44114</v>
      </c>
      <c r="G38" s="10">
        <v>4771.45</v>
      </c>
      <c r="H38" s="15">
        <f t="shared" si="1"/>
        <v>715.71749999999997</v>
      </c>
      <c r="L38" s="32">
        <v>44125</v>
      </c>
      <c r="M38" s="16">
        <v>36.15</v>
      </c>
      <c r="N38" s="16">
        <v>18.420000000000002</v>
      </c>
      <c r="O38" s="16">
        <v>37.549999999999997</v>
      </c>
      <c r="P38" s="16">
        <v>27.61</v>
      </c>
    </row>
    <row r="39" spans="1:16" x14ac:dyDescent="0.25">
      <c r="A39" s="32">
        <v>44113</v>
      </c>
      <c r="B39" s="7">
        <v>3488.83</v>
      </c>
      <c r="C39" s="15">
        <f t="shared" si="0"/>
        <v>523.32449999999994</v>
      </c>
      <c r="F39" s="33">
        <v>44113</v>
      </c>
      <c r="G39" s="10">
        <v>4709.3100000000004</v>
      </c>
      <c r="H39" s="15">
        <f t="shared" si="1"/>
        <v>706.39650000000006</v>
      </c>
      <c r="L39" s="32">
        <v>44124</v>
      </c>
      <c r="M39" s="16">
        <v>36.75</v>
      </c>
      <c r="N39" s="16">
        <v>18.72</v>
      </c>
      <c r="O39" s="16">
        <v>38.229999999999997</v>
      </c>
      <c r="P39" s="16">
        <v>28.16</v>
      </c>
    </row>
    <row r="40" spans="1:16" x14ac:dyDescent="0.25">
      <c r="A40" s="32">
        <v>44104</v>
      </c>
      <c r="B40" s="7">
        <v>3444.79</v>
      </c>
      <c r="C40" s="15">
        <f t="shared" si="0"/>
        <v>516.71849999999995</v>
      </c>
      <c r="F40" s="33">
        <v>44104</v>
      </c>
      <c r="G40" s="10">
        <v>4548.29</v>
      </c>
      <c r="H40" s="15">
        <f t="shared" si="1"/>
        <v>682.24349999999993</v>
      </c>
      <c r="L40" s="32">
        <v>44123</v>
      </c>
      <c r="M40" s="16">
        <v>36.99</v>
      </c>
      <c r="N40" s="16">
        <v>18.93</v>
      </c>
      <c r="O40" s="16">
        <v>38.479999999999997</v>
      </c>
      <c r="P40" s="16">
        <v>28.37</v>
      </c>
    </row>
    <row r="41" spans="1:16" x14ac:dyDescent="0.25">
      <c r="A41" s="32">
        <v>44103</v>
      </c>
      <c r="B41" s="7">
        <v>3452.56</v>
      </c>
      <c r="C41" s="15">
        <f t="shared" si="0"/>
        <v>517.88400000000001</v>
      </c>
      <c r="F41" s="33">
        <v>44103</v>
      </c>
      <c r="G41" s="10">
        <v>4559.87</v>
      </c>
      <c r="H41" s="15">
        <f t="shared" si="1"/>
        <v>683.98050000000001</v>
      </c>
      <c r="L41" s="32">
        <v>44120</v>
      </c>
      <c r="M41" s="16">
        <v>37.31</v>
      </c>
      <c r="N41" s="16">
        <v>19.079999999999998</v>
      </c>
      <c r="O41" s="16">
        <v>38.82</v>
      </c>
      <c r="P41" s="16">
        <v>28.65</v>
      </c>
    </row>
    <row r="42" spans="1:16" x14ac:dyDescent="0.25">
      <c r="A42" s="32">
        <v>44102</v>
      </c>
      <c r="B42" s="7">
        <v>3469.65</v>
      </c>
      <c r="C42" s="15">
        <f t="shared" si="0"/>
        <v>520.44749999999999</v>
      </c>
      <c r="F42" s="33">
        <v>44102</v>
      </c>
      <c r="G42" s="10">
        <v>4591.07</v>
      </c>
      <c r="H42" s="15">
        <f t="shared" si="1"/>
        <v>688.66049999999996</v>
      </c>
      <c r="L42" s="32">
        <v>44119</v>
      </c>
      <c r="M42" s="16">
        <v>38.15</v>
      </c>
      <c r="N42" s="16">
        <v>19.53</v>
      </c>
      <c r="O42" s="16">
        <v>39.79</v>
      </c>
      <c r="P42" s="16">
        <v>29.44</v>
      </c>
    </row>
    <row r="43" spans="1:16" x14ac:dyDescent="0.25">
      <c r="A43" s="32">
        <v>44101</v>
      </c>
      <c r="B43" s="7">
        <v>3473.01</v>
      </c>
      <c r="C43" s="15">
        <f t="shared" si="0"/>
        <v>520.95150000000001</v>
      </c>
      <c r="F43" s="33">
        <v>44101</v>
      </c>
      <c r="G43" s="10">
        <v>4592.2700000000004</v>
      </c>
      <c r="H43" s="15">
        <f t="shared" si="1"/>
        <v>688.84050000000002</v>
      </c>
      <c r="L43" s="32">
        <v>44118</v>
      </c>
      <c r="M43" s="16">
        <v>38.92</v>
      </c>
      <c r="N43" s="16">
        <v>19.8</v>
      </c>
      <c r="O43" s="16">
        <v>40.67</v>
      </c>
      <c r="P43" s="16">
        <v>30.16</v>
      </c>
    </row>
    <row r="44" spans="1:16" x14ac:dyDescent="0.25">
      <c r="A44" s="32">
        <v>44099</v>
      </c>
      <c r="B44" s="7">
        <v>3461.65</v>
      </c>
      <c r="C44" s="15">
        <f t="shared" si="0"/>
        <v>519.24749999999995</v>
      </c>
      <c r="F44" s="33">
        <v>44099</v>
      </c>
      <c r="G44" s="10">
        <v>4583.34</v>
      </c>
      <c r="H44" s="15">
        <f t="shared" si="1"/>
        <v>687.50099999999998</v>
      </c>
      <c r="L44" s="32">
        <v>44117</v>
      </c>
      <c r="M44" s="16">
        <v>39.28</v>
      </c>
      <c r="N44" s="16">
        <v>19.989999999999998</v>
      </c>
      <c r="O44" s="16">
        <v>41.07</v>
      </c>
      <c r="P44" s="16">
        <v>30.49</v>
      </c>
    </row>
    <row r="45" spans="1:16" x14ac:dyDescent="0.25">
      <c r="A45" s="32">
        <v>44098</v>
      </c>
      <c r="B45" s="7">
        <v>3506.68</v>
      </c>
      <c r="C45" s="15">
        <f t="shared" si="0"/>
        <v>526.00199999999995</v>
      </c>
      <c r="F45" s="33">
        <v>44098</v>
      </c>
      <c r="G45" s="10">
        <v>4635.46</v>
      </c>
      <c r="H45" s="15">
        <f t="shared" si="1"/>
        <v>695.31899999999996</v>
      </c>
      <c r="L45" s="32">
        <v>44116</v>
      </c>
      <c r="M45" s="16">
        <v>39.57</v>
      </c>
      <c r="N45" s="16">
        <v>20.02</v>
      </c>
      <c r="O45" s="16">
        <v>41.42</v>
      </c>
      <c r="P45" s="16">
        <v>30.77</v>
      </c>
    </row>
    <row r="46" spans="1:16" x14ac:dyDescent="0.25">
      <c r="A46" s="32">
        <v>44097</v>
      </c>
      <c r="B46" s="7">
        <v>3501.63</v>
      </c>
      <c r="C46" s="15">
        <f t="shared" si="0"/>
        <v>525.24450000000002</v>
      </c>
      <c r="F46" s="33">
        <v>44097</v>
      </c>
      <c r="G46" s="10">
        <v>4604.55</v>
      </c>
      <c r="H46" s="15">
        <f t="shared" si="1"/>
        <v>690.6825</v>
      </c>
      <c r="L46" s="32">
        <v>44113</v>
      </c>
      <c r="M46" s="16">
        <v>39.369999999999997</v>
      </c>
      <c r="N46" s="16">
        <v>20.02</v>
      </c>
      <c r="O46" s="16">
        <v>41.17</v>
      </c>
      <c r="P46" s="16">
        <v>30.57</v>
      </c>
    </row>
    <row r="47" spans="1:16" x14ac:dyDescent="0.25">
      <c r="A47" s="32">
        <v>44096</v>
      </c>
      <c r="B47" s="7">
        <v>3512.46</v>
      </c>
      <c r="C47" s="15">
        <f t="shared" si="0"/>
        <v>526.86900000000003</v>
      </c>
      <c r="F47" s="33">
        <v>44096</v>
      </c>
      <c r="G47" s="10">
        <v>4622.0200000000004</v>
      </c>
      <c r="H47" s="15">
        <f t="shared" si="1"/>
        <v>693.303</v>
      </c>
      <c r="L47" s="32">
        <v>44112</v>
      </c>
      <c r="M47" s="16">
        <v>38.94</v>
      </c>
      <c r="N47" s="16">
        <v>19.84</v>
      </c>
      <c r="O47" s="16">
        <v>40.67</v>
      </c>
      <c r="P47" s="16">
        <v>30.17</v>
      </c>
    </row>
    <row r="48" spans="1:16" x14ac:dyDescent="0.25">
      <c r="A48" s="32">
        <v>44095</v>
      </c>
      <c r="B48" s="7">
        <v>3550.12</v>
      </c>
      <c r="C48" s="15">
        <f t="shared" si="0"/>
        <v>532.51799999999992</v>
      </c>
      <c r="F48" s="33">
        <v>44095</v>
      </c>
      <c r="G48" s="10">
        <v>4683.6499999999996</v>
      </c>
      <c r="H48" s="15">
        <f t="shared" si="1"/>
        <v>702.5474999999999</v>
      </c>
      <c r="L48" s="32">
        <v>44111</v>
      </c>
      <c r="M48" s="16">
        <v>38.54</v>
      </c>
      <c r="N48" s="16">
        <v>19.66</v>
      </c>
      <c r="O48" s="16">
        <v>40.22</v>
      </c>
      <c r="P48" s="16">
        <v>29.79</v>
      </c>
    </row>
    <row r="49" spans="1:16" x14ac:dyDescent="0.25">
      <c r="A49" s="32">
        <v>44092</v>
      </c>
      <c r="B49" s="7">
        <v>3503.63</v>
      </c>
      <c r="C49" s="15">
        <f t="shared" si="0"/>
        <v>525.54449999999997</v>
      </c>
      <c r="F49" s="33">
        <v>44092</v>
      </c>
      <c r="G49" s="10">
        <v>4622.09</v>
      </c>
      <c r="H49" s="15">
        <f t="shared" si="1"/>
        <v>693.31349999999998</v>
      </c>
      <c r="L49" s="32">
        <v>44110</v>
      </c>
      <c r="M49" s="16">
        <v>38.159999999999997</v>
      </c>
      <c r="N49" s="16">
        <v>19.52</v>
      </c>
      <c r="O49" s="16">
        <v>39.79</v>
      </c>
      <c r="P49" s="16">
        <v>29.44</v>
      </c>
    </row>
    <row r="50" spans="1:16" x14ac:dyDescent="0.25">
      <c r="A50" s="32">
        <v>44091</v>
      </c>
      <c r="B50" s="7">
        <v>3606.19</v>
      </c>
      <c r="C50" s="15">
        <f t="shared" si="0"/>
        <v>540.92849999999999</v>
      </c>
      <c r="F50" s="33">
        <v>44091</v>
      </c>
      <c r="G50" s="10">
        <v>4553.6899999999996</v>
      </c>
      <c r="H50" s="15">
        <f t="shared" si="1"/>
        <v>683.05349999999987</v>
      </c>
      <c r="L50" s="32">
        <v>44109</v>
      </c>
      <c r="M50" s="16">
        <v>37.71</v>
      </c>
      <c r="N50" s="16">
        <v>19.36</v>
      </c>
      <c r="O50" s="16">
        <v>39.24</v>
      </c>
      <c r="P50" s="16">
        <v>29</v>
      </c>
    </row>
    <row r="51" spans="1:16" x14ac:dyDescent="0.25">
      <c r="A51" s="32">
        <v>44090</v>
      </c>
      <c r="B51" s="7">
        <v>3563.97</v>
      </c>
      <c r="C51" s="15">
        <f t="shared" si="0"/>
        <v>534.5954999999999</v>
      </c>
      <c r="F51" s="33">
        <v>44090</v>
      </c>
      <c r="G51" s="10">
        <v>4500.2299999999996</v>
      </c>
      <c r="H51" s="15">
        <f t="shared" si="1"/>
        <v>675.03449999999987</v>
      </c>
      <c r="L51" s="32">
        <v>44106</v>
      </c>
      <c r="M51" s="16">
        <v>37.729999999999997</v>
      </c>
      <c r="N51" s="16">
        <v>19.32</v>
      </c>
      <c r="O51" s="16">
        <v>39.28</v>
      </c>
      <c r="P51" s="16">
        <v>29.03</v>
      </c>
    </row>
    <row r="52" spans="1:16" x14ac:dyDescent="0.25">
      <c r="A52" s="32">
        <v>44089</v>
      </c>
      <c r="B52" s="7">
        <v>3601.57</v>
      </c>
      <c r="C52" s="15">
        <f t="shared" si="0"/>
        <v>540.2355</v>
      </c>
      <c r="F52" s="33">
        <v>44089</v>
      </c>
      <c r="G52" s="10">
        <v>4547.93</v>
      </c>
      <c r="H52" s="15">
        <f t="shared" si="1"/>
        <v>682.18950000000007</v>
      </c>
      <c r="L52" s="32">
        <v>44105</v>
      </c>
      <c r="M52" s="16">
        <v>37.64</v>
      </c>
      <c r="N52" s="16">
        <v>19.29</v>
      </c>
      <c r="O52" s="16">
        <v>39.18</v>
      </c>
      <c r="P52" s="16">
        <v>28.95</v>
      </c>
    </row>
    <row r="53" spans="1:16" x14ac:dyDescent="0.25">
      <c r="A53" s="32">
        <v>44088</v>
      </c>
      <c r="B53" s="7">
        <v>3604.67</v>
      </c>
      <c r="C53" s="15">
        <f t="shared" si="0"/>
        <v>540.70050000000003</v>
      </c>
      <c r="F53" s="33">
        <v>44088</v>
      </c>
      <c r="G53" s="10">
        <v>4516.1099999999997</v>
      </c>
      <c r="H53" s="15">
        <f t="shared" si="1"/>
        <v>677.41649999999993</v>
      </c>
      <c r="L53" s="32">
        <v>44104</v>
      </c>
      <c r="M53" s="16">
        <v>37.86</v>
      </c>
      <c r="N53" s="16">
        <v>19.29</v>
      </c>
      <c r="O53" s="16">
        <v>39.450000000000003</v>
      </c>
      <c r="P53" s="16">
        <v>29.17</v>
      </c>
    </row>
    <row r="54" spans="1:16" x14ac:dyDescent="0.25">
      <c r="A54" s="32">
        <v>44085</v>
      </c>
      <c r="B54" s="7">
        <v>3556.66</v>
      </c>
      <c r="C54" s="15">
        <f t="shared" si="0"/>
        <v>533.49899999999991</v>
      </c>
      <c r="F54" s="33">
        <v>44085</v>
      </c>
      <c r="G54" s="10">
        <v>4454.25</v>
      </c>
      <c r="H54" s="15">
        <f t="shared" si="1"/>
        <v>668.13749999999993</v>
      </c>
      <c r="L54" s="32">
        <v>44103</v>
      </c>
      <c r="M54" s="16">
        <v>38.130000000000003</v>
      </c>
      <c r="N54" s="16">
        <v>19.39</v>
      </c>
      <c r="O54" s="16">
        <v>39.76</v>
      </c>
      <c r="P54" s="16">
        <v>29.42</v>
      </c>
    </row>
    <row r="55" spans="1:16" x14ac:dyDescent="0.25">
      <c r="A55" s="32">
        <v>44084</v>
      </c>
      <c r="B55" s="7">
        <v>3556.66</v>
      </c>
      <c r="C55" s="15">
        <f t="shared" si="0"/>
        <v>533.49899999999991</v>
      </c>
      <c r="F55" s="33">
        <v>44084</v>
      </c>
      <c r="G55" s="10">
        <v>4454.2700000000004</v>
      </c>
      <c r="H55" s="15">
        <f t="shared" si="1"/>
        <v>668.14050000000009</v>
      </c>
      <c r="L55" s="32">
        <v>44102</v>
      </c>
      <c r="M55" s="16">
        <v>38.090000000000003</v>
      </c>
      <c r="N55" s="16">
        <v>19.37</v>
      </c>
      <c r="O55" s="16">
        <v>39.71</v>
      </c>
      <c r="P55" s="16">
        <v>29.38</v>
      </c>
    </row>
    <row r="56" spans="1:16" x14ac:dyDescent="0.25">
      <c r="A56" s="32">
        <v>44083</v>
      </c>
      <c r="B56" s="7">
        <v>3549.86</v>
      </c>
      <c r="C56" s="15">
        <f t="shared" si="0"/>
        <v>532.47900000000004</v>
      </c>
      <c r="F56" s="33">
        <v>44083</v>
      </c>
      <c r="G56" s="10">
        <v>4416.88</v>
      </c>
      <c r="H56" s="15">
        <f t="shared" si="1"/>
        <v>662.53200000000004</v>
      </c>
      <c r="L56" s="32">
        <v>44099</v>
      </c>
      <c r="M56" s="16">
        <v>37.79</v>
      </c>
      <c r="N56" s="16">
        <v>19.22</v>
      </c>
      <c r="O56" s="16">
        <v>39.36</v>
      </c>
      <c r="P56" s="16">
        <v>29.09</v>
      </c>
    </row>
    <row r="57" spans="1:16" x14ac:dyDescent="0.25">
      <c r="A57" s="32">
        <v>44082</v>
      </c>
      <c r="B57" s="7">
        <v>3538.18</v>
      </c>
      <c r="C57" s="15">
        <f t="shared" si="0"/>
        <v>530.72699999999998</v>
      </c>
      <c r="F57" s="33">
        <v>44082</v>
      </c>
      <c r="G57" s="10">
        <v>4386.53</v>
      </c>
      <c r="H57" s="15">
        <f t="shared" si="1"/>
        <v>657.97949999999992</v>
      </c>
      <c r="L57" s="32">
        <v>44098</v>
      </c>
      <c r="M57" s="16">
        <v>37.72</v>
      </c>
      <c r="N57" s="16">
        <v>19.190000000000001</v>
      </c>
      <c r="O57" s="16">
        <v>39.299999999999997</v>
      </c>
      <c r="P57" s="16">
        <v>29.04</v>
      </c>
    </row>
    <row r="58" spans="1:16" x14ac:dyDescent="0.25">
      <c r="A58" s="32">
        <v>44081</v>
      </c>
      <c r="B58" s="7">
        <v>3526.99</v>
      </c>
      <c r="C58" s="15">
        <f t="shared" si="0"/>
        <v>529.04849999999999</v>
      </c>
      <c r="F58" s="33">
        <v>44081</v>
      </c>
      <c r="G58" s="10">
        <v>4372.38</v>
      </c>
      <c r="H58" s="15">
        <f t="shared" si="1"/>
        <v>655.85699999999997</v>
      </c>
      <c r="L58" s="32">
        <v>44097</v>
      </c>
      <c r="M58" s="16">
        <v>37.29</v>
      </c>
      <c r="N58" s="16">
        <v>18.93</v>
      </c>
      <c r="O58" s="16">
        <v>38.81</v>
      </c>
      <c r="P58" s="16">
        <v>28.64</v>
      </c>
    </row>
    <row r="59" spans="1:16" x14ac:dyDescent="0.25">
      <c r="A59" s="32">
        <v>44078</v>
      </c>
      <c r="B59" s="7">
        <v>3527.43</v>
      </c>
      <c r="C59" s="15">
        <f t="shared" si="0"/>
        <v>529.11449999999991</v>
      </c>
      <c r="F59" s="33">
        <v>44078</v>
      </c>
      <c r="G59" s="10">
        <v>4371.1000000000004</v>
      </c>
      <c r="H59" s="15">
        <f t="shared" si="1"/>
        <v>655.66500000000008</v>
      </c>
      <c r="L59" s="32">
        <v>44096</v>
      </c>
      <c r="M59" s="16">
        <v>37.17</v>
      </c>
      <c r="N59" s="16">
        <v>18.75</v>
      </c>
      <c r="O59" s="16">
        <v>38.700000000000003</v>
      </c>
      <c r="P59" s="16">
        <v>28.55</v>
      </c>
    </row>
    <row r="60" spans="1:16" x14ac:dyDescent="0.25">
      <c r="A60" s="32">
        <v>44077</v>
      </c>
      <c r="B60" s="7">
        <v>3511.43</v>
      </c>
      <c r="C60" s="15">
        <f t="shared" si="0"/>
        <v>526.71449999999993</v>
      </c>
      <c r="F60" s="33">
        <v>44077</v>
      </c>
      <c r="G60" s="10">
        <v>4351.8100000000004</v>
      </c>
      <c r="H60" s="15">
        <f t="shared" si="1"/>
        <v>652.77150000000006</v>
      </c>
      <c r="L60" s="32">
        <v>44095</v>
      </c>
      <c r="M60" s="16">
        <v>37</v>
      </c>
      <c r="N60" s="16">
        <v>18.77</v>
      </c>
      <c r="O60" s="16">
        <v>38.520000000000003</v>
      </c>
      <c r="P60" s="16">
        <v>28.4</v>
      </c>
    </row>
    <row r="61" spans="1:16" x14ac:dyDescent="0.25">
      <c r="A61" s="32">
        <v>44076</v>
      </c>
      <c r="B61" s="7">
        <v>3492.57</v>
      </c>
      <c r="C61" s="15">
        <f t="shared" si="0"/>
        <v>523.88549999999998</v>
      </c>
      <c r="F61" s="33">
        <v>44076</v>
      </c>
      <c r="G61" s="10">
        <v>4328.5</v>
      </c>
      <c r="H61" s="15">
        <f t="shared" si="1"/>
        <v>649.27499999999998</v>
      </c>
      <c r="L61" s="32">
        <v>44092</v>
      </c>
      <c r="M61" s="16">
        <v>36.68</v>
      </c>
      <c r="N61" s="16">
        <v>18.600000000000001</v>
      </c>
      <c r="O61" s="16">
        <v>38.14</v>
      </c>
      <c r="P61" s="16">
        <v>28.09</v>
      </c>
    </row>
    <row r="62" spans="1:16" x14ac:dyDescent="0.25">
      <c r="A62" s="32">
        <v>44075</v>
      </c>
      <c r="B62" s="7">
        <v>3496</v>
      </c>
      <c r="C62" s="15">
        <f t="shared" si="0"/>
        <v>524.4</v>
      </c>
      <c r="F62" s="33">
        <v>44075</v>
      </c>
      <c r="G62" s="10">
        <v>4333.91</v>
      </c>
      <c r="H62" s="15">
        <f t="shared" si="1"/>
        <v>650.0865</v>
      </c>
      <c r="L62" s="32">
        <v>44091</v>
      </c>
      <c r="M62" s="16">
        <v>36.409999999999997</v>
      </c>
      <c r="N62" s="16">
        <v>18.600000000000001</v>
      </c>
      <c r="O62" s="16">
        <v>37.83</v>
      </c>
      <c r="P62" s="16">
        <v>27.84</v>
      </c>
    </row>
    <row r="63" spans="1:16" x14ac:dyDescent="0.25">
      <c r="A63" s="32">
        <v>44074</v>
      </c>
      <c r="B63" s="7">
        <v>3507.17</v>
      </c>
      <c r="C63" s="15">
        <f t="shared" si="0"/>
        <v>526.07550000000003</v>
      </c>
      <c r="F63" s="33">
        <v>44074</v>
      </c>
      <c r="G63" s="10">
        <v>4345.57</v>
      </c>
      <c r="H63" s="15">
        <f t="shared" si="1"/>
        <v>651.83549999999991</v>
      </c>
      <c r="L63" s="32">
        <v>44090</v>
      </c>
      <c r="M63" s="16">
        <v>36.03</v>
      </c>
      <c r="N63" s="16">
        <v>18.38</v>
      </c>
      <c r="O63" s="16">
        <v>37.369999999999997</v>
      </c>
      <c r="P63" s="16">
        <v>27.46</v>
      </c>
    </row>
    <row r="64" spans="1:16" x14ac:dyDescent="0.25">
      <c r="A64" s="32">
        <v>44071</v>
      </c>
      <c r="B64" s="7">
        <v>3489.26</v>
      </c>
      <c r="C64" s="15">
        <f t="shared" si="0"/>
        <v>523.38900000000001</v>
      </c>
      <c r="F64" s="33">
        <v>44071</v>
      </c>
      <c r="G64" s="10">
        <v>4324.54</v>
      </c>
      <c r="H64" s="15">
        <f t="shared" si="1"/>
        <v>648.68099999999993</v>
      </c>
      <c r="L64" s="32">
        <v>44089</v>
      </c>
      <c r="M64" s="16">
        <v>35.83</v>
      </c>
      <c r="N64" s="16">
        <v>18.260000000000002</v>
      </c>
      <c r="O64" s="16">
        <v>37.130000000000003</v>
      </c>
      <c r="P64" s="16">
        <v>27.27</v>
      </c>
    </row>
    <row r="65" spans="1:16" x14ac:dyDescent="0.25">
      <c r="A65" s="32">
        <v>44070</v>
      </c>
      <c r="B65" s="7">
        <v>3436.74</v>
      </c>
      <c r="C65" s="15">
        <f t="shared" si="0"/>
        <v>515.51099999999997</v>
      </c>
      <c r="F65" s="33">
        <v>44070</v>
      </c>
      <c r="G65" s="10">
        <v>4258.6899999999996</v>
      </c>
      <c r="H65" s="15">
        <f t="shared" si="1"/>
        <v>638.80349999999987</v>
      </c>
      <c r="L65" s="32">
        <v>44088</v>
      </c>
      <c r="M65" s="16">
        <v>36.03</v>
      </c>
      <c r="N65" s="16">
        <v>18.260000000000002</v>
      </c>
      <c r="O65" s="16">
        <v>37.369999999999997</v>
      </c>
      <c r="P65" s="16">
        <v>27.46</v>
      </c>
    </row>
    <row r="66" spans="1:16" x14ac:dyDescent="0.25">
      <c r="A66" s="32">
        <v>44069</v>
      </c>
      <c r="B66" s="7">
        <v>3435.94</v>
      </c>
      <c r="C66" s="15">
        <f t="shared" si="0"/>
        <v>515.39099999999996</v>
      </c>
      <c r="F66" s="33">
        <v>44069</v>
      </c>
      <c r="G66" s="10">
        <v>4257.21</v>
      </c>
      <c r="H66" s="15">
        <f t="shared" si="1"/>
        <v>638.58150000000001</v>
      </c>
      <c r="L66" s="32">
        <v>44085</v>
      </c>
      <c r="M66" s="16">
        <v>35.94</v>
      </c>
      <c r="N66" s="16">
        <v>18.25</v>
      </c>
      <c r="O66" s="16">
        <v>37.26</v>
      </c>
      <c r="P66" s="16">
        <v>27.37</v>
      </c>
    </row>
    <row r="67" spans="1:16" x14ac:dyDescent="0.25">
      <c r="A67" s="32">
        <v>44068</v>
      </c>
      <c r="B67" s="7">
        <v>3399.22</v>
      </c>
      <c r="C67" s="15">
        <f t="shared" si="0"/>
        <v>509.88299999999992</v>
      </c>
      <c r="F67" s="33">
        <v>44068</v>
      </c>
      <c r="G67" s="10">
        <v>4210.68</v>
      </c>
      <c r="H67" s="15">
        <f t="shared" si="1"/>
        <v>631.60199999999998</v>
      </c>
      <c r="L67" s="32">
        <v>44084</v>
      </c>
      <c r="M67" s="16">
        <v>36.409999999999997</v>
      </c>
      <c r="N67" s="16">
        <v>18.46</v>
      </c>
      <c r="O67" s="16">
        <v>37.81</v>
      </c>
      <c r="P67" s="16">
        <v>27.82</v>
      </c>
    </row>
    <row r="68" spans="1:16" x14ac:dyDescent="0.25">
      <c r="A68" s="32">
        <v>44067</v>
      </c>
      <c r="B68" s="7">
        <v>3399.81</v>
      </c>
      <c r="C68" s="15">
        <f t="shared" ref="C68:C131" si="2">B68*$J$2</f>
        <v>509.97149999999999</v>
      </c>
      <c r="F68" s="33">
        <v>44067</v>
      </c>
      <c r="G68" s="10">
        <v>4211.0200000000004</v>
      </c>
      <c r="H68" s="15">
        <f t="shared" ref="H68:H131" si="3">G68*$J$2</f>
        <v>631.65300000000002</v>
      </c>
      <c r="L68" s="32">
        <v>44083</v>
      </c>
      <c r="M68" s="16">
        <v>37.17</v>
      </c>
      <c r="N68" s="16">
        <v>18.760000000000002</v>
      </c>
      <c r="O68" s="16">
        <v>38.69</v>
      </c>
      <c r="P68" s="16">
        <v>28.54</v>
      </c>
    </row>
    <row r="69" spans="1:16" x14ac:dyDescent="0.25">
      <c r="A69" s="32">
        <v>44064</v>
      </c>
      <c r="B69" s="7">
        <v>3394.13</v>
      </c>
      <c r="C69" s="15">
        <f t="shared" si="2"/>
        <v>509.11950000000002</v>
      </c>
      <c r="F69" s="33">
        <v>44064</v>
      </c>
      <c r="G69" s="10">
        <v>4204.0200000000004</v>
      </c>
      <c r="H69" s="15">
        <f t="shared" si="3"/>
        <v>630.60300000000007</v>
      </c>
      <c r="L69" s="32">
        <v>44082</v>
      </c>
      <c r="M69" s="16">
        <v>37.97</v>
      </c>
      <c r="N69" s="16">
        <v>19.170000000000002</v>
      </c>
      <c r="O69" s="16">
        <v>39.61</v>
      </c>
      <c r="P69" s="16">
        <v>29.29</v>
      </c>
    </row>
    <row r="70" spans="1:16" x14ac:dyDescent="0.25">
      <c r="A70" s="32">
        <v>44063</v>
      </c>
      <c r="B70" s="7">
        <v>3426.13</v>
      </c>
      <c r="C70" s="15">
        <f t="shared" si="2"/>
        <v>513.91949999999997</v>
      </c>
      <c r="F70" s="33">
        <v>44063</v>
      </c>
      <c r="G70" s="10">
        <v>4244.6000000000004</v>
      </c>
      <c r="H70" s="15">
        <f t="shared" si="3"/>
        <v>636.69000000000005</v>
      </c>
      <c r="L70" s="32">
        <v>44081</v>
      </c>
      <c r="M70" s="16">
        <v>38.64</v>
      </c>
      <c r="N70" s="16">
        <v>19.420000000000002</v>
      </c>
      <c r="O70" s="16">
        <v>40.39</v>
      </c>
      <c r="P70" s="16">
        <v>29.93</v>
      </c>
    </row>
    <row r="71" spans="1:16" x14ac:dyDescent="0.25">
      <c r="A71" s="32">
        <v>44062</v>
      </c>
      <c r="B71" s="7">
        <v>3419.39</v>
      </c>
      <c r="C71" s="15">
        <f t="shared" si="2"/>
        <v>512.9085</v>
      </c>
      <c r="F71" s="33">
        <v>44062</v>
      </c>
      <c r="G71" s="10">
        <v>4230.93</v>
      </c>
      <c r="H71" s="15">
        <f t="shared" si="3"/>
        <v>634.6395</v>
      </c>
      <c r="L71" s="32">
        <v>44078</v>
      </c>
      <c r="M71" s="16">
        <v>38.96</v>
      </c>
      <c r="N71" s="16">
        <v>19.690000000000001</v>
      </c>
      <c r="O71" s="16">
        <v>40.74</v>
      </c>
      <c r="P71" s="16">
        <v>30.21</v>
      </c>
    </row>
    <row r="72" spans="1:16" x14ac:dyDescent="0.25">
      <c r="A72" s="32">
        <v>44061</v>
      </c>
      <c r="B72" s="7">
        <v>3430.14</v>
      </c>
      <c r="C72" s="15">
        <f t="shared" si="2"/>
        <v>514.52099999999996</v>
      </c>
      <c r="F72" s="33">
        <v>44061</v>
      </c>
      <c r="G72" s="10">
        <v>4276.74</v>
      </c>
      <c r="H72" s="15">
        <f t="shared" si="3"/>
        <v>641.51099999999997</v>
      </c>
      <c r="L72" s="32">
        <v>44077</v>
      </c>
      <c r="M72" s="16">
        <v>40.04</v>
      </c>
      <c r="N72" s="16">
        <v>20.02</v>
      </c>
      <c r="O72" s="16">
        <v>42.01</v>
      </c>
      <c r="P72" s="16">
        <v>31.25</v>
      </c>
    </row>
    <row r="73" spans="1:16" x14ac:dyDescent="0.25">
      <c r="A73" s="32">
        <v>44060</v>
      </c>
      <c r="B73" s="7">
        <v>3387.17</v>
      </c>
      <c r="C73" s="15">
        <f t="shared" si="2"/>
        <v>508.07549999999998</v>
      </c>
      <c r="F73" s="33">
        <v>44060</v>
      </c>
      <c r="G73" s="10">
        <v>4222.0200000000004</v>
      </c>
      <c r="H73" s="15">
        <f t="shared" si="3"/>
        <v>633.303</v>
      </c>
      <c r="L73" s="32">
        <v>44076</v>
      </c>
      <c r="M73" s="16">
        <v>40.869999999999997</v>
      </c>
      <c r="N73" s="16">
        <v>20.54</v>
      </c>
      <c r="O73" s="16">
        <v>42.97</v>
      </c>
      <c r="P73" s="16">
        <v>32.03</v>
      </c>
    </row>
    <row r="74" spans="1:16" x14ac:dyDescent="0.25">
      <c r="A74" s="32">
        <v>44057</v>
      </c>
      <c r="B74" s="7">
        <v>3392.39</v>
      </c>
      <c r="C74" s="15">
        <f t="shared" si="2"/>
        <v>508.85849999999994</v>
      </c>
      <c r="F74" s="33">
        <v>44057</v>
      </c>
      <c r="G74" s="10">
        <v>4210.3999999999996</v>
      </c>
      <c r="H74" s="15">
        <f t="shared" si="3"/>
        <v>631.55999999999995</v>
      </c>
      <c r="L74" s="32">
        <v>44075</v>
      </c>
      <c r="M74" s="16">
        <v>41.53</v>
      </c>
      <c r="N74" s="16">
        <v>20.83</v>
      </c>
      <c r="O74" s="16">
        <v>43.71</v>
      </c>
      <c r="P74" s="16">
        <v>32.64</v>
      </c>
    </row>
    <row r="75" spans="1:16" x14ac:dyDescent="0.25">
      <c r="A75" s="32">
        <v>44056</v>
      </c>
      <c r="B75" s="7">
        <v>3338.34</v>
      </c>
      <c r="C75" s="15">
        <f t="shared" si="2"/>
        <v>500.75099999999998</v>
      </c>
      <c r="F75" s="33">
        <v>44056</v>
      </c>
      <c r="G75" s="10">
        <v>4141.93</v>
      </c>
      <c r="H75" s="15">
        <f t="shared" si="3"/>
        <v>621.28949999999998</v>
      </c>
      <c r="L75" s="32">
        <v>44074</v>
      </c>
      <c r="M75" s="16">
        <v>41.6</v>
      </c>
      <c r="N75" s="16">
        <v>20.72</v>
      </c>
      <c r="O75" s="16">
        <v>43.77</v>
      </c>
      <c r="P75" s="16">
        <v>32.69</v>
      </c>
    </row>
    <row r="76" spans="1:16" x14ac:dyDescent="0.25">
      <c r="A76" s="32">
        <v>44055</v>
      </c>
      <c r="B76" s="7">
        <v>3321.33</v>
      </c>
      <c r="C76" s="15">
        <f t="shared" si="2"/>
        <v>498.19949999999994</v>
      </c>
      <c r="F76" s="33">
        <v>44055</v>
      </c>
      <c r="G76" s="10">
        <v>4111.66</v>
      </c>
      <c r="H76" s="15">
        <f t="shared" si="3"/>
        <v>616.74899999999991</v>
      </c>
      <c r="L76" s="32">
        <v>44071</v>
      </c>
      <c r="M76" s="16">
        <v>41.52</v>
      </c>
      <c r="N76" s="16">
        <v>20.74</v>
      </c>
      <c r="O76" s="16">
        <v>43.67</v>
      </c>
      <c r="P76" s="16">
        <v>32.6</v>
      </c>
    </row>
    <row r="77" spans="1:16" x14ac:dyDescent="0.25">
      <c r="A77" s="32">
        <v>44054</v>
      </c>
      <c r="B77" s="7">
        <v>3344.15</v>
      </c>
      <c r="C77" s="15">
        <f t="shared" si="2"/>
        <v>501.6225</v>
      </c>
      <c r="F77" s="33">
        <v>44054</v>
      </c>
      <c r="G77" s="10">
        <v>4119.97</v>
      </c>
      <c r="H77" s="15">
        <f t="shared" si="3"/>
        <v>617.99549999999999</v>
      </c>
      <c r="L77" s="32">
        <v>44070</v>
      </c>
      <c r="M77" s="16">
        <v>41.82</v>
      </c>
      <c r="N77" s="16">
        <v>20.8</v>
      </c>
      <c r="O77" s="16">
        <v>44.04</v>
      </c>
      <c r="P77" s="16">
        <v>32.909999999999997</v>
      </c>
    </row>
    <row r="78" spans="1:16" x14ac:dyDescent="0.25">
      <c r="A78" s="32">
        <v>44053</v>
      </c>
      <c r="B78" s="7">
        <v>3332.33</v>
      </c>
      <c r="C78" s="15">
        <f t="shared" si="2"/>
        <v>499.84949999999998</v>
      </c>
      <c r="F78" s="33">
        <v>44053</v>
      </c>
      <c r="G78" s="10">
        <v>4105.16</v>
      </c>
      <c r="H78" s="15">
        <f t="shared" si="3"/>
        <v>615.774</v>
      </c>
      <c r="L78" s="32">
        <v>44069</v>
      </c>
      <c r="M78" s="16">
        <v>41.11</v>
      </c>
      <c r="N78" s="16">
        <v>20.23</v>
      </c>
      <c r="O78" s="16">
        <v>43.35</v>
      </c>
      <c r="P78" s="16">
        <v>32.299999999999997</v>
      </c>
    </row>
    <row r="79" spans="1:16" x14ac:dyDescent="0.25">
      <c r="A79" s="32">
        <v>44050</v>
      </c>
      <c r="B79" s="7">
        <v>3351.93</v>
      </c>
      <c r="C79" s="15">
        <f t="shared" si="2"/>
        <v>502.78949999999998</v>
      </c>
      <c r="F79" s="33">
        <v>44050</v>
      </c>
      <c r="G79" s="10">
        <v>4105.1000000000004</v>
      </c>
      <c r="H79" s="15">
        <f t="shared" si="3"/>
        <v>615.76499999999999</v>
      </c>
      <c r="L79" s="32">
        <v>44068</v>
      </c>
      <c r="M79" s="16">
        <v>41.2</v>
      </c>
      <c r="N79" s="16">
        <v>20.32</v>
      </c>
      <c r="O79" s="16">
        <v>43.42</v>
      </c>
      <c r="P79" s="16">
        <v>32.36</v>
      </c>
    </row>
    <row r="80" spans="1:16" x14ac:dyDescent="0.25">
      <c r="A80" s="32">
        <v>44049</v>
      </c>
      <c r="B80" s="7">
        <v>3350.68</v>
      </c>
      <c r="C80" s="15">
        <f t="shared" si="2"/>
        <v>502.60199999999998</v>
      </c>
      <c r="F80" s="33">
        <v>44049</v>
      </c>
      <c r="G80" s="10">
        <v>4115.1099999999997</v>
      </c>
      <c r="H80" s="15">
        <f t="shared" si="3"/>
        <v>617.26649999999995</v>
      </c>
      <c r="L80" s="32">
        <v>44067</v>
      </c>
      <c r="M80" s="16">
        <v>41.33</v>
      </c>
      <c r="N80" s="16">
        <v>20.45</v>
      </c>
      <c r="O80" s="16">
        <v>43.55</v>
      </c>
      <c r="P80" s="16">
        <v>32.47</v>
      </c>
    </row>
    <row r="81" spans="1:16" x14ac:dyDescent="0.25">
      <c r="A81" s="32">
        <v>44048</v>
      </c>
      <c r="B81" s="7">
        <v>3376.42</v>
      </c>
      <c r="C81" s="15">
        <f t="shared" si="2"/>
        <v>506.46299999999997</v>
      </c>
      <c r="F81" s="33">
        <v>44048</v>
      </c>
      <c r="G81" s="10">
        <v>4146.8500000000004</v>
      </c>
      <c r="H81" s="15">
        <f t="shared" si="3"/>
        <v>622.02750000000003</v>
      </c>
      <c r="L81" s="32">
        <v>44064</v>
      </c>
      <c r="M81" s="16">
        <v>41.87</v>
      </c>
      <c r="N81" s="16">
        <v>20.69</v>
      </c>
      <c r="O81" s="16">
        <v>44.17</v>
      </c>
      <c r="P81" s="16">
        <v>32.97</v>
      </c>
    </row>
    <row r="82" spans="1:16" x14ac:dyDescent="0.25">
      <c r="A82" s="32">
        <v>44047</v>
      </c>
      <c r="B82" s="7">
        <v>3421.37</v>
      </c>
      <c r="C82" s="15">
        <f t="shared" si="2"/>
        <v>513.20549999999992</v>
      </c>
      <c r="F82" s="33">
        <v>44047</v>
      </c>
      <c r="G82" s="10">
        <v>4203.5200000000004</v>
      </c>
      <c r="H82" s="15">
        <f t="shared" si="3"/>
        <v>630.52800000000002</v>
      </c>
      <c r="L82" s="32">
        <v>44063</v>
      </c>
      <c r="M82" s="16">
        <v>42.37</v>
      </c>
      <c r="N82" s="16">
        <v>20.97</v>
      </c>
      <c r="O82" s="16">
        <v>44.74</v>
      </c>
      <c r="P82" s="16">
        <v>33.43</v>
      </c>
    </row>
    <row r="83" spans="1:16" x14ac:dyDescent="0.25">
      <c r="A83" s="32">
        <v>44046</v>
      </c>
      <c r="B83" s="7">
        <v>3410.8</v>
      </c>
      <c r="C83" s="15">
        <f t="shared" si="2"/>
        <v>511.62</v>
      </c>
      <c r="F83" s="33">
        <v>44046</v>
      </c>
      <c r="G83" s="10">
        <v>4191.54</v>
      </c>
      <c r="H83" s="15">
        <f t="shared" si="3"/>
        <v>628.73099999999999</v>
      </c>
      <c r="L83" s="32">
        <v>44062</v>
      </c>
      <c r="M83" s="16">
        <v>43.08</v>
      </c>
      <c r="N83" s="16">
        <v>21.25</v>
      </c>
      <c r="O83" s="16">
        <v>45.54</v>
      </c>
      <c r="P83" s="16">
        <v>34.090000000000003</v>
      </c>
    </row>
    <row r="84" spans="1:16" x14ac:dyDescent="0.25">
      <c r="A84" s="32">
        <v>44043</v>
      </c>
      <c r="B84" s="7">
        <v>3407.06</v>
      </c>
      <c r="C84" s="15">
        <f t="shared" si="2"/>
        <v>511.05899999999997</v>
      </c>
      <c r="F84" s="33">
        <v>44043</v>
      </c>
      <c r="G84" s="10">
        <v>4164.03</v>
      </c>
      <c r="H84" s="15">
        <f t="shared" si="3"/>
        <v>624.60449999999992</v>
      </c>
      <c r="L84" s="32">
        <v>44061</v>
      </c>
      <c r="M84" s="16">
        <v>43.6</v>
      </c>
      <c r="N84" s="16">
        <v>21.54</v>
      </c>
      <c r="O84" s="16">
        <v>46.14</v>
      </c>
      <c r="P84" s="16">
        <v>34.58</v>
      </c>
    </row>
    <row r="85" spans="1:16" x14ac:dyDescent="0.25">
      <c r="A85" s="32">
        <v>44042</v>
      </c>
      <c r="B85" s="7">
        <v>3398.13</v>
      </c>
      <c r="C85" s="15">
        <f t="shared" si="2"/>
        <v>509.71949999999998</v>
      </c>
      <c r="F85" s="33">
        <v>44042</v>
      </c>
      <c r="G85" s="10">
        <v>4152.7299999999996</v>
      </c>
      <c r="H85" s="15">
        <f t="shared" si="3"/>
        <v>622.90949999999987</v>
      </c>
      <c r="L85" s="32">
        <v>44060</v>
      </c>
      <c r="M85" s="16">
        <v>43.54</v>
      </c>
      <c r="N85" s="16">
        <v>21.5</v>
      </c>
      <c r="O85" s="16">
        <v>46.05</v>
      </c>
      <c r="P85" s="16">
        <v>34.51</v>
      </c>
    </row>
    <row r="86" spans="1:16" x14ac:dyDescent="0.25">
      <c r="A86" s="32">
        <v>44041</v>
      </c>
      <c r="B86" s="7">
        <v>3408.13</v>
      </c>
      <c r="C86" s="15">
        <f t="shared" si="2"/>
        <v>511.21949999999998</v>
      </c>
      <c r="F86" s="33">
        <v>44041</v>
      </c>
      <c r="G86" s="10">
        <v>4164.9799999999996</v>
      </c>
      <c r="H86" s="15">
        <f t="shared" si="3"/>
        <v>624.74699999999996</v>
      </c>
      <c r="L86" s="32">
        <v>44057</v>
      </c>
      <c r="M86" s="16">
        <v>43.83</v>
      </c>
      <c r="N86" s="16">
        <v>21.55</v>
      </c>
      <c r="O86" s="16">
        <v>46.42</v>
      </c>
      <c r="P86" s="16">
        <v>34.799999999999997</v>
      </c>
    </row>
    <row r="87" spans="1:16" x14ac:dyDescent="0.25">
      <c r="A87" s="32">
        <v>44040</v>
      </c>
      <c r="B87" s="7">
        <v>3409.89</v>
      </c>
      <c r="C87" s="15">
        <f t="shared" si="2"/>
        <v>511.48349999999994</v>
      </c>
      <c r="F87" s="33">
        <v>44040</v>
      </c>
      <c r="G87" s="10">
        <v>4204.6000000000004</v>
      </c>
      <c r="H87" s="15">
        <f t="shared" si="3"/>
        <v>630.69000000000005</v>
      </c>
      <c r="L87" s="32">
        <v>44056</v>
      </c>
      <c r="M87" s="16">
        <v>43.35</v>
      </c>
      <c r="N87" s="16">
        <v>21.31</v>
      </c>
      <c r="O87" s="16">
        <v>45.87</v>
      </c>
      <c r="P87" s="16">
        <v>34.36</v>
      </c>
    </row>
    <row r="88" spans="1:16" x14ac:dyDescent="0.25">
      <c r="A88" s="32">
        <v>44039</v>
      </c>
      <c r="B88" s="7">
        <v>3416.58</v>
      </c>
      <c r="C88" s="15">
        <f t="shared" si="2"/>
        <v>512.48699999999997</v>
      </c>
      <c r="F88" s="33">
        <v>44039</v>
      </c>
      <c r="G88" s="10">
        <v>4213.1099999999997</v>
      </c>
      <c r="H88" s="15">
        <f t="shared" si="3"/>
        <v>631.96649999999988</v>
      </c>
      <c r="L88" s="32">
        <v>44055</v>
      </c>
      <c r="M88" s="16">
        <v>41.94</v>
      </c>
      <c r="N88" s="16">
        <v>20.72</v>
      </c>
      <c r="O88" s="16">
        <v>44.24</v>
      </c>
      <c r="P88" s="16">
        <v>33.03</v>
      </c>
    </row>
    <row r="89" spans="1:16" x14ac:dyDescent="0.25">
      <c r="A89" s="32">
        <v>44036</v>
      </c>
      <c r="B89" s="7">
        <v>3407.04</v>
      </c>
      <c r="C89" s="15">
        <f t="shared" si="2"/>
        <v>511.05599999999998</v>
      </c>
      <c r="F89" s="33">
        <v>44036</v>
      </c>
      <c r="G89" s="10">
        <v>4212.13</v>
      </c>
      <c r="H89" s="15">
        <f t="shared" si="3"/>
        <v>631.81949999999995</v>
      </c>
      <c r="L89" s="32">
        <v>44054</v>
      </c>
      <c r="M89" s="16">
        <v>40.869999999999997</v>
      </c>
      <c r="N89" s="16">
        <v>20.21</v>
      </c>
      <c r="O89" s="16">
        <v>43.03</v>
      </c>
      <c r="P89" s="16">
        <v>32.04</v>
      </c>
    </row>
    <row r="90" spans="1:16" x14ac:dyDescent="0.25">
      <c r="A90" s="32">
        <v>44035</v>
      </c>
      <c r="B90" s="7">
        <v>3336.19</v>
      </c>
      <c r="C90" s="15">
        <f t="shared" si="2"/>
        <v>500.42849999999999</v>
      </c>
      <c r="F90" s="33">
        <v>44035</v>
      </c>
      <c r="G90" s="10">
        <v>4197.3500000000004</v>
      </c>
      <c r="H90" s="15">
        <f t="shared" si="3"/>
        <v>629.60250000000008</v>
      </c>
      <c r="L90" s="32">
        <v>44053</v>
      </c>
      <c r="M90" s="16">
        <v>40.1</v>
      </c>
      <c r="N90" s="16">
        <v>19.8</v>
      </c>
      <c r="O90" s="16">
        <v>42.13</v>
      </c>
      <c r="P90" s="16">
        <v>31.31</v>
      </c>
    </row>
    <row r="91" spans="1:16" x14ac:dyDescent="0.25">
      <c r="A91" s="32">
        <v>44034</v>
      </c>
      <c r="B91" s="7">
        <v>3309.75</v>
      </c>
      <c r="C91" s="15">
        <f t="shared" si="2"/>
        <v>496.46249999999998</v>
      </c>
      <c r="F91" s="33">
        <v>44034</v>
      </c>
      <c r="G91" s="10">
        <v>4127.33</v>
      </c>
      <c r="H91" s="15">
        <f t="shared" si="3"/>
        <v>619.09949999999992</v>
      </c>
      <c r="L91" s="32">
        <v>44050</v>
      </c>
      <c r="M91" s="16">
        <v>39.69</v>
      </c>
      <c r="N91" s="16">
        <v>19.61</v>
      </c>
      <c r="O91" s="16">
        <v>41.68</v>
      </c>
      <c r="P91" s="16">
        <v>30.94</v>
      </c>
    </row>
    <row r="92" spans="1:16" x14ac:dyDescent="0.25">
      <c r="A92" s="32">
        <v>44033</v>
      </c>
      <c r="B92" s="7">
        <v>3338.98</v>
      </c>
      <c r="C92" s="15">
        <f t="shared" si="2"/>
        <v>500.84699999999998</v>
      </c>
      <c r="F92" s="33">
        <v>44033</v>
      </c>
      <c r="G92" s="10">
        <v>4164.26</v>
      </c>
      <c r="H92" s="15">
        <f t="shared" si="3"/>
        <v>624.63900000000001</v>
      </c>
      <c r="L92" s="32">
        <v>44049</v>
      </c>
      <c r="M92" s="16">
        <v>38.840000000000003</v>
      </c>
      <c r="N92" s="16">
        <v>19.3</v>
      </c>
      <c r="O92" s="16">
        <v>40.700000000000003</v>
      </c>
      <c r="P92" s="16">
        <v>30.14</v>
      </c>
    </row>
    <row r="93" spans="1:16" x14ac:dyDescent="0.25">
      <c r="A93" s="32">
        <v>44032</v>
      </c>
      <c r="B93" s="7">
        <v>3324.53</v>
      </c>
      <c r="C93" s="15">
        <f t="shared" si="2"/>
        <v>498.67950000000002</v>
      </c>
      <c r="F93" s="33">
        <v>44032</v>
      </c>
      <c r="G93" s="10">
        <v>4145.95</v>
      </c>
      <c r="H93" s="15">
        <f t="shared" si="3"/>
        <v>621.89249999999993</v>
      </c>
      <c r="L93" s="32">
        <v>44048</v>
      </c>
      <c r="M93" s="16">
        <v>37.4</v>
      </c>
      <c r="N93" s="16">
        <v>18.73</v>
      </c>
      <c r="O93" s="16">
        <v>39.04</v>
      </c>
      <c r="P93" s="16">
        <v>28.79</v>
      </c>
    </row>
    <row r="94" spans="1:16" x14ac:dyDescent="0.25">
      <c r="A94" s="32">
        <v>44029</v>
      </c>
      <c r="B94" s="7">
        <v>3315.44</v>
      </c>
      <c r="C94" s="15">
        <f t="shared" si="2"/>
        <v>497.31599999999997</v>
      </c>
      <c r="F94" s="33">
        <v>44029</v>
      </c>
      <c r="G94" s="10">
        <v>4134.3999999999996</v>
      </c>
      <c r="H94" s="15">
        <f t="shared" si="3"/>
        <v>620.16</v>
      </c>
      <c r="L94" s="32">
        <v>44047</v>
      </c>
      <c r="M94" s="16">
        <v>36.31</v>
      </c>
      <c r="N94" s="16">
        <v>18.13</v>
      </c>
      <c r="O94" s="16">
        <v>37.82</v>
      </c>
      <c r="P94" s="16">
        <v>27.8</v>
      </c>
    </row>
    <row r="95" spans="1:16" x14ac:dyDescent="0.25">
      <c r="A95" s="32">
        <v>44028</v>
      </c>
      <c r="B95" s="7">
        <v>3286.66</v>
      </c>
      <c r="C95" s="15">
        <f t="shared" si="2"/>
        <v>492.99899999999997</v>
      </c>
      <c r="F95" s="33">
        <v>44028</v>
      </c>
      <c r="G95" s="10">
        <v>4097.99</v>
      </c>
      <c r="H95" s="15">
        <f t="shared" si="3"/>
        <v>614.69849999999997</v>
      </c>
      <c r="L95" s="32">
        <v>44046</v>
      </c>
      <c r="M95" s="16">
        <v>35.590000000000003</v>
      </c>
      <c r="N95" s="16">
        <v>17.75</v>
      </c>
      <c r="O95" s="16">
        <v>37.01</v>
      </c>
      <c r="P95" s="16">
        <v>27.13</v>
      </c>
    </row>
    <row r="96" spans="1:16" x14ac:dyDescent="0.25">
      <c r="A96" s="32">
        <v>44027</v>
      </c>
      <c r="B96" s="7">
        <v>3283.76</v>
      </c>
      <c r="C96" s="15">
        <f t="shared" si="2"/>
        <v>492.56400000000002</v>
      </c>
      <c r="F96" s="33">
        <v>44027</v>
      </c>
      <c r="G96" s="10">
        <v>4072.13</v>
      </c>
      <c r="H96" s="15">
        <f t="shared" si="3"/>
        <v>610.81949999999995</v>
      </c>
      <c r="L96" s="32">
        <v>44043</v>
      </c>
      <c r="M96" s="16">
        <v>35.17</v>
      </c>
      <c r="N96" s="16">
        <v>17.649999999999999</v>
      </c>
      <c r="O96" s="16">
        <v>36.51</v>
      </c>
      <c r="P96" s="16">
        <v>26.72</v>
      </c>
    </row>
    <row r="97" spans="1:16" x14ac:dyDescent="0.25">
      <c r="A97" s="32">
        <v>44026</v>
      </c>
      <c r="B97" s="7">
        <v>3273.89</v>
      </c>
      <c r="C97" s="15">
        <f t="shared" si="2"/>
        <v>491.08349999999996</v>
      </c>
      <c r="F97" s="33">
        <v>44026</v>
      </c>
      <c r="G97" s="10">
        <v>4059.69</v>
      </c>
      <c r="H97" s="15">
        <f t="shared" si="3"/>
        <v>608.95349999999996</v>
      </c>
      <c r="L97" s="32">
        <v>44042</v>
      </c>
      <c r="M97" s="16">
        <v>35.08</v>
      </c>
      <c r="N97" s="16">
        <v>17.690000000000001</v>
      </c>
      <c r="O97" s="16">
        <v>41.37</v>
      </c>
      <c r="P97" s="16">
        <v>31.1</v>
      </c>
    </row>
    <row r="98" spans="1:16" x14ac:dyDescent="0.25">
      <c r="A98" s="32">
        <v>44025</v>
      </c>
      <c r="B98" s="7">
        <v>3307.5</v>
      </c>
      <c r="C98" s="15">
        <f t="shared" si="2"/>
        <v>496.125</v>
      </c>
      <c r="F98" s="33">
        <v>44025</v>
      </c>
      <c r="G98" s="10">
        <v>4124.2299999999996</v>
      </c>
      <c r="H98" s="15">
        <f t="shared" si="3"/>
        <v>618.63449999999989</v>
      </c>
      <c r="L98" s="32">
        <v>44041</v>
      </c>
      <c r="M98" s="16">
        <v>34.799999999999997</v>
      </c>
      <c r="N98" s="16">
        <v>17.41</v>
      </c>
      <c r="O98" s="16">
        <v>40.99</v>
      </c>
      <c r="P98" s="16">
        <v>30.79</v>
      </c>
    </row>
    <row r="99" spans="1:16" x14ac:dyDescent="0.25">
      <c r="A99" s="32">
        <v>44022</v>
      </c>
      <c r="B99" s="7">
        <v>3332.33</v>
      </c>
      <c r="C99" s="15">
        <f t="shared" si="2"/>
        <v>499.84949999999998</v>
      </c>
      <c r="F99" s="33">
        <v>44022</v>
      </c>
      <c r="G99" s="10">
        <v>4155.7700000000004</v>
      </c>
      <c r="H99" s="15">
        <f t="shared" si="3"/>
        <v>623.3655</v>
      </c>
      <c r="L99" s="32">
        <v>44040</v>
      </c>
      <c r="M99" s="16">
        <v>34.92</v>
      </c>
      <c r="N99" s="16">
        <v>17.47</v>
      </c>
      <c r="O99" s="16">
        <v>41.15</v>
      </c>
      <c r="P99" s="16">
        <v>30.92</v>
      </c>
    </row>
    <row r="100" spans="1:16" x14ac:dyDescent="0.25">
      <c r="A100" s="32">
        <v>44021</v>
      </c>
      <c r="B100" s="7">
        <v>3321.4</v>
      </c>
      <c r="C100" s="15">
        <f t="shared" si="2"/>
        <v>498.21</v>
      </c>
      <c r="F100" s="33">
        <v>44021</v>
      </c>
      <c r="G100" s="10">
        <v>4141.91</v>
      </c>
      <c r="H100" s="15">
        <f t="shared" si="3"/>
        <v>621.28649999999993</v>
      </c>
      <c r="L100" s="32">
        <v>44039</v>
      </c>
      <c r="M100" s="16">
        <v>35.49</v>
      </c>
      <c r="N100" s="16">
        <v>20.02</v>
      </c>
      <c r="O100" s="16">
        <v>36.909999999999997</v>
      </c>
      <c r="P100" s="16">
        <v>27.15</v>
      </c>
    </row>
    <row r="101" spans="1:16" x14ac:dyDescent="0.25">
      <c r="A101" s="32">
        <v>44020</v>
      </c>
      <c r="B101" s="7">
        <v>3329.18</v>
      </c>
      <c r="C101" s="15">
        <f t="shared" si="2"/>
        <v>499.37699999999995</v>
      </c>
      <c r="F101" s="33">
        <v>44020</v>
      </c>
      <c r="G101" s="10">
        <v>4151.6400000000003</v>
      </c>
      <c r="H101" s="15">
        <f t="shared" si="3"/>
        <v>622.74599999999998</v>
      </c>
      <c r="L101" s="32">
        <v>44036</v>
      </c>
      <c r="M101" s="16">
        <v>36.130000000000003</v>
      </c>
      <c r="N101" s="16">
        <v>20.47</v>
      </c>
      <c r="O101" s="16">
        <v>37.630000000000003</v>
      </c>
      <c r="P101" s="16">
        <v>27.75</v>
      </c>
    </row>
    <row r="102" spans="1:16" x14ac:dyDescent="0.25">
      <c r="A102" s="32">
        <v>44019</v>
      </c>
      <c r="B102" s="7">
        <v>3355.7</v>
      </c>
      <c r="C102" s="15">
        <f t="shared" si="2"/>
        <v>503.35499999999996</v>
      </c>
      <c r="F102" s="33">
        <v>44019</v>
      </c>
      <c r="G102" s="10">
        <v>4163.1899999999996</v>
      </c>
      <c r="H102" s="15">
        <f t="shared" si="3"/>
        <v>624.47849999999994</v>
      </c>
      <c r="L102" s="32">
        <v>44035</v>
      </c>
      <c r="M102" s="16">
        <v>37.06</v>
      </c>
      <c r="N102" s="16">
        <v>21.11</v>
      </c>
      <c r="O102" s="16">
        <v>38.68</v>
      </c>
      <c r="P102" s="16">
        <v>28.61</v>
      </c>
    </row>
    <row r="103" spans="1:16" x14ac:dyDescent="0.25">
      <c r="A103" s="32">
        <v>44018</v>
      </c>
      <c r="B103" s="7">
        <v>3373.81</v>
      </c>
      <c r="C103" s="15">
        <f t="shared" si="2"/>
        <v>506.07149999999996</v>
      </c>
      <c r="F103" s="33">
        <v>44018</v>
      </c>
      <c r="G103" s="10">
        <v>4185.6499999999996</v>
      </c>
      <c r="H103" s="15">
        <f t="shared" si="3"/>
        <v>627.84749999999997</v>
      </c>
      <c r="L103" s="32">
        <v>44034</v>
      </c>
      <c r="M103" s="16">
        <v>38.17</v>
      </c>
      <c r="N103" s="16">
        <v>21.64</v>
      </c>
      <c r="O103" s="16">
        <v>39.950000000000003</v>
      </c>
      <c r="P103" s="16">
        <v>29.65</v>
      </c>
    </row>
    <row r="104" spans="1:16" x14ac:dyDescent="0.25">
      <c r="A104" s="32">
        <v>44015</v>
      </c>
      <c r="B104" s="7">
        <v>3353.29</v>
      </c>
      <c r="C104" s="15">
        <f t="shared" si="2"/>
        <v>502.99349999999998</v>
      </c>
      <c r="F104" s="33">
        <v>44015</v>
      </c>
      <c r="G104" s="10">
        <v>4159.66</v>
      </c>
      <c r="H104" s="15">
        <f t="shared" si="3"/>
        <v>623.94899999999996</v>
      </c>
      <c r="L104" s="32">
        <v>44033</v>
      </c>
      <c r="M104" s="16">
        <v>39.270000000000003</v>
      </c>
      <c r="N104" s="16">
        <v>22.24</v>
      </c>
      <c r="O104" s="16">
        <v>41.19</v>
      </c>
      <c r="P104" s="16">
        <v>30.67</v>
      </c>
    </row>
    <row r="105" spans="1:16" x14ac:dyDescent="0.25">
      <c r="A105" s="32">
        <v>44014</v>
      </c>
      <c r="B105" s="7">
        <v>3360.1</v>
      </c>
      <c r="C105" s="15">
        <f t="shared" si="2"/>
        <v>504.01499999999999</v>
      </c>
      <c r="F105" s="33">
        <v>44014</v>
      </c>
      <c r="G105" s="10">
        <v>4171.99</v>
      </c>
      <c r="H105" s="15">
        <f t="shared" si="3"/>
        <v>625.79849999999999</v>
      </c>
      <c r="L105" s="32">
        <v>44032</v>
      </c>
      <c r="M105" s="16">
        <v>40.08</v>
      </c>
      <c r="N105" s="16">
        <v>22.71</v>
      </c>
      <c r="O105" s="16">
        <v>42.11</v>
      </c>
      <c r="P105" s="16">
        <v>31.42</v>
      </c>
    </row>
    <row r="106" spans="1:16" x14ac:dyDescent="0.25">
      <c r="A106" s="32">
        <v>44013</v>
      </c>
      <c r="B106" s="7">
        <v>3311.08</v>
      </c>
      <c r="C106" s="15">
        <f t="shared" si="2"/>
        <v>496.66199999999998</v>
      </c>
      <c r="F106" s="33">
        <v>44013</v>
      </c>
      <c r="G106" s="10">
        <v>4109.88</v>
      </c>
      <c r="H106" s="15">
        <f t="shared" si="3"/>
        <v>616.48199999999997</v>
      </c>
      <c r="L106" s="32">
        <v>44029</v>
      </c>
      <c r="M106" s="16">
        <v>40.54</v>
      </c>
      <c r="N106" s="16">
        <v>23.04</v>
      </c>
      <c r="O106" s="16">
        <v>42.63</v>
      </c>
      <c r="P106" s="16">
        <v>31.85</v>
      </c>
    </row>
    <row r="107" spans="1:16" x14ac:dyDescent="0.25">
      <c r="A107" s="32">
        <v>44012</v>
      </c>
      <c r="B107" s="7">
        <v>3254.4</v>
      </c>
      <c r="C107" s="15">
        <f t="shared" si="2"/>
        <v>488.15999999999997</v>
      </c>
      <c r="F107" s="33">
        <v>44012</v>
      </c>
      <c r="G107" s="10">
        <v>4049.12</v>
      </c>
      <c r="H107" s="15">
        <f t="shared" si="3"/>
        <v>607.36799999999994</v>
      </c>
      <c r="L107" s="32">
        <v>44028</v>
      </c>
      <c r="M107" s="16">
        <v>41.03</v>
      </c>
      <c r="N107" s="16">
        <v>23.41</v>
      </c>
      <c r="O107" s="16">
        <v>43.19</v>
      </c>
      <c r="P107" s="16">
        <v>32.31</v>
      </c>
    </row>
    <row r="108" spans="1:16" x14ac:dyDescent="0.25">
      <c r="A108" s="32">
        <v>44011</v>
      </c>
      <c r="B108" s="7">
        <v>3217.87</v>
      </c>
      <c r="C108" s="15">
        <f t="shared" si="2"/>
        <v>482.68049999999994</v>
      </c>
      <c r="F108" s="33">
        <v>44011</v>
      </c>
      <c r="G108" s="10">
        <v>4029.74</v>
      </c>
      <c r="H108" s="15">
        <f t="shared" si="3"/>
        <v>604.4609999999999</v>
      </c>
      <c r="L108" s="32">
        <v>44027</v>
      </c>
      <c r="M108" s="16">
        <v>41.22</v>
      </c>
      <c r="N108" s="16">
        <v>23.54</v>
      </c>
      <c r="O108" s="16">
        <v>43.4</v>
      </c>
      <c r="P108" s="16">
        <v>32.479999999999997</v>
      </c>
    </row>
    <row r="109" spans="1:16" x14ac:dyDescent="0.25">
      <c r="A109" s="32">
        <v>44010</v>
      </c>
      <c r="B109" s="7">
        <v>3220.79</v>
      </c>
      <c r="C109" s="15">
        <f t="shared" si="2"/>
        <v>483.11849999999998</v>
      </c>
      <c r="F109" s="33">
        <v>44010</v>
      </c>
      <c r="G109" s="10">
        <v>4090.15</v>
      </c>
      <c r="H109" s="15">
        <f t="shared" si="3"/>
        <v>613.52250000000004</v>
      </c>
      <c r="L109" s="32">
        <v>44026</v>
      </c>
      <c r="M109" s="16">
        <v>41.35</v>
      </c>
      <c r="N109" s="16">
        <v>23.59</v>
      </c>
      <c r="O109" s="16">
        <v>43.54</v>
      </c>
      <c r="P109" s="16">
        <v>32.590000000000003</v>
      </c>
    </row>
    <row r="110" spans="1:16" x14ac:dyDescent="0.25">
      <c r="A110" s="32">
        <v>44006</v>
      </c>
      <c r="B110" s="7">
        <v>3230.51</v>
      </c>
      <c r="C110" s="15">
        <f t="shared" si="2"/>
        <v>484.57650000000001</v>
      </c>
      <c r="F110" s="33">
        <v>44006</v>
      </c>
      <c r="G110" s="10">
        <v>4102.2299999999996</v>
      </c>
      <c r="H110" s="15">
        <f t="shared" si="3"/>
        <v>615.33449999999993</v>
      </c>
      <c r="L110" s="32">
        <v>44025</v>
      </c>
      <c r="M110" s="16">
        <v>41.32</v>
      </c>
      <c r="N110" s="16">
        <v>23.58</v>
      </c>
      <c r="O110" s="16">
        <v>43.51</v>
      </c>
      <c r="P110" s="16">
        <v>32.57</v>
      </c>
    </row>
    <row r="111" spans="1:16" x14ac:dyDescent="0.25">
      <c r="A111" s="32">
        <v>44005</v>
      </c>
      <c r="B111" s="7">
        <v>3211.46</v>
      </c>
      <c r="C111" s="15">
        <f t="shared" si="2"/>
        <v>481.71899999999999</v>
      </c>
      <c r="F111" s="33">
        <v>44005</v>
      </c>
      <c r="G111" s="10">
        <v>4093.12</v>
      </c>
      <c r="H111" s="15">
        <f t="shared" si="3"/>
        <v>613.96799999999996</v>
      </c>
      <c r="L111" s="32">
        <v>44022</v>
      </c>
      <c r="M111" s="16">
        <v>40.79</v>
      </c>
      <c r="N111" s="16">
        <v>23.27</v>
      </c>
      <c r="O111" s="16">
        <v>42.89</v>
      </c>
      <c r="P111" s="16">
        <v>32.07</v>
      </c>
    </row>
    <row r="112" spans="1:16" x14ac:dyDescent="0.25">
      <c r="A112" s="32">
        <v>44004</v>
      </c>
      <c r="B112" s="7">
        <v>3219.28</v>
      </c>
      <c r="C112" s="15">
        <f t="shared" si="2"/>
        <v>482.892</v>
      </c>
      <c r="F112" s="33">
        <v>44004</v>
      </c>
      <c r="G112" s="10">
        <v>4108.05</v>
      </c>
      <c r="H112" s="15">
        <f t="shared" si="3"/>
        <v>616.20749999999998</v>
      </c>
      <c r="L112" s="32">
        <v>44021</v>
      </c>
      <c r="M112" s="16">
        <v>39.92</v>
      </c>
      <c r="N112" s="16">
        <v>22.74</v>
      </c>
      <c r="O112" s="16">
        <v>41.92</v>
      </c>
      <c r="P112" s="16">
        <v>31.27</v>
      </c>
    </row>
    <row r="113" spans="1:16" x14ac:dyDescent="0.25">
      <c r="A113" s="32">
        <v>44001</v>
      </c>
      <c r="B113" s="7">
        <v>3212.79</v>
      </c>
      <c r="C113" s="15">
        <f t="shared" si="2"/>
        <v>481.91849999999999</v>
      </c>
      <c r="F113" s="33">
        <v>44001</v>
      </c>
      <c r="G113" s="10">
        <v>4080.08</v>
      </c>
      <c r="H113" s="15">
        <f t="shared" si="3"/>
        <v>612.01199999999994</v>
      </c>
      <c r="L113" s="32">
        <v>44020</v>
      </c>
      <c r="M113" s="16">
        <v>39.01</v>
      </c>
      <c r="N113" s="16">
        <v>22.13</v>
      </c>
      <c r="O113" s="16">
        <v>40.89</v>
      </c>
      <c r="P113" s="16">
        <v>30.42</v>
      </c>
    </row>
    <row r="114" spans="1:16" x14ac:dyDescent="0.25">
      <c r="A114" s="32">
        <v>44000</v>
      </c>
      <c r="B114" s="7">
        <v>3203.58</v>
      </c>
      <c r="C114" s="15">
        <f t="shared" si="2"/>
        <v>480.53699999999998</v>
      </c>
      <c r="F114" s="33">
        <v>44000</v>
      </c>
      <c r="G114" s="10">
        <v>4077.32</v>
      </c>
      <c r="H114" s="15">
        <f t="shared" si="3"/>
        <v>611.59799999999996</v>
      </c>
      <c r="L114" s="32">
        <v>44019</v>
      </c>
      <c r="M114" s="16">
        <v>37.96</v>
      </c>
      <c r="N114" s="16">
        <v>21.52</v>
      </c>
      <c r="O114" s="16">
        <v>39.69</v>
      </c>
      <c r="P114" s="16">
        <v>29.44</v>
      </c>
    </row>
    <row r="115" spans="1:16" x14ac:dyDescent="0.25">
      <c r="A115" s="32">
        <v>43999</v>
      </c>
      <c r="B115" s="7">
        <v>3194.58</v>
      </c>
      <c r="C115" s="15">
        <f t="shared" si="2"/>
        <v>479.18699999999995</v>
      </c>
      <c r="F115" s="33">
        <v>43999</v>
      </c>
      <c r="G115" s="10">
        <v>4070.05</v>
      </c>
      <c r="H115" s="15">
        <f t="shared" si="3"/>
        <v>610.50750000000005</v>
      </c>
      <c r="L115" s="32">
        <v>44018</v>
      </c>
      <c r="M115" s="16">
        <v>36.65</v>
      </c>
      <c r="N115" s="16">
        <v>20.74</v>
      </c>
      <c r="O115" s="16">
        <v>38.19</v>
      </c>
      <c r="P115" s="16">
        <v>28.21</v>
      </c>
    </row>
    <row r="116" spans="1:16" x14ac:dyDescent="0.25">
      <c r="A116" s="32">
        <v>43998</v>
      </c>
      <c r="B116" s="7">
        <v>3179.68</v>
      </c>
      <c r="C116" s="15">
        <f t="shared" si="2"/>
        <v>476.95199999999994</v>
      </c>
      <c r="F116" s="33">
        <v>43998</v>
      </c>
      <c r="G116" s="10">
        <v>4060.62</v>
      </c>
      <c r="H116" s="15">
        <f t="shared" si="3"/>
        <v>609.09299999999996</v>
      </c>
      <c r="L116" s="32">
        <v>44015</v>
      </c>
      <c r="M116" s="16">
        <v>35.950000000000003</v>
      </c>
      <c r="N116" s="16">
        <v>20.14</v>
      </c>
      <c r="O116" s="16">
        <v>37.42</v>
      </c>
      <c r="P116" s="16">
        <v>27.58</v>
      </c>
    </row>
    <row r="117" spans="1:16" x14ac:dyDescent="0.25">
      <c r="A117" s="32">
        <v>43997</v>
      </c>
      <c r="B117" s="7">
        <v>3190.07</v>
      </c>
      <c r="C117" s="15">
        <f t="shared" si="2"/>
        <v>478.51049999999998</v>
      </c>
      <c r="F117" s="33">
        <v>43997</v>
      </c>
      <c r="G117" s="10">
        <v>4078.51</v>
      </c>
      <c r="H117" s="15">
        <f t="shared" si="3"/>
        <v>611.77650000000006</v>
      </c>
      <c r="L117" s="32">
        <v>44014</v>
      </c>
      <c r="M117" s="16">
        <v>35.17</v>
      </c>
      <c r="N117" s="16">
        <v>19.77</v>
      </c>
      <c r="O117" s="16">
        <v>36.5</v>
      </c>
      <c r="P117" s="16">
        <v>26.83</v>
      </c>
    </row>
    <row r="118" spans="1:16" x14ac:dyDescent="0.25">
      <c r="A118" s="32">
        <v>43994</v>
      </c>
      <c r="B118" s="7">
        <v>3161.2</v>
      </c>
      <c r="C118" s="15">
        <f t="shared" si="2"/>
        <v>474.17999999999995</v>
      </c>
      <c r="F118" s="33">
        <v>43994</v>
      </c>
      <c r="G118" s="10">
        <v>4049.9</v>
      </c>
      <c r="H118" s="15">
        <f t="shared" si="3"/>
        <v>607.48500000000001</v>
      </c>
      <c r="L118" s="32">
        <v>44013</v>
      </c>
      <c r="M118" s="16">
        <v>34.71</v>
      </c>
      <c r="N118" s="16">
        <v>19.510000000000002</v>
      </c>
      <c r="O118" s="16">
        <v>35.94</v>
      </c>
      <c r="P118" s="16">
        <v>26.37</v>
      </c>
    </row>
    <row r="119" spans="1:16" x14ac:dyDescent="0.25">
      <c r="A119" s="32">
        <v>43993</v>
      </c>
      <c r="B119" s="7">
        <v>3141.99</v>
      </c>
      <c r="C119" s="15">
        <f t="shared" si="2"/>
        <v>471.29849999999993</v>
      </c>
      <c r="F119" s="33">
        <v>43993</v>
      </c>
      <c r="G119" s="10">
        <v>4032.88</v>
      </c>
      <c r="H119" s="15">
        <f t="shared" si="3"/>
        <v>604.93200000000002</v>
      </c>
      <c r="L119" s="32">
        <v>44012</v>
      </c>
      <c r="M119" s="16">
        <v>35.119999999999997</v>
      </c>
      <c r="N119" s="16">
        <v>19.54</v>
      </c>
      <c r="O119" s="16">
        <v>36.47</v>
      </c>
      <c r="P119" s="16">
        <v>26.8</v>
      </c>
    </row>
    <row r="120" spans="1:16" x14ac:dyDescent="0.25">
      <c r="A120" s="32">
        <v>43992</v>
      </c>
      <c r="B120" s="7">
        <v>3147.63</v>
      </c>
      <c r="C120" s="15">
        <f t="shared" si="2"/>
        <v>472.14449999999999</v>
      </c>
      <c r="F120" s="33">
        <v>43992</v>
      </c>
      <c r="G120" s="10">
        <v>4044.93</v>
      </c>
      <c r="H120" s="15">
        <f t="shared" si="3"/>
        <v>606.73949999999991</v>
      </c>
      <c r="L120" s="32">
        <v>44011</v>
      </c>
      <c r="M120" s="16">
        <v>34.700000000000003</v>
      </c>
      <c r="N120" s="16">
        <v>19.38</v>
      </c>
      <c r="O120" s="16">
        <v>35.96</v>
      </c>
      <c r="P120" s="16">
        <v>26.38</v>
      </c>
    </row>
    <row r="121" spans="1:16" x14ac:dyDescent="0.25">
      <c r="A121" s="32">
        <v>43991</v>
      </c>
      <c r="B121" s="7">
        <v>3150.29</v>
      </c>
      <c r="C121" s="15">
        <f t="shared" si="2"/>
        <v>472.54349999999999</v>
      </c>
      <c r="F121" s="33">
        <v>43991</v>
      </c>
      <c r="G121" s="10">
        <v>4028.03</v>
      </c>
      <c r="H121" s="15">
        <f t="shared" si="3"/>
        <v>604.20450000000005</v>
      </c>
      <c r="L121" s="32">
        <v>44008</v>
      </c>
      <c r="M121" s="16">
        <v>34.67</v>
      </c>
      <c r="N121" s="16">
        <v>19.260000000000002</v>
      </c>
      <c r="O121" s="16">
        <v>35.96</v>
      </c>
      <c r="P121" s="16">
        <v>26.38</v>
      </c>
    </row>
    <row r="122" spans="1:16" x14ac:dyDescent="0.25">
      <c r="A122" s="32">
        <v>43990</v>
      </c>
      <c r="B122" s="7">
        <v>3158.5</v>
      </c>
      <c r="C122" s="15">
        <f t="shared" si="2"/>
        <v>473.77499999999998</v>
      </c>
      <c r="F122" s="33">
        <v>43990</v>
      </c>
      <c r="G122" s="10">
        <v>4052.08</v>
      </c>
      <c r="H122" s="15">
        <f t="shared" si="3"/>
        <v>607.81200000000001</v>
      </c>
      <c r="L122" s="32">
        <v>44007</v>
      </c>
      <c r="M122" s="16">
        <v>34.44</v>
      </c>
      <c r="N122" s="16">
        <v>19.13</v>
      </c>
      <c r="O122" s="16">
        <v>35.69</v>
      </c>
      <c r="P122" s="16">
        <v>26.15</v>
      </c>
    </row>
    <row r="123" spans="1:16" x14ac:dyDescent="0.25">
      <c r="A123" s="32">
        <v>43987</v>
      </c>
      <c r="B123" s="7">
        <v>3172.89</v>
      </c>
      <c r="C123" s="15">
        <f t="shared" si="2"/>
        <v>475.93349999999998</v>
      </c>
      <c r="F123" s="33">
        <v>43987</v>
      </c>
      <c r="G123" s="10">
        <v>4057.64</v>
      </c>
      <c r="H123" s="15">
        <f t="shared" si="3"/>
        <v>608.64599999999996</v>
      </c>
      <c r="L123" s="32">
        <v>44006</v>
      </c>
      <c r="M123" s="16">
        <v>34.25</v>
      </c>
      <c r="N123" s="16">
        <v>19.03</v>
      </c>
      <c r="O123" s="16">
        <v>35.49</v>
      </c>
      <c r="P123" s="16">
        <v>25.99</v>
      </c>
    </row>
    <row r="124" spans="1:16" x14ac:dyDescent="0.25">
      <c r="A124" s="32">
        <v>43986</v>
      </c>
      <c r="B124" s="7">
        <v>3147.06</v>
      </c>
      <c r="C124" s="15">
        <f t="shared" si="2"/>
        <v>472.05899999999997</v>
      </c>
      <c r="F124" s="33">
        <v>43986</v>
      </c>
      <c r="G124" s="10">
        <v>4004.64</v>
      </c>
      <c r="H124" s="15">
        <f t="shared" si="3"/>
        <v>600.69599999999991</v>
      </c>
      <c r="L124" s="32">
        <v>44005</v>
      </c>
      <c r="M124" s="16">
        <v>33.97</v>
      </c>
      <c r="N124" s="16">
        <v>18.97</v>
      </c>
      <c r="O124" s="16">
        <v>35.15</v>
      </c>
      <c r="P124" s="16">
        <v>25.72</v>
      </c>
    </row>
    <row r="125" spans="1:16" x14ac:dyDescent="0.25">
      <c r="A125" s="32">
        <v>43985</v>
      </c>
      <c r="B125" s="7">
        <v>3096.64</v>
      </c>
      <c r="C125" s="15">
        <f t="shared" si="2"/>
        <v>464.49599999999998</v>
      </c>
      <c r="F125" s="33">
        <v>43985</v>
      </c>
      <c r="G125" s="10">
        <v>3994.59</v>
      </c>
      <c r="H125" s="15">
        <f t="shared" si="3"/>
        <v>599.18849999999998</v>
      </c>
      <c r="L125" s="32">
        <v>44004</v>
      </c>
      <c r="M125" s="16">
        <v>33.770000000000003</v>
      </c>
      <c r="N125" s="16">
        <v>18.809999999999999</v>
      </c>
      <c r="O125" s="16">
        <v>34.93</v>
      </c>
      <c r="P125" s="16">
        <v>25.54</v>
      </c>
    </row>
    <row r="126" spans="1:16" x14ac:dyDescent="0.25">
      <c r="A126" s="32">
        <v>43984</v>
      </c>
      <c r="B126" s="7">
        <v>3076.84</v>
      </c>
      <c r="C126" s="15">
        <f t="shared" si="2"/>
        <v>461.52600000000001</v>
      </c>
      <c r="F126" s="33">
        <v>43984</v>
      </c>
      <c r="G126" s="10">
        <v>3975.61</v>
      </c>
      <c r="H126" s="15">
        <f t="shared" si="3"/>
        <v>596.3415</v>
      </c>
      <c r="L126" s="32">
        <v>44001</v>
      </c>
      <c r="M126" s="16">
        <v>33.06</v>
      </c>
      <c r="N126" s="16">
        <v>18.64</v>
      </c>
      <c r="O126" s="16">
        <v>34.07</v>
      </c>
      <c r="P126" s="16">
        <v>24.84</v>
      </c>
    </row>
    <row r="127" spans="1:16" x14ac:dyDescent="0.25">
      <c r="A127" s="32">
        <v>43983</v>
      </c>
      <c r="B127" s="7">
        <v>3090.44</v>
      </c>
      <c r="C127" s="15">
        <f t="shared" si="2"/>
        <v>463.56599999999997</v>
      </c>
      <c r="F127" s="33">
        <v>43983</v>
      </c>
      <c r="G127" s="10">
        <v>3971.26</v>
      </c>
      <c r="H127" s="15">
        <f t="shared" si="3"/>
        <v>595.68899999999996</v>
      </c>
      <c r="L127" s="32">
        <v>44000</v>
      </c>
      <c r="M127" s="16">
        <v>32.44</v>
      </c>
      <c r="N127" s="16">
        <v>18.3</v>
      </c>
      <c r="O127" s="16">
        <v>33.340000000000003</v>
      </c>
      <c r="P127" s="16">
        <v>24.24</v>
      </c>
    </row>
    <row r="128" spans="1:16" x14ac:dyDescent="0.25">
      <c r="A128" s="32">
        <v>43980</v>
      </c>
      <c r="B128" s="7">
        <v>3036.3</v>
      </c>
      <c r="C128" s="15">
        <f t="shared" si="2"/>
        <v>455.44499999999999</v>
      </c>
      <c r="F128" s="33">
        <v>43980</v>
      </c>
      <c r="G128" s="10">
        <v>3936.44</v>
      </c>
      <c r="H128" s="15">
        <f t="shared" si="3"/>
        <v>590.46600000000001</v>
      </c>
      <c r="L128" s="32">
        <v>43999</v>
      </c>
      <c r="M128" s="16">
        <v>31.11</v>
      </c>
      <c r="N128" s="16">
        <v>17.5</v>
      </c>
      <c r="O128" s="16">
        <v>31.83</v>
      </c>
      <c r="P128" s="16">
        <v>23</v>
      </c>
    </row>
    <row r="129" spans="1:16" x14ac:dyDescent="0.25">
      <c r="A129" s="32">
        <v>43979</v>
      </c>
      <c r="B129" s="7">
        <v>3048.23</v>
      </c>
      <c r="C129" s="15">
        <f t="shared" si="2"/>
        <v>457.23449999999997</v>
      </c>
      <c r="F129" s="33">
        <v>43979</v>
      </c>
      <c r="G129" s="10">
        <v>3946.97</v>
      </c>
      <c r="H129" s="15">
        <f t="shared" si="3"/>
        <v>592.04549999999995</v>
      </c>
      <c r="L129" s="32">
        <v>43998</v>
      </c>
      <c r="M129" s="16">
        <v>30.11</v>
      </c>
      <c r="N129" s="16">
        <v>17.03</v>
      </c>
      <c r="O129" s="16">
        <v>30.69</v>
      </c>
      <c r="P129" s="16">
        <v>22.07</v>
      </c>
    </row>
    <row r="130" spans="1:16" x14ac:dyDescent="0.25">
      <c r="A130" s="32">
        <v>43978</v>
      </c>
      <c r="B130" s="7">
        <v>3029.37</v>
      </c>
      <c r="C130" s="15">
        <f t="shared" si="2"/>
        <v>454.40549999999996</v>
      </c>
      <c r="F130" s="33">
        <v>43978</v>
      </c>
      <c r="G130" s="10">
        <v>3924.36</v>
      </c>
      <c r="H130" s="15">
        <f t="shared" si="3"/>
        <v>588.654</v>
      </c>
      <c r="L130" s="32">
        <v>43997</v>
      </c>
      <c r="M130" s="16">
        <v>29.29</v>
      </c>
      <c r="N130" s="16">
        <v>16.61</v>
      </c>
      <c r="O130" s="16">
        <v>29.75</v>
      </c>
      <c r="P130" s="16">
        <v>21.3</v>
      </c>
    </row>
    <row r="131" spans="1:16" x14ac:dyDescent="0.25">
      <c r="A131" s="32">
        <v>43977</v>
      </c>
      <c r="B131" s="7">
        <v>2981.55</v>
      </c>
      <c r="C131" s="15">
        <f t="shared" si="2"/>
        <v>447.23250000000002</v>
      </c>
      <c r="F131" s="33">
        <v>43977</v>
      </c>
      <c r="G131" s="10">
        <v>3876.56</v>
      </c>
      <c r="H131" s="15">
        <f t="shared" si="3"/>
        <v>581.48399999999992</v>
      </c>
      <c r="L131" s="32">
        <v>43994</v>
      </c>
      <c r="M131" s="16">
        <v>28.98</v>
      </c>
      <c r="N131" s="16">
        <v>16.23</v>
      </c>
      <c r="O131" s="16">
        <v>29.43</v>
      </c>
      <c r="P131" s="16">
        <v>21.03</v>
      </c>
    </row>
    <row r="132" spans="1:16" x14ac:dyDescent="0.25">
      <c r="A132" s="32">
        <v>43976</v>
      </c>
      <c r="B132" s="7">
        <v>2983.91</v>
      </c>
      <c r="C132" s="15">
        <f t="shared" ref="C132:C195" si="4">B132*$J$2</f>
        <v>447.58649999999994</v>
      </c>
      <c r="F132" s="33">
        <v>43976</v>
      </c>
      <c r="G132" s="10">
        <v>3876.27</v>
      </c>
      <c r="H132" s="15">
        <f t="shared" ref="H132:H195" si="5">G132*$J$2</f>
        <v>581.44049999999993</v>
      </c>
      <c r="L132" s="32">
        <v>43993</v>
      </c>
      <c r="M132" s="16">
        <v>28.75</v>
      </c>
      <c r="N132" s="16">
        <v>16.14</v>
      </c>
      <c r="O132" s="16">
        <v>29.18</v>
      </c>
      <c r="P132" s="16">
        <v>20.82</v>
      </c>
    </row>
    <row r="133" spans="1:16" x14ac:dyDescent="0.25">
      <c r="A133" s="32">
        <v>43973</v>
      </c>
      <c r="B133" s="7">
        <v>2976.62</v>
      </c>
      <c r="C133" s="15">
        <f t="shared" si="4"/>
        <v>446.49299999999999</v>
      </c>
      <c r="F133" s="33">
        <v>43973</v>
      </c>
      <c r="G133" s="10">
        <v>3876.08</v>
      </c>
      <c r="H133" s="15">
        <f t="shared" si="5"/>
        <v>581.41199999999992</v>
      </c>
      <c r="L133" s="32">
        <v>43992</v>
      </c>
      <c r="M133" s="16">
        <v>28.36</v>
      </c>
      <c r="N133" s="16">
        <v>15.7</v>
      </c>
      <c r="O133" s="16">
        <v>28.72</v>
      </c>
      <c r="P133" s="16">
        <v>20.45</v>
      </c>
    </row>
    <row r="134" spans="1:16" x14ac:dyDescent="0.25">
      <c r="A134" s="32">
        <v>43972</v>
      </c>
      <c r="B134" s="7">
        <v>3002.08</v>
      </c>
      <c r="C134" s="15">
        <f t="shared" si="4"/>
        <v>450.31199999999995</v>
      </c>
      <c r="F134" s="33">
        <v>43972</v>
      </c>
      <c r="G134" s="10">
        <v>3899.74</v>
      </c>
      <c r="H134" s="15">
        <f t="shared" si="5"/>
        <v>584.9609999999999</v>
      </c>
      <c r="L134" s="32">
        <v>43991</v>
      </c>
      <c r="M134" s="16">
        <v>28.77</v>
      </c>
      <c r="N134" s="16">
        <v>15.75</v>
      </c>
      <c r="O134" s="16">
        <v>29.22</v>
      </c>
      <c r="P134" s="16">
        <v>20.86</v>
      </c>
    </row>
    <row r="135" spans="1:16" x14ac:dyDescent="0.25">
      <c r="A135" s="32">
        <v>43971</v>
      </c>
      <c r="B135" s="7">
        <v>2994.06</v>
      </c>
      <c r="C135" s="15">
        <f t="shared" si="4"/>
        <v>449.10899999999998</v>
      </c>
      <c r="F135" s="33">
        <v>43971</v>
      </c>
      <c r="G135" s="10">
        <v>3889.94</v>
      </c>
      <c r="H135" s="15">
        <f t="shared" si="5"/>
        <v>583.49099999999999</v>
      </c>
      <c r="L135" s="32">
        <v>43990</v>
      </c>
      <c r="M135" s="16">
        <v>28.68</v>
      </c>
      <c r="N135" s="16">
        <v>15.7</v>
      </c>
      <c r="O135" s="16">
        <v>29.12</v>
      </c>
      <c r="P135" s="16">
        <v>20.77</v>
      </c>
    </row>
    <row r="136" spans="1:16" x14ac:dyDescent="0.25">
      <c r="A136" s="32">
        <v>43970</v>
      </c>
      <c r="B136" s="7">
        <v>3010.52</v>
      </c>
      <c r="C136" s="15">
        <f t="shared" si="4"/>
        <v>451.57799999999997</v>
      </c>
      <c r="F136" s="33">
        <v>43970</v>
      </c>
      <c r="G136" s="10">
        <v>3892.93</v>
      </c>
      <c r="H136" s="15">
        <f t="shared" si="5"/>
        <v>583.93949999999995</v>
      </c>
      <c r="L136" s="32">
        <v>43987</v>
      </c>
      <c r="M136" s="16">
        <v>28.58</v>
      </c>
      <c r="N136" s="16">
        <v>15.62</v>
      </c>
      <c r="O136" s="16">
        <v>28.98</v>
      </c>
      <c r="P136" s="16">
        <v>20.67</v>
      </c>
    </row>
    <row r="137" spans="1:16" x14ac:dyDescent="0.25">
      <c r="A137" s="32">
        <v>43969</v>
      </c>
      <c r="B137" s="7">
        <v>2997.94</v>
      </c>
      <c r="C137" s="15">
        <f t="shared" si="4"/>
        <v>449.69099999999997</v>
      </c>
      <c r="F137" s="33">
        <v>43969</v>
      </c>
      <c r="G137" s="10">
        <v>3875.25</v>
      </c>
      <c r="H137" s="15">
        <f t="shared" si="5"/>
        <v>581.28750000000002</v>
      </c>
      <c r="L137" s="32">
        <v>43986</v>
      </c>
      <c r="M137" s="16">
        <v>28.24</v>
      </c>
      <c r="N137" s="16">
        <v>15.64</v>
      </c>
      <c r="O137" s="16">
        <v>28.55</v>
      </c>
      <c r="P137" s="16">
        <v>20.32</v>
      </c>
    </row>
    <row r="138" spans="1:16" x14ac:dyDescent="0.25">
      <c r="A138" s="32">
        <v>43966</v>
      </c>
      <c r="B138" s="7">
        <v>2987.65</v>
      </c>
      <c r="C138" s="15">
        <f t="shared" si="4"/>
        <v>448.14749999999998</v>
      </c>
      <c r="F138" s="33">
        <v>43966</v>
      </c>
      <c r="G138" s="10">
        <v>3860.73</v>
      </c>
      <c r="H138" s="15">
        <f t="shared" si="5"/>
        <v>579.10950000000003</v>
      </c>
      <c r="L138" s="32">
        <v>43985</v>
      </c>
      <c r="M138" s="16">
        <v>28.14</v>
      </c>
      <c r="N138" s="16">
        <v>15.33</v>
      </c>
      <c r="O138" s="16">
        <v>28.45</v>
      </c>
      <c r="P138" s="16">
        <v>20.23</v>
      </c>
    </row>
    <row r="139" spans="1:16" x14ac:dyDescent="0.25">
      <c r="A139" s="32">
        <v>43965</v>
      </c>
      <c r="B139" s="7">
        <v>2994.26</v>
      </c>
      <c r="C139" s="15">
        <f t="shared" si="4"/>
        <v>449.13900000000001</v>
      </c>
      <c r="F139" s="33">
        <v>43965</v>
      </c>
      <c r="G139" s="10">
        <v>3867.08</v>
      </c>
      <c r="H139" s="15">
        <f t="shared" si="5"/>
        <v>580.06200000000001</v>
      </c>
      <c r="L139" s="32">
        <v>43984</v>
      </c>
      <c r="M139" s="16">
        <v>27.22</v>
      </c>
      <c r="N139" s="16">
        <v>15.08</v>
      </c>
      <c r="O139" s="16">
        <v>27.33</v>
      </c>
      <c r="P139" s="16">
        <v>19.32</v>
      </c>
    </row>
    <row r="140" spans="1:16" x14ac:dyDescent="0.25">
      <c r="A140" s="32">
        <v>43964</v>
      </c>
      <c r="B140" s="7">
        <v>3026.73</v>
      </c>
      <c r="C140" s="15">
        <f t="shared" si="4"/>
        <v>454.0095</v>
      </c>
      <c r="F140" s="33">
        <v>43964</v>
      </c>
      <c r="G140" s="10">
        <v>3904.85</v>
      </c>
      <c r="H140" s="15">
        <f t="shared" si="5"/>
        <v>585.72749999999996</v>
      </c>
      <c r="L140" s="32">
        <v>43983</v>
      </c>
      <c r="M140" s="16">
        <v>26.68</v>
      </c>
      <c r="N140" s="16">
        <v>14.74</v>
      </c>
      <c r="O140" s="16">
        <v>26.69</v>
      </c>
      <c r="P140" s="16">
        <v>18.8</v>
      </c>
    </row>
    <row r="141" spans="1:16" x14ac:dyDescent="0.25">
      <c r="A141" s="32">
        <v>43963</v>
      </c>
      <c r="B141" s="7">
        <v>3041.21</v>
      </c>
      <c r="C141" s="15">
        <f t="shared" si="4"/>
        <v>456.18149999999997</v>
      </c>
      <c r="F141" s="33">
        <v>43963</v>
      </c>
      <c r="G141" s="10">
        <v>3928.09</v>
      </c>
      <c r="H141" s="15">
        <f t="shared" si="5"/>
        <v>589.21349999999995</v>
      </c>
      <c r="L141" s="32">
        <v>43980</v>
      </c>
      <c r="M141" s="16">
        <v>26.53</v>
      </c>
      <c r="N141" s="16">
        <v>14.69</v>
      </c>
      <c r="O141" s="16">
        <v>26.55</v>
      </c>
      <c r="P141" s="16">
        <v>18.68</v>
      </c>
    </row>
    <row r="142" spans="1:16" x14ac:dyDescent="0.25">
      <c r="A142" s="32">
        <v>43962</v>
      </c>
      <c r="B142" s="7">
        <v>3032.32</v>
      </c>
      <c r="C142" s="15">
        <f t="shared" si="4"/>
        <v>454.84800000000001</v>
      </c>
      <c r="F142" s="33">
        <v>43962</v>
      </c>
      <c r="G142" s="10">
        <v>3919.1</v>
      </c>
      <c r="H142" s="15">
        <f t="shared" si="5"/>
        <v>587.86500000000001</v>
      </c>
      <c r="L142" s="32">
        <v>43979</v>
      </c>
      <c r="M142" s="16">
        <v>26.03</v>
      </c>
      <c r="N142" s="16">
        <v>14.44</v>
      </c>
      <c r="O142" s="16">
        <v>25.97</v>
      </c>
      <c r="P142" s="16">
        <v>18.21</v>
      </c>
    </row>
    <row r="143" spans="1:16" x14ac:dyDescent="0.25">
      <c r="A143" s="32">
        <v>43960</v>
      </c>
      <c r="B143" s="7">
        <v>3039.08</v>
      </c>
      <c r="C143" s="15">
        <f t="shared" si="4"/>
        <v>455.86199999999997</v>
      </c>
      <c r="F143" s="33">
        <v>43960</v>
      </c>
      <c r="G143" s="10">
        <v>3925.2</v>
      </c>
      <c r="H143" s="15">
        <f t="shared" si="5"/>
        <v>588.78</v>
      </c>
      <c r="L143" s="32">
        <v>43978</v>
      </c>
      <c r="M143" s="16">
        <v>25.86</v>
      </c>
      <c r="N143" s="16">
        <v>14.32</v>
      </c>
      <c r="O143" s="16">
        <v>25.81</v>
      </c>
      <c r="P143" s="16">
        <v>18.07</v>
      </c>
    </row>
    <row r="144" spans="1:16" x14ac:dyDescent="0.25">
      <c r="A144" s="32">
        <v>43959</v>
      </c>
      <c r="B144" s="7">
        <v>3020.91</v>
      </c>
      <c r="C144" s="15">
        <f t="shared" si="4"/>
        <v>453.13649999999996</v>
      </c>
      <c r="F144" s="33">
        <v>43959</v>
      </c>
      <c r="G144" s="10">
        <v>3899.18</v>
      </c>
      <c r="H144" s="15">
        <f t="shared" si="5"/>
        <v>584.87699999999995</v>
      </c>
      <c r="L144" s="32">
        <v>43977</v>
      </c>
      <c r="M144" s="16">
        <v>25.23</v>
      </c>
      <c r="N144" s="16">
        <v>14.13</v>
      </c>
      <c r="O144" s="16">
        <v>25.04</v>
      </c>
      <c r="P144" s="16">
        <v>17.45</v>
      </c>
    </row>
    <row r="145" spans="1:16" x14ac:dyDescent="0.25">
      <c r="A145" s="32">
        <v>43958</v>
      </c>
      <c r="B145" s="7">
        <v>2926.18</v>
      </c>
      <c r="C145" s="15">
        <f t="shared" si="4"/>
        <v>438.92699999999996</v>
      </c>
      <c r="F145" s="33">
        <v>43958</v>
      </c>
      <c r="G145" s="10">
        <v>3876.29</v>
      </c>
      <c r="H145" s="15">
        <f t="shared" si="5"/>
        <v>581.44349999999997</v>
      </c>
      <c r="L145" s="32">
        <v>43976</v>
      </c>
      <c r="M145" s="16">
        <v>24.67</v>
      </c>
      <c r="N145" s="16">
        <v>13.85</v>
      </c>
      <c r="O145" s="16">
        <v>24.36</v>
      </c>
      <c r="P145" s="16">
        <v>16.899999999999999</v>
      </c>
    </row>
    <row r="146" spans="1:16" x14ac:dyDescent="0.25">
      <c r="A146" s="32">
        <v>43957</v>
      </c>
      <c r="B146" s="7">
        <v>2943.9</v>
      </c>
      <c r="C146" s="15">
        <f t="shared" si="4"/>
        <v>441.58499999999998</v>
      </c>
      <c r="F146" s="33">
        <v>43957</v>
      </c>
      <c r="G146" s="10">
        <v>3899.88</v>
      </c>
      <c r="H146" s="15">
        <f t="shared" si="5"/>
        <v>584.98199999999997</v>
      </c>
      <c r="L146" s="32">
        <v>43973</v>
      </c>
      <c r="M146" s="16">
        <v>24.68</v>
      </c>
      <c r="N146" s="16">
        <v>13.91</v>
      </c>
      <c r="O146" s="16">
        <v>24.38</v>
      </c>
      <c r="P146" s="16">
        <v>16.91</v>
      </c>
    </row>
    <row r="147" spans="1:16" x14ac:dyDescent="0.25">
      <c r="A147" s="32">
        <v>43951</v>
      </c>
      <c r="B147" s="7">
        <v>2921.95</v>
      </c>
      <c r="C147" s="15">
        <f t="shared" si="4"/>
        <v>438.29249999999996</v>
      </c>
      <c r="F147" s="33">
        <v>43951</v>
      </c>
      <c r="G147" s="10">
        <v>3878.39</v>
      </c>
      <c r="H147" s="15">
        <f t="shared" si="5"/>
        <v>581.75849999999991</v>
      </c>
      <c r="L147" s="32">
        <v>43972</v>
      </c>
      <c r="M147" s="16">
        <v>24.68</v>
      </c>
      <c r="N147" s="16">
        <v>13.91</v>
      </c>
      <c r="O147" s="16">
        <v>24.38</v>
      </c>
      <c r="P147" s="16">
        <v>16.91</v>
      </c>
    </row>
    <row r="148" spans="1:16" x14ac:dyDescent="0.25">
      <c r="A148" s="32">
        <v>43950</v>
      </c>
      <c r="B148" s="7">
        <v>2910.8</v>
      </c>
      <c r="C148" s="15">
        <f t="shared" si="4"/>
        <v>436.62</v>
      </c>
      <c r="F148" s="33">
        <v>43950</v>
      </c>
      <c r="G148" s="10">
        <v>3861.76</v>
      </c>
      <c r="H148" s="15">
        <f t="shared" si="5"/>
        <v>579.26400000000001</v>
      </c>
      <c r="L148" s="32">
        <v>43971</v>
      </c>
      <c r="M148" s="16">
        <v>24.49</v>
      </c>
      <c r="N148" s="16">
        <v>13.92</v>
      </c>
      <c r="O148" s="16">
        <v>24.15</v>
      </c>
      <c r="P148" s="16">
        <v>16.73</v>
      </c>
    </row>
    <row r="149" spans="1:16" x14ac:dyDescent="0.25">
      <c r="A149" s="32">
        <v>43949</v>
      </c>
      <c r="B149" s="7">
        <v>2928.04</v>
      </c>
      <c r="C149" s="15">
        <f t="shared" si="4"/>
        <v>439.20599999999996</v>
      </c>
      <c r="F149" s="33">
        <v>43949</v>
      </c>
      <c r="G149" s="10">
        <v>3875.6</v>
      </c>
      <c r="H149" s="15">
        <f t="shared" si="5"/>
        <v>581.33999999999992</v>
      </c>
      <c r="L149" s="32">
        <v>43970</v>
      </c>
      <c r="M149" s="16">
        <v>24.35</v>
      </c>
      <c r="N149" s="16">
        <v>13.83</v>
      </c>
      <c r="O149" s="16">
        <v>23.97</v>
      </c>
      <c r="P149" s="16">
        <v>16.59</v>
      </c>
    </row>
    <row r="150" spans="1:16" x14ac:dyDescent="0.25">
      <c r="A150" s="32">
        <v>43948</v>
      </c>
      <c r="B150" s="7">
        <v>2934.7</v>
      </c>
      <c r="C150" s="15">
        <f t="shared" si="4"/>
        <v>440.20499999999998</v>
      </c>
      <c r="F150" s="33">
        <v>43948</v>
      </c>
      <c r="G150" s="10">
        <v>3875.75</v>
      </c>
      <c r="H150" s="15">
        <f t="shared" si="5"/>
        <v>581.36249999999995</v>
      </c>
      <c r="L150" s="32">
        <v>43969</v>
      </c>
      <c r="M150" s="16">
        <v>23.98</v>
      </c>
      <c r="N150" s="16">
        <v>13.8</v>
      </c>
      <c r="O150" s="16">
        <v>23.5</v>
      </c>
      <c r="P150" s="16">
        <v>16.21</v>
      </c>
    </row>
    <row r="151" spans="1:16" x14ac:dyDescent="0.25">
      <c r="A151" s="32">
        <v>43947</v>
      </c>
      <c r="B151" s="7">
        <v>2948.04</v>
      </c>
      <c r="C151" s="15">
        <f t="shared" si="4"/>
        <v>442.20599999999996</v>
      </c>
      <c r="F151" s="33">
        <v>43947</v>
      </c>
      <c r="G151" s="10">
        <v>3873.87</v>
      </c>
      <c r="H151" s="15">
        <f t="shared" si="5"/>
        <v>581.08049999999992</v>
      </c>
      <c r="L151" s="32">
        <v>43966</v>
      </c>
      <c r="M151" s="16">
        <v>23.75</v>
      </c>
      <c r="N151" s="16">
        <v>13.77</v>
      </c>
      <c r="O151" s="16">
        <v>23.2</v>
      </c>
      <c r="P151" s="16">
        <v>15.97</v>
      </c>
    </row>
    <row r="152" spans="1:16" x14ac:dyDescent="0.25">
      <c r="A152" s="32">
        <v>43945</v>
      </c>
      <c r="B152" s="7">
        <v>2969.09</v>
      </c>
      <c r="C152" s="15">
        <f t="shared" si="4"/>
        <v>445.36349999999999</v>
      </c>
      <c r="F152" s="33">
        <v>43945</v>
      </c>
      <c r="G152" s="10">
        <v>3900.54</v>
      </c>
      <c r="H152" s="15">
        <f t="shared" si="5"/>
        <v>585.08100000000002</v>
      </c>
      <c r="L152" s="32">
        <v>43965</v>
      </c>
      <c r="M152" s="16">
        <v>23.78</v>
      </c>
      <c r="N152" s="16">
        <v>13.78</v>
      </c>
      <c r="O152" s="16">
        <v>23.23</v>
      </c>
      <c r="P152" s="16">
        <v>15.99</v>
      </c>
    </row>
    <row r="153" spans="1:16" x14ac:dyDescent="0.25">
      <c r="A153" s="32">
        <v>43944</v>
      </c>
      <c r="B153" s="7">
        <v>2965.63</v>
      </c>
      <c r="C153" s="15">
        <f t="shared" si="4"/>
        <v>444.84449999999998</v>
      </c>
      <c r="F153" s="33">
        <v>43944</v>
      </c>
      <c r="G153" s="10">
        <v>3892.78</v>
      </c>
      <c r="H153" s="15">
        <f t="shared" si="5"/>
        <v>583.91700000000003</v>
      </c>
      <c r="L153" s="32">
        <v>43964</v>
      </c>
      <c r="M153" s="16">
        <v>24.16</v>
      </c>
      <c r="N153" s="16">
        <v>14.15</v>
      </c>
      <c r="O153" s="16">
        <v>23.69</v>
      </c>
      <c r="P153" s="16">
        <v>16.36</v>
      </c>
    </row>
    <row r="154" spans="1:16" x14ac:dyDescent="0.25">
      <c r="A154" s="32">
        <v>43943</v>
      </c>
      <c r="B154" s="7">
        <v>2963.38</v>
      </c>
      <c r="C154" s="15">
        <f t="shared" si="4"/>
        <v>444.50700000000001</v>
      </c>
      <c r="F154" s="33">
        <v>43943</v>
      </c>
      <c r="G154" s="10">
        <v>3890.1</v>
      </c>
      <c r="H154" s="15">
        <f t="shared" si="5"/>
        <v>583.51499999999999</v>
      </c>
      <c r="L154" s="32">
        <v>43963</v>
      </c>
      <c r="M154" s="16">
        <v>24.46</v>
      </c>
      <c r="N154" s="16">
        <v>14.2</v>
      </c>
      <c r="O154" s="16">
        <v>24.03</v>
      </c>
      <c r="P154" s="16">
        <v>16.64</v>
      </c>
    </row>
    <row r="155" spans="1:16" x14ac:dyDescent="0.25">
      <c r="A155" s="32">
        <v>43942</v>
      </c>
      <c r="B155" s="7">
        <v>2954.61</v>
      </c>
      <c r="C155" s="15">
        <f t="shared" si="4"/>
        <v>443.19150000000002</v>
      </c>
      <c r="F155" s="33">
        <v>43942</v>
      </c>
      <c r="G155" s="10">
        <v>3867.59</v>
      </c>
      <c r="H155" s="15">
        <f t="shared" si="5"/>
        <v>580.13850000000002</v>
      </c>
      <c r="L155" s="32">
        <v>43962</v>
      </c>
      <c r="M155" s="16">
        <v>24.72</v>
      </c>
      <c r="N155" s="16">
        <v>14.35</v>
      </c>
      <c r="O155" s="16">
        <v>24.32</v>
      </c>
      <c r="P155" s="16">
        <v>16.88</v>
      </c>
    </row>
    <row r="156" spans="1:16" x14ac:dyDescent="0.25">
      <c r="A156" s="32">
        <v>43941</v>
      </c>
      <c r="B156" s="7">
        <v>2966.31</v>
      </c>
      <c r="C156" s="15">
        <f t="shared" si="4"/>
        <v>444.94649999999996</v>
      </c>
      <c r="F156" s="33">
        <v>43941</v>
      </c>
      <c r="G156" s="10">
        <v>3882.1</v>
      </c>
      <c r="H156" s="15">
        <f t="shared" si="5"/>
        <v>582.31499999999994</v>
      </c>
      <c r="L156" s="32">
        <v>43959</v>
      </c>
      <c r="M156" s="16">
        <v>25.06</v>
      </c>
      <c r="N156" s="16">
        <v>14.58</v>
      </c>
      <c r="O156" s="16">
        <v>24.71</v>
      </c>
      <c r="P156" s="16">
        <v>17.2</v>
      </c>
    </row>
    <row r="157" spans="1:16" x14ac:dyDescent="0.25">
      <c r="A157" s="32">
        <v>43938</v>
      </c>
      <c r="B157" s="7">
        <v>3006.02</v>
      </c>
      <c r="C157" s="15">
        <f t="shared" si="4"/>
        <v>450.90299999999996</v>
      </c>
      <c r="F157" s="33">
        <v>43938</v>
      </c>
      <c r="G157" s="10">
        <v>3899.25</v>
      </c>
      <c r="H157" s="15">
        <f t="shared" si="5"/>
        <v>584.88749999999993</v>
      </c>
      <c r="L157" s="32">
        <v>43958</v>
      </c>
      <c r="M157" s="16">
        <v>24.67</v>
      </c>
      <c r="N157" s="16">
        <v>14.52</v>
      </c>
      <c r="O157" s="16">
        <v>24.22</v>
      </c>
      <c r="P157" s="16">
        <v>16.8</v>
      </c>
    </row>
    <row r="158" spans="1:16" x14ac:dyDescent="0.25">
      <c r="A158" s="32">
        <v>43937</v>
      </c>
      <c r="B158" s="7">
        <v>3016.52</v>
      </c>
      <c r="C158" s="15">
        <f t="shared" si="4"/>
        <v>452.47800000000001</v>
      </c>
      <c r="F158" s="33">
        <v>43937</v>
      </c>
      <c r="G158" s="10">
        <v>3912.27</v>
      </c>
      <c r="H158" s="15">
        <f t="shared" si="5"/>
        <v>586.84050000000002</v>
      </c>
      <c r="L158" s="32">
        <v>43957</v>
      </c>
      <c r="M158" s="16">
        <v>24.92</v>
      </c>
      <c r="N158" s="16">
        <v>14.53</v>
      </c>
      <c r="O158" s="16">
        <v>24.48</v>
      </c>
      <c r="P158" s="16">
        <v>17.02</v>
      </c>
    </row>
    <row r="159" spans="1:16" x14ac:dyDescent="0.25">
      <c r="A159" s="32">
        <v>43936</v>
      </c>
      <c r="B159" s="7">
        <v>3018.55</v>
      </c>
      <c r="C159" s="15">
        <f t="shared" si="4"/>
        <v>452.78250000000003</v>
      </c>
      <c r="F159" s="33">
        <v>43936</v>
      </c>
      <c r="G159" s="10">
        <v>3914.48</v>
      </c>
      <c r="H159" s="15">
        <f t="shared" si="5"/>
        <v>587.17200000000003</v>
      </c>
      <c r="L159" s="32">
        <v>43956</v>
      </c>
      <c r="M159" s="16">
        <v>25.29</v>
      </c>
      <c r="N159" s="16">
        <v>14.75</v>
      </c>
      <c r="O159" s="16">
        <v>24.91</v>
      </c>
      <c r="P159" s="16">
        <v>17.37</v>
      </c>
    </row>
    <row r="160" spans="1:16" x14ac:dyDescent="0.25">
      <c r="A160" s="32">
        <v>43935</v>
      </c>
      <c r="B160" s="7">
        <v>3045.61</v>
      </c>
      <c r="C160" s="15">
        <f t="shared" si="4"/>
        <v>456.8415</v>
      </c>
      <c r="F160" s="33">
        <v>43935</v>
      </c>
      <c r="G160" s="10">
        <v>3941.45</v>
      </c>
      <c r="H160" s="15">
        <f t="shared" si="5"/>
        <v>591.21749999999997</v>
      </c>
      <c r="L160" s="32">
        <v>43955</v>
      </c>
      <c r="M160" s="16">
        <v>25.49</v>
      </c>
      <c r="N160" s="16">
        <v>14.62</v>
      </c>
      <c r="O160" s="16">
        <v>25.13</v>
      </c>
      <c r="P160" s="16">
        <v>17.55</v>
      </c>
    </row>
    <row r="161" spans="1:16" x14ac:dyDescent="0.25">
      <c r="A161" s="32">
        <v>43934</v>
      </c>
      <c r="B161" s="7">
        <v>3069.76</v>
      </c>
      <c r="C161" s="15">
        <f t="shared" si="4"/>
        <v>460.464</v>
      </c>
      <c r="F161" s="33">
        <v>43934</v>
      </c>
      <c r="G161" s="10">
        <v>3971.98</v>
      </c>
      <c r="H161" s="15">
        <f t="shared" si="5"/>
        <v>595.79700000000003</v>
      </c>
      <c r="L161" s="32">
        <v>43952</v>
      </c>
      <c r="M161" s="16">
        <v>25.43</v>
      </c>
      <c r="N161" s="16">
        <v>14.63</v>
      </c>
      <c r="O161" s="16">
        <v>25.04</v>
      </c>
      <c r="P161" s="16">
        <v>17.48</v>
      </c>
    </row>
    <row r="162" spans="1:16" x14ac:dyDescent="0.25">
      <c r="A162" s="32">
        <v>43931</v>
      </c>
      <c r="B162" s="7">
        <v>3077.29</v>
      </c>
      <c r="C162" s="15">
        <f t="shared" si="4"/>
        <v>461.59349999999995</v>
      </c>
      <c r="F162" s="33">
        <v>43931</v>
      </c>
      <c r="G162" s="10">
        <v>3965.22</v>
      </c>
      <c r="H162" s="15">
        <f t="shared" si="5"/>
        <v>594.7829999999999</v>
      </c>
      <c r="L162" s="32">
        <v>43951</v>
      </c>
      <c r="M162" s="16">
        <v>25.2</v>
      </c>
      <c r="N162" s="16">
        <v>14.73</v>
      </c>
      <c r="O162" s="16">
        <v>24.73</v>
      </c>
      <c r="P162" s="16">
        <v>17.239999999999998</v>
      </c>
    </row>
    <row r="163" spans="1:16" x14ac:dyDescent="0.25">
      <c r="A163" s="32">
        <v>43930</v>
      </c>
      <c r="B163" s="7">
        <v>2991.42</v>
      </c>
      <c r="C163" s="15">
        <f t="shared" si="4"/>
        <v>448.71300000000002</v>
      </c>
      <c r="F163" s="33">
        <v>43930</v>
      </c>
      <c r="G163" s="10">
        <v>3931.99</v>
      </c>
      <c r="H163" s="15">
        <f t="shared" si="5"/>
        <v>589.79849999999999</v>
      </c>
      <c r="L163" s="32">
        <v>43950</v>
      </c>
      <c r="M163" s="16">
        <v>25.13</v>
      </c>
      <c r="N163" s="16">
        <v>14.59</v>
      </c>
      <c r="O163" s="16">
        <v>24.63</v>
      </c>
      <c r="P163" s="16">
        <v>17.149999999999999</v>
      </c>
    </row>
    <row r="164" spans="1:16" x14ac:dyDescent="0.25">
      <c r="A164" s="32">
        <v>43929</v>
      </c>
      <c r="B164" s="7">
        <v>2990</v>
      </c>
      <c r="C164" s="15">
        <f t="shared" si="4"/>
        <v>448.5</v>
      </c>
      <c r="F164" s="33">
        <v>43929</v>
      </c>
      <c r="G164" s="10">
        <v>3930.07</v>
      </c>
      <c r="H164" s="15">
        <f t="shared" si="5"/>
        <v>589.51049999999998</v>
      </c>
      <c r="L164" s="32">
        <v>43949</v>
      </c>
      <c r="M164" s="16">
        <v>25.49</v>
      </c>
      <c r="N164" s="16">
        <v>14.76</v>
      </c>
      <c r="O164" s="16">
        <v>25.06</v>
      </c>
      <c r="P164" s="16">
        <v>17.510000000000002</v>
      </c>
    </row>
    <row r="165" spans="1:16" x14ac:dyDescent="0.25">
      <c r="A165" s="32">
        <v>43928</v>
      </c>
      <c r="B165" s="7">
        <v>2993.46</v>
      </c>
      <c r="C165" s="15">
        <f t="shared" si="4"/>
        <v>449.01900000000001</v>
      </c>
      <c r="F165" s="33">
        <v>43928</v>
      </c>
      <c r="G165" s="10">
        <v>3953.92</v>
      </c>
      <c r="H165" s="15">
        <f t="shared" si="5"/>
        <v>593.08799999999997</v>
      </c>
      <c r="L165" s="32">
        <v>43948</v>
      </c>
      <c r="M165" s="16">
        <v>25.48</v>
      </c>
      <c r="N165" s="16">
        <v>14.98</v>
      </c>
      <c r="O165" s="16">
        <v>25.04</v>
      </c>
      <c r="P165" s="16">
        <v>17.489999999999998</v>
      </c>
    </row>
    <row r="166" spans="1:16" x14ac:dyDescent="0.25">
      <c r="A166" s="32">
        <v>43924</v>
      </c>
      <c r="B166" s="7">
        <v>3001.4</v>
      </c>
      <c r="C166" s="15">
        <f t="shared" si="4"/>
        <v>450.21</v>
      </c>
      <c r="F166" s="33">
        <v>43924</v>
      </c>
      <c r="G166" s="10">
        <v>3963.89</v>
      </c>
      <c r="H166" s="15">
        <f t="shared" si="5"/>
        <v>594.58349999999996</v>
      </c>
      <c r="L166" s="32">
        <v>43945</v>
      </c>
      <c r="M166" s="16">
        <v>25.63</v>
      </c>
      <c r="N166" s="16">
        <v>15.09</v>
      </c>
      <c r="O166" s="16">
        <v>25.21</v>
      </c>
      <c r="P166" s="16">
        <v>17.63</v>
      </c>
    </row>
    <row r="167" spans="1:16" x14ac:dyDescent="0.25">
      <c r="A167" s="32">
        <v>43923</v>
      </c>
      <c r="B167" s="7">
        <v>3034.36</v>
      </c>
      <c r="C167" s="15">
        <f t="shared" si="4"/>
        <v>455.154</v>
      </c>
      <c r="F167" s="33">
        <v>43923</v>
      </c>
      <c r="G167" s="10">
        <v>3995.29</v>
      </c>
      <c r="H167" s="15">
        <f t="shared" si="5"/>
        <v>599.29349999999999</v>
      </c>
      <c r="L167" s="32">
        <v>43944</v>
      </c>
      <c r="M167" s="16">
        <v>26.42</v>
      </c>
      <c r="N167" s="16">
        <v>15.16</v>
      </c>
      <c r="O167" s="16">
        <v>26.18</v>
      </c>
      <c r="P167" s="16">
        <v>18.420000000000002</v>
      </c>
    </row>
    <row r="168" spans="1:16" x14ac:dyDescent="0.25">
      <c r="A168" s="32">
        <v>43922</v>
      </c>
      <c r="B168" s="7">
        <v>3087.21</v>
      </c>
      <c r="C168" s="15">
        <f t="shared" si="4"/>
        <v>463.08150000000001</v>
      </c>
      <c r="F168" s="33">
        <v>43922</v>
      </c>
      <c r="G168" s="10">
        <v>4076.12</v>
      </c>
      <c r="H168" s="15">
        <f t="shared" si="5"/>
        <v>611.41800000000001</v>
      </c>
      <c r="L168" s="32">
        <v>43943</v>
      </c>
      <c r="M168" s="16">
        <v>27.1</v>
      </c>
      <c r="N168" s="16">
        <v>15.22</v>
      </c>
      <c r="O168" s="16">
        <v>27</v>
      </c>
      <c r="P168" s="16">
        <v>19.079999999999998</v>
      </c>
    </row>
    <row r="169" spans="1:16" x14ac:dyDescent="0.25">
      <c r="A169" s="32">
        <v>43921</v>
      </c>
      <c r="B169" s="7">
        <v>3128.2</v>
      </c>
      <c r="C169" s="15">
        <f t="shared" si="4"/>
        <v>469.22999999999996</v>
      </c>
      <c r="F169" s="33">
        <v>43921</v>
      </c>
      <c r="G169" s="10">
        <v>4072.94</v>
      </c>
      <c r="H169" s="15">
        <f t="shared" si="5"/>
        <v>610.94100000000003</v>
      </c>
      <c r="L169" s="32">
        <v>43942</v>
      </c>
      <c r="M169" s="16">
        <v>27.38</v>
      </c>
      <c r="N169" s="16">
        <v>15.36</v>
      </c>
      <c r="O169" s="16">
        <v>27.34</v>
      </c>
      <c r="P169" s="16">
        <v>19.36</v>
      </c>
    </row>
    <row r="170" spans="1:16" x14ac:dyDescent="0.25">
      <c r="A170" s="32">
        <v>43920</v>
      </c>
      <c r="B170" s="7">
        <v>3114.71</v>
      </c>
      <c r="C170" s="15">
        <f t="shared" si="4"/>
        <v>467.20650000000001</v>
      </c>
      <c r="F170" s="33">
        <v>43920</v>
      </c>
      <c r="G170" s="10">
        <v>4055.34</v>
      </c>
      <c r="H170" s="15">
        <f t="shared" si="5"/>
        <v>608.30100000000004</v>
      </c>
      <c r="L170" s="32">
        <v>43941</v>
      </c>
      <c r="M170" s="16">
        <v>27.91</v>
      </c>
      <c r="N170" s="16">
        <v>15.71</v>
      </c>
      <c r="O170" s="16">
        <v>28.01</v>
      </c>
      <c r="P170" s="16">
        <v>19.899999999999999</v>
      </c>
    </row>
    <row r="171" spans="1:16" x14ac:dyDescent="0.25">
      <c r="A171" s="32">
        <v>43917</v>
      </c>
      <c r="B171" s="7">
        <v>3110.14</v>
      </c>
      <c r="C171" s="15">
        <f t="shared" si="4"/>
        <v>466.52099999999996</v>
      </c>
      <c r="F171" s="33">
        <v>43917</v>
      </c>
      <c r="G171" s="10">
        <v>4049.5</v>
      </c>
      <c r="H171" s="15">
        <f t="shared" si="5"/>
        <v>607.42499999999995</v>
      </c>
      <c r="L171" s="32">
        <v>43938</v>
      </c>
      <c r="M171" s="16">
        <v>27.86</v>
      </c>
      <c r="N171" s="16">
        <v>15.68</v>
      </c>
      <c r="O171" s="16">
        <v>27.94</v>
      </c>
      <c r="P171" s="16">
        <v>19.84</v>
      </c>
    </row>
    <row r="172" spans="1:16" x14ac:dyDescent="0.25">
      <c r="A172" s="32">
        <v>43916</v>
      </c>
      <c r="B172" s="7">
        <v>3152.64</v>
      </c>
      <c r="C172" s="15">
        <f t="shared" si="4"/>
        <v>472.89599999999996</v>
      </c>
      <c r="F172" s="33">
        <v>43916</v>
      </c>
      <c r="G172" s="10">
        <v>4078.12</v>
      </c>
      <c r="H172" s="15">
        <f t="shared" si="5"/>
        <v>611.71799999999996</v>
      </c>
      <c r="L172" s="32">
        <v>43937</v>
      </c>
      <c r="M172" s="16">
        <v>27.83</v>
      </c>
      <c r="N172" s="16">
        <v>15.73</v>
      </c>
      <c r="O172" s="16">
        <v>27.91</v>
      </c>
      <c r="P172" s="16">
        <v>19.82</v>
      </c>
    </row>
    <row r="173" spans="1:16" x14ac:dyDescent="0.25">
      <c r="A173" s="32">
        <v>43915</v>
      </c>
      <c r="B173" s="7">
        <v>3153.37</v>
      </c>
      <c r="C173" s="15">
        <f t="shared" si="4"/>
        <v>473.00549999999998</v>
      </c>
      <c r="F173" s="33">
        <v>43915</v>
      </c>
      <c r="G173" s="10">
        <v>4078.52</v>
      </c>
      <c r="H173" s="15">
        <f t="shared" si="5"/>
        <v>611.77800000000002</v>
      </c>
      <c r="L173" s="32">
        <v>43936</v>
      </c>
      <c r="M173" s="16">
        <v>27.69</v>
      </c>
      <c r="N173" s="16">
        <v>15.52</v>
      </c>
      <c r="O173" s="16">
        <v>27.75</v>
      </c>
      <c r="P173" s="16">
        <v>19.68</v>
      </c>
    </row>
    <row r="174" spans="1:16" x14ac:dyDescent="0.25">
      <c r="A174" s="32">
        <v>43914</v>
      </c>
      <c r="B174" s="7">
        <v>3184.07</v>
      </c>
      <c r="C174" s="15">
        <f t="shared" si="4"/>
        <v>477.6105</v>
      </c>
      <c r="F174" s="33">
        <v>43914</v>
      </c>
      <c r="G174" s="10">
        <v>4082.15</v>
      </c>
      <c r="H174" s="15">
        <f t="shared" si="5"/>
        <v>612.32249999999999</v>
      </c>
      <c r="L174" s="32">
        <v>43935</v>
      </c>
      <c r="M174" s="16">
        <v>27.82</v>
      </c>
      <c r="N174" s="16">
        <v>15.59</v>
      </c>
      <c r="O174" s="16">
        <v>27.91</v>
      </c>
      <c r="P174" s="16">
        <v>19.809999999999999</v>
      </c>
    </row>
    <row r="175" spans="1:16" x14ac:dyDescent="0.25">
      <c r="A175" s="32">
        <v>43913</v>
      </c>
      <c r="B175" s="7">
        <v>3125.26</v>
      </c>
      <c r="C175" s="15">
        <f t="shared" si="4"/>
        <v>468.78899999999999</v>
      </c>
      <c r="F175" s="33">
        <v>43913</v>
      </c>
      <c r="G175" s="10">
        <v>4007.37</v>
      </c>
      <c r="H175" s="15">
        <f t="shared" si="5"/>
        <v>601.10550000000001</v>
      </c>
      <c r="L175" s="32">
        <v>43934</v>
      </c>
      <c r="M175" s="16">
        <v>27.79</v>
      </c>
      <c r="N175" s="16">
        <v>15.66</v>
      </c>
      <c r="O175" s="16">
        <v>27.87</v>
      </c>
      <c r="P175" s="16">
        <v>19.78</v>
      </c>
    </row>
    <row r="176" spans="1:16" x14ac:dyDescent="0.25">
      <c r="A176" s="32">
        <v>43910</v>
      </c>
      <c r="B176" s="7">
        <v>3076.83</v>
      </c>
      <c r="C176" s="15">
        <f t="shared" si="4"/>
        <v>461.52449999999999</v>
      </c>
      <c r="F176" s="33">
        <v>43910</v>
      </c>
      <c r="G176" s="10">
        <v>3950.94</v>
      </c>
      <c r="H176" s="15">
        <f t="shared" si="5"/>
        <v>592.64099999999996</v>
      </c>
      <c r="L176" s="32">
        <v>43931</v>
      </c>
      <c r="M176" s="16">
        <v>27.79</v>
      </c>
      <c r="N176" s="16">
        <v>15.66</v>
      </c>
      <c r="O176" s="16">
        <v>27.87</v>
      </c>
      <c r="P176" s="16">
        <v>19.78</v>
      </c>
    </row>
    <row r="177" spans="1:16" x14ac:dyDescent="0.25">
      <c r="A177" s="32">
        <v>43909</v>
      </c>
      <c r="B177" s="7">
        <v>2999.6</v>
      </c>
      <c r="C177" s="15">
        <f t="shared" si="4"/>
        <v>449.94</v>
      </c>
      <c r="F177" s="33">
        <v>43909</v>
      </c>
      <c r="G177" s="10">
        <v>3852.25</v>
      </c>
      <c r="H177" s="15">
        <f t="shared" si="5"/>
        <v>577.83749999999998</v>
      </c>
      <c r="L177" s="32">
        <v>43930</v>
      </c>
      <c r="M177" s="16">
        <v>27.76</v>
      </c>
      <c r="N177" s="16">
        <v>15.7</v>
      </c>
      <c r="O177" s="16">
        <v>27.84</v>
      </c>
      <c r="P177" s="16">
        <v>19.760000000000002</v>
      </c>
    </row>
    <row r="178" spans="1:16" x14ac:dyDescent="0.25">
      <c r="A178" s="32">
        <v>43908</v>
      </c>
      <c r="B178" s="7">
        <v>2923.46</v>
      </c>
      <c r="C178" s="15">
        <f t="shared" si="4"/>
        <v>438.51900000000001</v>
      </c>
      <c r="F178" s="33">
        <v>43908</v>
      </c>
      <c r="G178" s="10">
        <v>3824.28</v>
      </c>
      <c r="H178" s="15">
        <f t="shared" si="5"/>
        <v>573.64200000000005</v>
      </c>
      <c r="L178" s="32">
        <v>43929</v>
      </c>
      <c r="M178" s="16">
        <v>27.99</v>
      </c>
      <c r="N178" s="16">
        <v>15.75</v>
      </c>
      <c r="O178" s="16">
        <v>28.13</v>
      </c>
      <c r="P178" s="16">
        <v>19.989999999999998</v>
      </c>
    </row>
    <row r="179" spans="1:16" x14ac:dyDescent="0.25">
      <c r="A179" s="32">
        <v>43907</v>
      </c>
      <c r="B179" s="7">
        <v>2914.44</v>
      </c>
      <c r="C179" s="15">
        <f t="shared" si="4"/>
        <v>437.166</v>
      </c>
      <c r="F179" s="33">
        <v>43907</v>
      </c>
      <c r="G179" s="10">
        <v>3813.1</v>
      </c>
      <c r="H179" s="15">
        <f t="shared" si="5"/>
        <v>571.96499999999992</v>
      </c>
      <c r="L179" s="32">
        <v>43928</v>
      </c>
      <c r="M179" s="16">
        <v>28.2</v>
      </c>
      <c r="N179" s="16">
        <v>15.8</v>
      </c>
      <c r="O179" s="16">
        <v>28.37</v>
      </c>
      <c r="P179" s="16">
        <v>20.190000000000001</v>
      </c>
    </row>
    <row r="180" spans="1:16" x14ac:dyDescent="0.25">
      <c r="A180" s="32">
        <v>43906</v>
      </c>
      <c r="B180" s="7">
        <v>2976.42</v>
      </c>
      <c r="C180" s="15">
        <f t="shared" si="4"/>
        <v>446.46300000000002</v>
      </c>
      <c r="F180" s="33">
        <v>43906</v>
      </c>
      <c r="G180" s="10">
        <v>3914.24</v>
      </c>
      <c r="H180" s="15">
        <f t="shared" si="5"/>
        <v>587.13599999999997</v>
      </c>
      <c r="L180" s="32">
        <v>43927</v>
      </c>
      <c r="M180" s="16">
        <v>27.98</v>
      </c>
      <c r="N180" s="16">
        <v>15.79</v>
      </c>
      <c r="O180" s="16">
        <v>28.09</v>
      </c>
      <c r="P180" s="16">
        <v>19.96</v>
      </c>
    </row>
    <row r="181" spans="1:16" x14ac:dyDescent="0.25">
      <c r="A181" s="32">
        <v>43903</v>
      </c>
      <c r="B181" s="7">
        <v>3002.87</v>
      </c>
      <c r="C181" s="15">
        <f t="shared" si="4"/>
        <v>450.43049999999999</v>
      </c>
      <c r="F181" s="33">
        <v>43903</v>
      </c>
      <c r="G181" s="10">
        <v>3947.47</v>
      </c>
      <c r="H181" s="15">
        <f t="shared" si="5"/>
        <v>592.12049999999999</v>
      </c>
      <c r="L181" s="32">
        <v>43924</v>
      </c>
      <c r="M181" s="16">
        <v>27.7</v>
      </c>
      <c r="N181" s="16">
        <v>15.76</v>
      </c>
      <c r="O181" s="16">
        <v>27.73</v>
      </c>
      <c r="P181" s="16">
        <v>19.670000000000002</v>
      </c>
    </row>
    <row r="182" spans="1:16" x14ac:dyDescent="0.25">
      <c r="A182" s="32">
        <v>43902</v>
      </c>
      <c r="B182" s="7">
        <v>3022.92</v>
      </c>
      <c r="C182" s="15">
        <f t="shared" si="4"/>
        <v>453.43799999999999</v>
      </c>
      <c r="F182" s="33">
        <v>43902</v>
      </c>
      <c r="G182" s="10">
        <v>3971.72</v>
      </c>
      <c r="H182" s="15">
        <f t="shared" si="5"/>
        <v>595.75799999999992</v>
      </c>
      <c r="L182" s="32">
        <v>43923</v>
      </c>
      <c r="M182" s="16">
        <v>27.38</v>
      </c>
      <c r="N182" s="16">
        <v>15.76</v>
      </c>
      <c r="O182" s="16">
        <v>27.31</v>
      </c>
      <c r="P182" s="16">
        <v>19.34</v>
      </c>
    </row>
    <row r="183" spans="1:16" x14ac:dyDescent="0.25">
      <c r="A183" s="32">
        <v>43901</v>
      </c>
      <c r="B183" s="7">
        <v>3029.74</v>
      </c>
      <c r="C183" s="15">
        <f t="shared" si="4"/>
        <v>454.46099999999996</v>
      </c>
      <c r="F183" s="33">
        <v>43901</v>
      </c>
      <c r="G183" s="10">
        <v>3980.25</v>
      </c>
      <c r="H183" s="15">
        <f t="shared" si="5"/>
        <v>597.03750000000002</v>
      </c>
      <c r="L183" s="32">
        <v>43922</v>
      </c>
      <c r="M183" s="16">
        <v>27.34</v>
      </c>
      <c r="N183" s="16">
        <v>15.75</v>
      </c>
      <c r="O183" s="16">
        <v>27.26</v>
      </c>
      <c r="P183" s="16">
        <v>19.3</v>
      </c>
    </row>
    <row r="184" spans="1:16" x14ac:dyDescent="0.25">
      <c r="A184" s="32">
        <v>43900</v>
      </c>
      <c r="B184" s="7">
        <v>3007.65</v>
      </c>
      <c r="C184" s="15">
        <f t="shared" si="4"/>
        <v>451.14749999999998</v>
      </c>
      <c r="F184" s="33">
        <v>43900</v>
      </c>
      <c r="G184" s="10">
        <v>3952.03</v>
      </c>
      <c r="H184" s="15">
        <f t="shared" si="5"/>
        <v>592.80449999999996</v>
      </c>
      <c r="L184" s="32">
        <v>43921</v>
      </c>
      <c r="M184" s="16">
        <v>27.4</v>
      </c>
      <c r="N184" s="16">
        <v>15.72</v>
      </c>
      <c r="O184" s="16">
        <v>27.35</v>
      </c>
      <c r="P184" s="16">
        <v>19.37</v>
      </c>
    </row>
    <row r="185" spans="1:16" x14ac:dyDescent="0.25">
      <c r="A185" s="32">
        <v>43899</v>
      </c>
      <c r="B185" s="7">
        <v>3067.23</v>
      </c>
      <c r="C185" s="15">
        <f t="shared" si="4"/>
        <v>460.08449999999999</v>
      </c>
      <c r="F185" s="33">
        <v>43899</v>
      </c>
      <c r="G185" s="10">
        <v>4019.86</v>
      </c>
      <c r="H185" s="15">
        <f t="shared" si="5"/>
        <v>602.97900000000004</v>
      </c>
      <c r="L185" s="32">
        <v>43920</v>
      </c>
      <c r="M185" s="16">
        <v>27.54</v>
      </c>
      <c r="N185" s="16">
        <v>15.66</v>
      </c>
      <c r="O185" s="16">
        <v>27.56</v>
      </c>
      <c r="P185" s="16">
        <v>19.53</v>
      </c>
    </row>
    <row r="186" spans="1:16" x14ac:dyDescent="0.25">
      <c r="A186" s="32">
        <v>43896</v>
      </c>
      <c r="B186" s="7">
        <v>3067.05</v>
      </c>
      <c r="C186" s="15">
        <f t="shared" si="4"/>
        <v>460.0575</v>
      </c>
      <c r="F186" s="33">
        <v>43896</v>
      </c>
      <c r="G186" s="10">
        <v>3994.44</v>
      </c>
      <c r="H186" s="15">
        <f t="shared" si="5"/>
        <v>599.16599999999994</v>
      </c>
      <c r="L186" s="32">
        <v>43917</v>
      </c>
      <c r="M186" s="16">
        <v>27.65</v>
      </c>
      <c r="N186" s="16">
        <v>15.79</v>
      </c>
      <c r="O186" s="16">
        <v>27.71</v>
      </c>
      <c r="P186" s="16">
        <v>19.649999999999999</v>
      </c>
    </row>
    <row r="187" spans="1:16" x14ac:dyDescent="0.25">
      <c r="A187" s="32">
        <v>43895</v>
      </c>
      <c r="B187" s="7">
        <v>3087.38</v>
      </c>
      <c r="C187" s="15">
        <f t="shared" si="4"/>
        <v>463.10699999999997</v>
      </c>
      <c r="F187" s="33">
        <v>43895</v>
      </c>
      <c r="G187" s="10">
        <v>4019.79</v>
      </c>
      <c r="H187" s="15">
        <f t="shared" si="5"/>
        <v>602.96849999999995</v>
      </c>
      <c r="L187" s="32">
        <v>43916</v>
      </c>
      <c r="M187" s="16">
        <v>27.7</v>
      </c>
      <c r="N187" s="16">
        <v>15.81</v>
      </c>
      <c r="O187" s="16">
        <v>27.78</v>
      </c>
      <c r="P187" s="16">
        <v>19.71</v>
      </c>
    </row>
    <row r="188" spans="1:16" x14ac:dyDescent="0.25">
      <c r="A188" s="32">
        <v>43894</v>
      </c>
      <c r="B188" s="7">
        <v>3086.65</v>
      </c>
      <c r="C188" s="15">
        <f t="shared" si="4"/>
        <v>462.9975</v>
      </c>
      <c r="F188" s="33">
        <v>43894</v>
      </c>
      <c r="G188" s="10">
        <v>4019.33</v>
      </c>
      <c r="H188" s="15">
        <f t="shared" si="5"/>
        <v>602.89949999999999</v>
      </c>
      <c r="L188" s="32">
        <v>43915</v>
      </c>
      <c r="M188" s="16">
        <v>28.08</v>
      </c>
      <c r="N188" s="16">
        <v>15.93</v>
      </c>
      <c r="O188" s="16">
        <v>28.22</v>
      </c>
      <c r="P188" s="16">
        <v>20.059999999999999</v>
      </c>
    </row>
    <row r="189" spans="1:16" x14ac:dyDescent="0.25">
      <c r="A189" s="32">
        <v>43893</v>
      </c>
      <c r="B189" s="7">
        <v>3090.31</v>
      </c>
      <c r="C189" s="15">
        <f t="shared" si="4"/>
        <v>463.54649999999998</v>
      </c>
      <c r="F189" s="33">
        <v>43893</v>
      </c>
      <c r="G189" s="10">
        <v>4006.09</v>
      </c>
      <c r="H189" s="15">
        <f t="shared" si="5"/>
        <v>600.9135</v>
      </c>
      <c r="L189" s="32">
        <v>43914</v>
      </c>
      <c r="M189" s="16">
        <v>28.66</v>
      </c>
      <c r="N189" s="16">
        <v>16.27</v>
      </c>
      <c r="O189" s="16">
        <v>28.88</v>
      </c>
      <c r="P189" s="16">
        <v>20.61</v>
      </c>
    </row>
    <row r="190" spans="1:16" x14ac:dyDescent="0.25">
      <c r="A190" s="32">
        <v>43892</v>
      </c>
      <c r="B190" s="7">
        <v>3076.95</v>
      </c>
      <c r="C190" s="15">
        <f t="shared" si="4"/>
        <v>461.54249999999996</v>
      </c>
      <c r="F190" s="33">
        <v>43892</v>
      </c>
      <c r="G190" s="10">
        <v>4018.86</v>
      </c>
      <c r="H190" s="15">
        <f t="shared" si="5"/>
        <v>602.82899999999995</v>
      </c>
      <c r="L190" s="32">
        <v>43913</v>
      </c>
      <c r="M190" s="16">
        <v>29.09</v>
      </c>
      <c r="N190" s="16">
        <v>16.77</v>
      </c>
      <c r="O190" s="16">
        <v>29.34</v>
      </c>
      <c r="P190" s="16">
        <v>20.98</v>
      </c>
    </row>
    <row r="191" spans="1:16" x14ac:dyDescent="0.25">
      <c r="A191" s="32">
        <v>43889</v>
      </c>
      <c r="B191" s="7">
        <v>3089.93</v>
      </c>
      <c r="C191" s="15">
        <f t="shared" si="4"/>
        <v>463.48949999999996</v>
      </c>
      <c r="F191" s="33">
        <v>43889</v>
      </c>
      <c r="G191" s="10">
        <v>4035.61</v>
      </c>
      <c r="H191" s="15">
        <f t="shared" si="5"/>
        <v>605.3415</v>
      </c>
      <c r="L191" s="32">
        <v>43910</v>
      </c>
      <c r="M191" s="16">
        <v>29.11</v>
      </c>
      <c r="N191" s="16">
        <v>16.82</v>
      </c>
      <c r="O191" s="16">
        <v>29.3</v>
      </c>
      <c r="P191" s="16">
        <v>20.96</v>
      </c>
    </row>
    <row r="192" spans="1:16" x14ac:dyDescent="0.25">
      <c r="A192" s="32">
        <v>43888</v>
      </c>
      <c r="B192" s="7">
        <v>3089.46</v>
      </c>
      <c r="C192" s="15">
        <f t="shared" si="4"/>
        <v>463.41899999999998</v>
      </c>
      <c r="F192" s="33">
        <v>43888</v>
      </c>
      <c r="G192" s="10">
        <v>4035.41</v>
      </c>
      <c r="H192" s="15">
        <f t="shared" si="5"/>
        <v>605.31149999999991</v>
      </c>
      <c r="L192" s="32">
        <v>43909</v>
      </c>
      <c r="M192" s="16">
        <v>29.98</v>
      </c>
      <c r="N192" s="16">
        <v>17.329999999999998</v>
      </c>
      <c r="O192" s="16">
        <v>30.29</v>
      </c>
      <c r="P192" s="16">
        <v>21.77</v>
      </c>
    </row>
    <row r="193" spans="1:16" x14ac:dyDescent="0.25">
      <c r="A193" s="32">
        <v>43887</v>
      </c>
      <c r="B193" s="7">
        <v>3074.08</v>
      </c>
      <c r="C193" s="15">
        <f t="shared" si="4"/>
        <v>461.11199999999997</v>
      </c>
      <c r="F193" s="33">
        <v>43887</v>
      </c>
      <c r="G193" s="10">
        <v>4023.35</v>
      </c>
      <c r="H193" s="15">
        <f t="shared" si="5"/>
        <v>603.50249999999994</v>
      </c>
      <c r="L193" s="32">
        <v>43908</v>
      </c>
      <c r="M193" s="16">
        <v>29.98</v>
      </c>
      <c r="N193" s="16">
        <v>17.329999999999998</v>
      </c>
      <c r="O193" s="16">
        <v>30.29</v>
      </c>
      <c r="P193" s="16">
        <v>21.77</v>
      </c>
    </row>
    <row r="194" spans="1:16" x14ac:dyDescent="0.25">
      <c r="A194" s="32">
        <v>43886</v>
      </c>
      <c r="B194" s="7">
        <v>3060.15</v>
      </c>
      <c r="C194" s="15">
        <f t="shared" si="4"/>
        <v>459.02249999999998</v>
      </c>
      <c r="F194" s="33">
        <v>43886</v>
      </c>
      <c r="G194" s="10">
        <v>4005.85</v>
      </c>
      <c r="H194" s="15">
        <f t="shared" si="5"/>
        <v>600.87749999999994</v>
      </c>
      <c r="L194" s="32">
        <v>43907</v>
      </c>
      <c r="M194" s="16">
        <v>30.74</v>
      </c>
      <c r="N194" s="16">
        <v>17.63</v>
      </c>
      <c r="O194" s="16">
        <v>31.19</v>
      </c>
      <c r="P194" s="16">
        <v>22.51</v>
      </c>
    </row>
    <row r="195" spans="1:16" x14ac:dyDescent="0.25">
      <c r="A195" s="32">
        <v>43885</v>
      </c>
      <c r="B195" s="7">
        <v>3110.22</v>
      </c>
      <c r="C195" s="15">
        <f t="shared" si="4"/>
        <v>466.53299999999996</v>
      </c>
      <c r="F195" s="33">
        <v>43885</v>
      </c>
      <c r="G195" s="10">
        <v>4068.28</v>
      </c>
      <c r="H195" s="15">
        <f t="shared" si="5"/>
        <v>610.24199999999996</v>
      </c>
      <c r="L195" s="32">
        <v>43906</v>
      </c>
      <c r="M195" s="16">
        <v>31.94</v>
      </c>
      <c r="N195" s="16">
        <v>17.97</v>
      </c>
      <c r="O195" s="16">
        <v>32.659999999999997</v>
      </c>
      <c r="P195" s="16">
        <v>23.7</v>
      </c>
    </row>
    <row r="196" spans="1:16" x14ac:dyDescent="0.25">
      <c r="A196" s="32">
        <v>43882</v>
      </c>
      <c r="B196" s="7">
        <v>3131.7</v>
      </c>
      <c r="C196" s="15">
        <f t="shared" ref="C196:C259" si="6">B196*$J$2</f>
        <v>469.75499999999994</v>
      </c>
      <c r="F196" s="33">
        <v>43882</v>
      </c>
      <c r="G196" s="10">
        <v>4044.99</v>
      </c>
      <c r="H196" s="15">
        <f t="shared" ref="H196:H259" si="7">G196*$J$2</f>
        <v>606.74849999999992</v>
      </c>
      <c r="L196" s="32">
        <v>43903</v>
      </c>
      <c r="M196" s="16">
        <v>31.96</v>
      </c>
      <c r="N196" s="16">
        <v>18.07</v>
      </c>
      <c r="O196" s="16">
        <v>32.659999999999997</v>
      </c>
      <c r="P196" s="16">
        <v>23.7</v>
      </c>
    </row>
    <row r="197" spans="1:16" x14ac:dyDescent="0.25">
      <c r="A197" s="32">
        <v>43881</v>
      </c>
      <c r="B197" s="7">
        <v>3132.04</v>
      </c>
      <c r="C197" s="15">
        <f t="shared" si="6"/>
        <v>469.80599999999998</v>
      </c>
      <c r="F197" s="33">
        <v>43881</v>
      </c>
      <c r="G197" s="10">
        <v>4044.98</v>
      </c>
      <c r="H197" s="15">
        <f t="shared" si="7"/>
        <v>606.74699999999996</v>
      </c>
      <c r="L197" s="32">
        <v>43902</v>
      </c>
      <c r="M197" s="16">
        <v>33.28</v>
      </c>
      <c r="N197" s="16">
        <v>18.57</v>
      </c>
      <c r="O197" s="16">
        <v>34.25</v>
      </c>
      <c r="P197" s="16">
        <v>25</v>
      </c>
    </row>
    <row r="198" spans="1:16" x14ac:dyDescent="0.25">
      <c r="A198" s="32">
        <v>43880</v>
      </c>
      <c r="B198" s="7">
        <v>3115.25</v>
      </c>
      <c r="C198" s="15">
        <f t="shared" si="6"/>
        <v>467.28749999999997</v>
      </c>
      <c r="F198" s="33">
        <v>43880</v>
      </c>
      <c r="G198" s="10">
        <v>4023.63</v>
      </c>
      <c r="H198" s="15">
        <f t="shared" si="7"/>
        <v>603.54449999999997</v>
      </c>
      <c r="L198" s="32">
        <v>43901</v>
      </c>
      <c r="M198" s="16">
        <v>33.28</v>
      </c>
      <c r="N198" s="16">
        <v>18.57</v>
      </c>
      <c r="O198" s="16">
        <v>34.25</v>
      </c>
      <c r="P198" s="16">
        <v>25</v>
      </c>
    </row>
    <row r="199" spans="1:16" x14ac:dyDescent="0.25">
      <c r="A199" s="32">
        <v>43879</v>
      </c>
      <c r="B199" s="7">
        <v>3114.94</v>
      </c>
      <c r="C199" s="15">
        <f t="shared" si="6"/>
        <v>467.24099999999999</v>
      </c>
      <c r="F199" s="33">
        <v>43879</v>
      </c>
      <c r="G199" s="10">
        <v>4015.58</v>
      </c>
      <c r="H199" s="15">
        <f t="shared" si="7"/>
        <v>602.33699999999999</v>
      </c>
      <c r="L199" s="32">
        <v>43900</v>
      </c>
      <c r="M199" s="16">
        <v>33.29</v>
      </c>
      <c r="N199" s="16">
        <v>19.11</v>
      </c>
      <c r="O199" s="16">
        <v>34.25</v>
      </c>
      <c r="P199" s="16">
        <v>25</v>
      </c>
    </row>
    <row r="200" spans="1:16" x14ac:dyDescent="0.25">
      <c r="A200" s="32">
        <v>43878</v>
      </c>
      <c r="B200" s="7">
        <v>3119.15</v>
      </c>
      <c r="C200" s="15">
        <f t="shared" si="6"/>
        <v>467.8725</v>
      </c>
      <c r="F200" s="33">
        <v>43878</v>
      </c>
      <c r="G200" s="10">
        <v>4021.06</v>
      </c>
      <c r="H200" s="15">
        <f t="shared" si="7"/>
        <v>603.15899999999999</v>
      </c>
      <c r="L200" s="32">
        <v>43899</v>
      </c>
      <c r="M200" s="16">
        <v>35.11</v>
      </c>
      <c r="N200" s="16">
        <v>19.55</v>
      </c>
      <c r="O200" s="16">
        <v>36.549999999999997</v>
      </c>
      <c r="P200" s="16">
        <v>26.85</v>
      </c>
    </row>
    <row r="201" spans="1:16" x14ac:dyDescent="0.25">
      <c r="A201" s="32">
        <v>43875</v>
      </c>
      <c r="B201" s="7">
        <v>3123.48</v>
      </c>
      <c r="C201" s="15">
        <f t="shared" si="6"/>
        <v>468.52199999999999</v>
      </c>
      <c r="F201" s="33">
        <v>43875</v>
      </c>
      <c r="G201" s="10">
        <v>4019.14</v>
      </c>
      <c r="H201" s="15">
        <f t="shared" si="7"/>
        <v>602.87099999999998</v>
      </c>
      <c r="L201" s="32">
        <v>43896</v>
      </c>
      <c r="M201" s="16">
        <v>35.11</v>
      </c>
      <c r="N201" s="16">
        <v>19.55</v>
      </c>
      <c r="O201" s="16">
        <v>36.549999999999997</v>
      </c>
      <c r="P201" s="16">
        <v>26.85</v>
      </c>
    </row>
    <row r="202" spans="1:16" x14ac:dyDescent="0.25">
      <c r="A202" s="32">
        <v>43874</v>
      </c>
      <c r="B202" s="7">
        <v>3117.97</v>
      </c>
      <c r="C202" s="15">
        <f t="shared" si="6"/>
        <v>467.69549999999992</v>
      </c>
      <c r="F202" s="33">
        <v>43874</v>
      </c>
      <c r="G202" s="10">
        <v>4001.11</v>
      </c>
      <c r="H202" s="15">
        <f t="shared" si="7"/>
        <v>600.16650000000004</v>
      </c>
      <c r="L202" s="32">
        <v>43895</v>
      </c>
      <c r="M202" s="16">
        <v>34.520000000000003</v>
      </c>
      <c r="N202" s="16">
        <v>19.18</v>
      </c>
      <c r="O202" s="16">
        <v>35.9</v>
      </c>
      <c r="P202" s="16">
        <v>26.32</v>
      </c>
    </row>
    <row r="203" spans="1:16" x14ac:dyDescent="0.25">
      <c r="A203" s="32">
        <v>43873</v>
      </c>
      <c r="B203" s="7">
        <v>3095.11</v>
      </c>
      <c r="C203" s="15">
        <f t="shared" si="6"/>
        <v>464.26650000000001</v>
      </c>
      <c r="F203" s="33">
        <v>43873</v>
      </c>
      <c r="G203" s="10">
        <v>3972.13</v>
      </c>
      <c r="H203" s="15">
        <f t="shared" si="7"/>
        <v>595.81949999999995</v>
      </c>
      <c r="L203" s="32">
        <v>43894</v>
      </c>
      <c r="M203" s="16">
        <v>33.340000000000003</v>
      </c>
      <c r="N203" s="16">
        <v>18.559999999999999</v>
      </c>
      <c r="O203" s="16">
        <v>34.549999999999997</v>
      </c>
      <c r="P203" s="16">
        <v>25.21</v>
      </c>
    </row>
    <row r="204" spans="1:16" x14ac:dyDescent="0.25">
      <c r="A204" s="32">
        <v>43872</v>
      </c>
      <c r="B204" s="7">
        <v>3099.81</v>
      </c>
      <c r="C204" s="15">
        <f t="shared" si="6"/>
        <v>464.97149999999999</v>
      </c>
      <c r="F204" s="33">
        <v>43872</v>
      </c>
      <c r="G204" s="10">
        <v>3978.24</v>
      </c>
      <c r="H204" s="15">
        <f t="shared" si="7"/>
        <v>596.73599999999999</v>
      </c>
      <c r="L204" s="32">
        <v>43893</v>
      </c>
      <c r="M204" s="16">
        <v>32.96</v>
      </c>
      <c r="N204" s="16">
        <v>18.309999999999999</v>
      </c>
      <c r="O204" s="16">
        <v>34.119999999999997</v>
      </c>
      <c r="P204" s="16">
        <v>24.86</v>
      </c>
    </row>
    <row r="205" spans="1:16" x14ac:dyDescent="0.25">
      <c r="A205" s="32">
        <v>43871</v>
      </c>
      <c r="B205" s="7">
        <v>3103.09</v>
      </c>
      <c r="C205" s="15">
        <f t="shared" si="6"/>
        <v>465.46350000000001</v>
      </c>
      <c r="F205" s="33">
        <v>43871</v>
      </c>
      <c r="G205" s="10">
        <v>4008.2</v>
      </c>
      <c r="H205" s="15">
        <f t="shared" si="7"/>
        <v>601.2299999999999</v>
      </c>
      <c r="L205" s="32">
        <v>43892</v>
      </c>
      <c r="M205" s="16">
        <v>32.450000000000003</v>
      </c>
      <c r="N205" s="16">
        <v>18.07</v>
      </c>
      <c r="O205" s="16">
        <v>33.53</v>
      </c>
      <c r="P205" s="16">
        <v>24.38</v>
      </c>
    </row>
    <row r="206" spans="1:16" x14ac:dyDescent="0.25">
      <c r="A206" s="32">
        <v>43868</v>
      </c>
      <c r="B206" s="7">
        <v>3088.34</v>
      </c>
      <c r="C206" s="15">
        <f t="shared" si="6"/>
        <v>463.25099999999998</v>
      </c>
      <c r="F206" s="33">
        <v>43868</v>
      </c>
      <c r="G206" s="10">
        <v>3989.1</v>
      </c>
      <c r="H206" s="15">
        <f t="shared" si="7"/>
        <v>598.36500000000001</v>
      </c>
      <c r="L206" s="32">
        <v>43889</v>
      </c>
      <c r="M206" s="16">
        <v>32.380000000000003</v>
      </c>
      <c r="N206" s="16">
        <v>18.03</v>
      </c>
      <c r="O206" s="16">
        <v>33.46</v>
      </c>
      <c r="P206" s="16">
        <v>24.32</v>
      </c>
    </row>
    <row r="207" spans="1:16" x14ac:dyDescent="0.25">
      <c r="A207" s="32">
        <v>43867</v>
      </c>
      <c r="B207" s="7">
        <v>3079.49</v>
      </c>
      <c r="C207" s="15">
        <f t="shared" si="6"/>
        <v>461.92349999999993</v>
      </c>
      <c r="F207" s="33">
        <v>43867</v>
      </c>
      <c r="G207" s="10">
        <v>4059.6</v>
      </c>
      <c r="H207" s="15">
        <f t="shared" si="7"/>
        <v>608.93999999999994</v>
      </c>
      <c r="L207" s="32">
        <v>43888</v>
      </c>
      <c r="M207" s="16">
        <v>32.229999999999997</v>
      </c>
      <c r="N207" s="16">
        <v>17.93</v>
      </c>
      <c r="O207" s="16">
        <v>33.31</v>
      </c>
      <c r="P207" s="16">
        <v>24.19</v>
      </c>
    </row>
    <row r="208" spans="1:16" x14ac:dyDescent="0.25">
      <c r="A208" s="32">
        <v>43866</v>
      </c>
      <c r="B208" s="7">
        <v>3083.57</v>
      </c>
      <c r="C208" s="15">
        <f t="shared" si="6"/>
        <v>462.53550000000001</v>
      </c>
      <c r="F208" s="33">
        <v>43866</v>
      </c>
      <c r="G208" s="10">
        <v>4065.09</v>
      </c>
      <c r="H208" s="15">
        <f t="shared" si="7"/>
        <v>609.76350000000002</v>
      </c>
      <c r="L208" s="32">
        <v>43887</v>
      </c>
      <c r="M208" s="16">
        <v>31.98</v>
      </c>
      <c r="N208" s="16">
        <v>17.850000000000001</v>
      </c>
      <c r="O208" s="16">
        <v>33.03</v>
      </c>
      <c r="P208" s="16">
        <v>23.96</v>
      </c>
    </row>
    <row r="209" spans="1:16" x14ac:dyDescent="0.25">
      <c r="A209" s="32">
        <v>43865</v>
      </c>
      <c r="B209" s="7">
        <v>3086.65</v>
      </c>
      <c r="C209" s="15">
        <f t="shared" si="6"/>
        <v>462.9975</v>
      </c>
      <c r="F209" s="33">
        <v>43865</v>
      </c>
      <c r="G209" s="10">
        <v>4069.45</v>
      </c>
      <c r="H209" s="15">
        <f t="shared" si="7"/>
        <v>610.4174999999999</v>
      </c>
      <c r="L209" s="32">
        <v>43886</v>
      </c>
      <c r="M209" s="16">
        <v>31.66</v>
      </c>
      <c r="N209" s="16">
        <v>17.63</v>
      </c>
      <c r="O209" s="16">
        <v>32.68</v>
      </c>
      <c r="P209" s="16">
        <v>23.67</v>
      </c>
    </row>
    <row r="210" spans="1:16" x14ac:dyDescent="0.25">
      <c r="A210" s="32">
        <v>43864</v>
      </c>
      <c r="B210" s="7">
        <v>3059.39</v>
      </c>
      <c r="C210" s="15">
        <f t="shared" si="6"/>
        <v>458.90849999999995</v>
      </c>
      <c r="F210" s="33">
        <v>43864</v>
      </c>
      <c r="G210" s="10">
        <v>4033.72</v>
      </c>
      <c r="H210" s="15">
        <f t="shared" si="7"/>
        <v>605.05799999999999</v>
      </c>
      <c r="L210" s="32">
        <v>43885</v>
      </c>
      <c r="M210" s="16">
        <v>31.65</v>
      </c>
      <c r="N210" s="16">
        <v>17.71</v>
      </c>
      <c r="O210" s="16">
        <v>32.700000000000003</v>
      </c>
      <c r="P210" s="16">
        <v>23.69</v>
      </c>
    </row>
    <row r="211" spans="1:16" x14ac:dyDescent="0.25">
      <c r="A211" s="32">
        <v>43853</v>
      </c>
      <c r="B211" s="7">
        <v>3141.9</v>
      </c>
      <c r="C211" s="15">
        <f t="shared" si="6"/>
        <v>471.28499999999997</v>
      </c>
      <c r="F211" s="33">
        <v>43853</v>
      </c>
      <c r="G211" s="10">
        <v>4174.8500000000004</v>
      </c>
      <c r="H211" s="15">
        <f t="shared" si="7"/>
        <v>626.22750000000008</v>
      </c>
      <c r="L211" s="32">
        <v>43882</v>
      </c>
      <c r="M211" s="16">
        <v>31.41</v>
      </c>
      <c r="N211" s="16">
        <v>17.57</v>
      </c>
      <c r="O211" s="16">
        <v>32.43</v>
      </c>
      <c r="P211" s="16">
        <v>23.46</v>
      </c>
    </row>
    <row r="212" spans="1:16" x14ac:dyDescent="0.25">
      <c r="A212" s="32">
        <v>43852</v>
      </c>
      <c r="B212" s="7">
        <v>3149.09</v>
      </c>
      <c r="C212" s="15">
        <f t="shared" si="6"/>
        <v>472.36349999999999</v>
      </c>
      <c r="F212" s="33">
        <v>43852</v>
      </c>
      <c r="G212" s="10">
        <v>4184.16</v>
      </c>
      <c r="H212" s="15">
        <f t="shared" si="7"/>
        <v>627.62399999999991</v>
      </c>
      <c r="L212" s="32">
        <v>43881</v>
      </c>
      <c r="M212" s="16">
        <v>30.89</v>
      </c>
      <c r="N212" s="16">
        <v>17.36</v>
      </c>
      <c r="O212" s="16">
        <v>31.82</v>
      </c>
      <c r="P212" s="16">
        <v>22.96</v>
      </c>
    </row>
    <row r="213" spans="1:16" x14ac:dyDescent="0.25">
      <c r="A213" s="32">
        <v>43851</v>
      </c>
      <c r="B213" s="7">
        <v>3168.9</v>
      </c>
      <c r="C213" s="15">
        <f t="shared" si="6"/>
        <v>475.33499999999998</v>
      </c>
      <c r="F213" s="33">
        <v>43851</v>
      </c>
      <c r="G213" s="10">
        <v>4208.84</v>
      </c>
      <c r="H213" s="15">
        <f t="shared" si="7"/>
        <v>631.32600000000002</v>
      </c>
      <c r="L213" s="32">
        <v>43880</v>
      </c>
      <c r="M213" s="16">
        <v>30.46</v>
      </c>
      <c r="N213" s="16">
        <v>17.02</v>
      </c>
      <c r="O213" s="16">
        <v>31.31</v>
      </c>
      <c r="P213" s="16">
        <v>22.55</v>
      </c>
    </row>
    <row r="214" spans="1:16" x14ac:dyDescent="0.25">
      <c r="A214" s="32">
        <v>43850</v>
      </c>
      <c r="B214" s="7">
        <v>3165.51</v>
      </c>
      <c r="C214" s="15">
        <f t="shared" si="6"/>
        <v>474.82650000000001</v>
      </c>
      <c r="F214" s="33">
        <v>43850</v>
      </c>
      <c r="G214" s="10">
        <v>4204.29</v>
      </c>
      <c r="H214" s="15">
        <f t="shared" si="7"/>
        <v>630.64350000000002</v>
      </c>
      <c r="L214" s="32">
        <v>43879</v>
      </c>
      <c r="M214" s="16">
        <v>30.34</v>
      </c>
      <c r="N214" s="16">
        <v>16.97</v>
      </c>
      <c r="O214" s="16">
        <v>31.18</v>
      </c>
      <c r="P214" s="16">
        <v>22.44</v>
      </c>
    </row>
    <row r="215" spans="1:16" x14ac:dyDescent="0.25">
      <c r="A215" s="32">
        <v>43849</v>
      </c>
      <c r="B215" s="7">
        <v>3168.01</v>
      </c>
      <c r="C215" s="15">
        <f t="shared" si="6"/>
        <v>475.20150000000001</v>
      </c>
      <c r="F215" s="33">
        <v>43849</v>
      </c>
      <c r="G215" s="10">
        <v>4207.6400000000003</v>
      </c>
      <c r="H215" s="15">
        <f t="shared" si="7"/>
        <v>631.14600000000007</v>
      </c>
      <c r="L215" s="32">
        <v>43878</v>
      </c>
      <c r="M215" s="16">
        <v>30.06</v>
      </c>
      <c r="N215" s="16">
        <v>16.82</v>
      </c>
      <c r="O215" s="16">
        <v>30.86</v>
      </c>
      <c r="P215" s="16">
        <v>22.18</v>
      </c>
    </row>
    <row r="216" spans="1:16" x14ac:dyDescent="0.25">
      <c r="A216" s="32">
        <v>43847</v>
      </c>
      <c r="B216" s="7">
        <v>3158.24</v>
      </c>
      <c r="C216" s="15">
        <f t="shared" si="6"/>
        <v>473.73599999999993</v>
      </c>
      <c r="F216" s="33">
        <v>43847</v>
      </c>
      <c r="G216" s="10">
        <v>4195.32</v>
      </c>
      <c r="H216" s="15">
        <f t="shared" si="7"/>
        <v>629.29799999999989</v>
      </c>
      <c r="L216" s="32">
        <v>43875</v>
      </c>
      <c r="M216" s="16">
        <v>29.74</v>
      </c>
      <c r="N216" s="16">
        <v>16.73</v>
      </c>
      <c r="O216" s="16">
        <v>30.49</v>
      </c>
      <c r="P216" s="16">
        <v>21.88</v>
      </c>
    </row>
    <row r="217" spans="1:16" x14ac:dyDescent="0.25">
      <c r="A217" s="32">
        <v>43846</v>
      </c>
      <c r="B217" s="7">
        <v>3191.13</v>
      </c>
      <c r="C217" s="15">
        <f t="shared" si="6"/>
        <v>478.66949999999997</v>
      </c>
      <c r="F217" s="33">
        <v>43846</v>
      </c>
      <c r="G217" s="10">
        <v>4219.71</v>
      </c>
      <c r="H217" s="15">
        <f t="shared" si="7"/>
        <v>632.95650000000001</v>
      </c>
      <c r="L217" s="32">
        <v>43874</v>
      </c>
      <c r="M217" s="16">
        <v>29.39</v>
      </c>
      <c r="N217" s="16">
        <v>16.63</v>
      </c>
      <c r="O217" s="16">
        <v>30.07</v>
      </c>
      <c r="P217" s="16">
        <v>21.54</v>
      </c>
    </row>
    <row r="218" spans="1:16" x14ac:dyDescent="0.25">
      <c r="A218" s="32">
        <v>43845</v>
      </c>
      <c r="B218" s="7">
        <v>3235.23</v>
      </c>
      <c r="C218" s="15">
        <f t="shared" si="6"/>
        <v>485.28449999999998</v>
      </c>
      <c r="F218" s="33">
        <v>43845</v>
      </c>
      <c r="G218" s="10">
        <v>4217.8999999999996</v>
      </c>
      <c r="H218" s="15">
        <f t="shared" si="7"/>
        <v>632.68499999999995</v>
      </c>
      <c r="L218" s="32">
        <v>43873</v>
      </c>
      <c r="M218" s="16">
        <v>29.25</v>
      </c>
      <c r="N218" s="16">
        <v>16.43</v>
      </c>
      <c r="O218" s="16">
        <v>29.93</v>
      </c>
      <c r="P218" s="16">
        <v>21.42</v>
      </c>
    </row>
    <row r="219" spans="1:16" x14ac:dyDescent="0.25">
      <c r="A219" s="32">
        <v>43844</v>
      </c>
      <c r="B219" s="7">
        <v>3235.49</v>
      </c>
      <c r="C219" s="15">
        <f t="shared" si="6"/>
        <v>485.32349999999997</v>
      </c>
      <c r="F219" s="33">
        <v>43844</v>
      </c>
      <c r="G219" s="10">
        <v>4218.1400000000003</v>
      </c>
      <c r="H219" s="15">
        <f t="shared" si="7"/>
        <v>632.721</v>
      </c>
      <c r="L219" s="32">
        <v>43872</v>
      </c>
      <c r="M219" s="16">
        <v>28.98</v>
      </c>
      <c r="N219" s="16">
        <v>16.22</v>
      </c>
      <c r="O219" s="16">
        <v>29.63</v>
      </c>
      <c r="P219" s="16">
        <v>21.17</v>
      </c>
    </row>
    <row r="220" spans="1:16" x14ac:dyDescent="0.25">
      <c r="A220" s="32">
        <v>43843</v>
      </c>
      <c r="B220" s="7">
        <v>3278.9</v>
      </c>
      <c r="C220" s="15">
        <f t="shared" si="6"/>
        <v>491.83499999999998</v>
      </c>
      <c r="F220" s="33">
        <v>43843</v>
      </c>
      <c r="G220" s="10">
        <v>4264.63</v>
      </c>
      <c r="H220" s="15">
        <f t="shared" si="7"/>
        <v>639.69449999999995</v>
      </c>
      <c r="L220" s="32">
        <v>43871</v>
      </c>
      <c r="M220" s="16">
        <v>28.99</v>
      </c>
      <c r="N220" s="16">
        <v>16.13</v>
      </c>
      <c r="O220" s="16">
        <v>29.65</v>
      </c>
      <c r="P220" s="16">
        <v>21.18</v>
      </c>
    </row>
    <row r="221" spans="1:16" x14ac:dyDescent="0.25">
      <c r="A221" s="32">
        <v>43840</v>
      </c>
      <c r="B221" s="7">
        <v>3276.14</v>
      </c>
      <c r="C221" s="15">
        <f t="shared" si="6"/>
        <v>491.42099999999994</v>
      </c>
      <c r="F221" s="33">
        <v>43840</v>
      </c>
      <c r="G221" s="10">
        <v>4267.6000000000004</v>
      </c>
      <c r="H221" s="15">
        <f t="shared" si="7"/>
        <v>640.14</v>
      </c>
      <c r="L221" s="32">
        <v>43868</v>
      </c>
      <c r="M221" s="16">
        <v>28.79</v>
      </c>
      <c r="N221" s="16">
        <v>16.03</v>
      </c>
      <c r="O221" s="16">
        <v>29.4</v>
      </c>
      <c r="P221" s="16">
        <v>20.99</v>
      </c>
    </row>
    <row r="222" spans="1:16" x14ac:dyDescent="0.25">
      <c r="A222" s="32">
        <v>43833</v>
      </c>
      <c r="B222" s="7">
        <v>3422.34</v>
      </c>
      <c r="C222" s="15">
        <f t="shared" si="6"/>
        <v>513.351</v>
      </c>
      <c r="F222" s="33">
        <v>43833</v>
      </c>
      <c r="G222" s="10">
        <v>4271.45</v>
      </c>
      <c r="H222" s="15">
        <f t="shared" si="7"/>
        <v>640.71749999999997</v>
      </c>
      <c r="L222" s="32">
        <v>43867</v>
      </c>
      <c r="M222" s="16">
        <v>28.53</v>
      </c>
      <c r="N222" s="16">
        <v>16.04</v>
      </c>
      <c r="O222" s="16">
        <v>29.09</v>
      </c>
      <c r="P222" s="16">
        <v>20.74</v>
      </c>
    </row>
    <row r="223" spans="1:16" x14ac:dyDescent="0.25">
      <c r="A223" s="32">
        <v>43832</v>
      </c>
      <c r="B223" s="7">
        <v>3426.16</v>
      </c>
      <c r="C223" s="15">
        <f t="shared" si="6"/>
        <v>513.92399999999998</v>
      </c>
      <c r="F223" s="33">
        <v>43832</v>
      </c>
      <c r="G223" s="10">
        <v>4279.97</v>
      </c>
      <c r="H223" s="15">
        <f t="shared" si="7"/>
        <v>641.99549999999999</v>
      </c>
      <c r="L223" s="32">
        <v>43866</v>
      </c>
      <c r="M223" s="16">
        <v>28.21</v>
      </c>
      <c r="N223" s="16">
        <v>15.97</v>
      </c>
      <c r="O223" s="16">
        <v>28.7</v>
      </c>
      <c r="P223" s="16">
        <v>20.41</v>
      </c>
    </row>
    <row r="224" spans="1:16" x14ac:dyDescent="0.25">
      <c r="A224" s="32">
        <v>43830</v>
      </c>
      <c r="B224" s="7">
        <v>3425.43</v>
      </c>
      <c r="C224" s="15">
        <f t="shared" si="6"/>
        <v>513.81449999999995</v>
      </c>
      <c r="F224" s="33">
        <v>43830</v>
      </c>
      <c r="G224" s="10">
        <v>4278.7</v>
      </c>
      <c r="H224" s="15">
        <f t="shared" si="7"/>
        <v>641.80499999999995</v>
      </c>
      <c r="L224" s="32">
        <v>43865</v>
      </c>
      <c r="M224" s="16">
        <v>27.96</v>
      </c>
      <c r="N224" s="16">
        <v>15.95</v>
      </c>
      <c r="O224" s="16">
        <v>28.38</v>
      </c>
      <c r="P224" s="16">
        <v>20.16</v>
      </c>
    </row>
    <row r="225" spans="1:16" x14ac:dyDescent="0.25">
      <c r="A225" s="32">
        <v>43829</v>
      </c>
      <c r="B225" s="7">
        <v>3400.81</v>
      </c>
      <c r="C225" s="15">
        <f t="shared" si="6"/>
        <v>510.12149999999997</v>
      </c>
      <c r="F225" s="33">
        <v>43829</v>
      </c>
      <c r="G225" s="10">
        <v>4246.76</v>
      </c>
      <c r="H225" s="15">
        <f t="shared" si="7"/>
        <v>637.01400000000001</v>
      </c>
      <c r="L225" s="32">
        <v>43864</v>
      </c>
      <c r="M225" s="16">
        <v>28.93</v>
      </c>
      <c r="N225" s="16">
        <v>16.32</v>
      </c>
      <c r="O225" s="16">
        <v>29.57</v>
      </c>
      <c r="P225" s="16">
        <v>21.13</v>
      </c>
    </row>
    <row r="226" spans="1:16" x14ac:dyDescent="0.25">
      <c r="A226" s="32">
        <v>43826</v>
      </c>
      <c r="B226" s="7">
        <v>3369.18</v>
      </c>
      <c r="C226" s="15">
        <f t="shared" si="6"/>
        <v>505.37699999999995</v>
      </c>
      <c r="F226" s="33">
        <v>43826</v>
      </c>
      <c r="G226" s="10">
        <v>4273.03</v>
      </c>
      <c r="H226" s="15">
        <f t="shared" si="7"/>
        <v>640.95449999999994</v>
      </c>
      <c r="L226" s="32">
        <v>43861</v>
      </c>
      <c r="M226" s="16">
        <v>29.48</v>
      </c>
      <c r="N226" s="16">
        <v>16.649999999999999</v>
      </c>
      <c r="O226" s="16">
        <v>30.21</v>
      </c>
      <c r="P226" s="16">
        <v>21.64</v>
      </c>
    </row>
    <row r="227" spans="1:16" x14ac:dyDescent="0.25">
      <c r="A227" s="32">
        <v>43825</v>
      </c>
      <c r="B227" s="7">
        <v>3366.94</v>
      </c>
      <c r="C227" s="15">
        <f t="shared" si="6"/>
        <v>505.041</v>
      </c>
      <c r="F227" s="33">
        <v>43825</v>
      </c>
      <c r="G227" s="10">
        <v>4270.0200000000004</v>
      </c>
      <c r="H227" s="15">
        <f t="shared" si="7"/>
        <v>640.50300000000004</v>
      </c>
      <c r="L227" s="32">
        <v>43860</v>
      </c>
      <c r="M227" s="16">
        <v>29.81</v>
      </c>
      <c r="N227" s="16">
        <v>16.8</v>
      </c>
      <c r="O227" s="16">
        <v>30.59</v>
      </c>
      <c r="P227" s="16">
        <v>21.96</v>
      </c>
    </row>
    <row r="228" spans="1:16" x14ac:dyDescent="0.25">
      <c r="A228" s="32">
        <v>43824</v>
      </c>
      <c r="B228" s="7">
        <v>3371.29</v>
      </c>
      <c r="C228" s="15">
        <f t="shared" si="6"/>
        <v>505.69349999999997</v>
      </c>
      <c r="F228" s="33">
        <v>43824</v>
      </c>
      <c r="G228" s="10">
        <v>4275.5600000000004</v>
      </c>
      <c r="H228" s="15">
        <f t="shared" si="7"/>
        <v>641.33400000000006</v>
      </c>
      <c r="L228" s="32">
        <v>43859</v>
      </c>
      <c r="M228" s="16">
        <v>30.1</v>
      </c>
      <c r="N228" s="16">
        <v>17.239999999999998</v>
      </c>
      <c r="O228" s="16">
        <v>30.91</v>
      </c>
      <c r="P228" s="16">
        <v>22.22</v>
      </c>
    </row>
    <row r="229" spans="1:16" x14ac:dyDescent="0.25">
      <c r="A229" s="32">
        <v>43823</v>
      </c>
      <c r="B229" s="7">
        <v>3367.07</v>
      </c>
      <c r="C229" s="15">
        <f t="shared" si="6"/>
        <v>505.06049999999999</v>
      </c>
      <c r="F229" s="33">
        <v>43823</v>
      </c>
      <c r="G229" s="10">
        <v>4270.08</v>
      </c>
      <c r="H229" s="15">
        <f t="shared" si="7"/>
        <v>640.51199999999994</v>
      </c>
      <c r="L229" s="32">
        <v>43858</v>
      </c>
      <c r="M229" s="16">
        <v>30.4</v>
      </c>
      <c r="N229" s="16">
        <v>17.32</v>
      </c>
      <c r="O229" s="16">
        <v>31.27</v>
      </c>
      <c r="P229" s="16">
        <v>22.51</v>
      </c>
    </row>
    <row r="230" spans="1:16" x14ac:dyDescent="0.25">
      <c r="A230" s="32">
        <v>43822</v>
      </c>
      <c r="B230" s="7">
        <v>3345.58</v>
      </c>
      <c r="C230" s="15">
        <f t="shared" si="6"/>
        <v>501.83699999999999</v>
      </c>
      <c r="F230" s="33">
        <v>43822</v>
      </c>
      <c r="G230" s="10">
        <v>4242.3999999999996</v>
      </c>
      <c r="H230" s="15">
        <f t="shared" si="7"/>
        <v>636.3599999999999</v>
      </c>
      <c r="L230" s="32">
        <v>43857</v>
      </c>
      <c r="M230" s="16">
        <v>30.7</v>
      </c>
      <c r="N230" s="16">
        <v>17.399999999999999</v>
      </c>
      <c r="O230" s="16">
        <v>31.62</v>
      </c>
      <c r="P230" s="16">
        <v>22.8</v>
      </c>
    </row>
    <row r="231" spans="1:16" x14ac:dyDescent="0.25">
      <c r="A231" s="32">
        <v>43819</v>
      </c>
      <c r="B231" s="7">
        <v>3335</v>
      </c>
      <c r="C231" s="15">
        <f t="shared" si="6"/>
        <v>500.25</v>
      </c>
      <c r="F231" s="33">
        <v>43819</v>
      </c>
      <c r="G231" s="10">
        <v>4228.83</v>
      </c>
      <c r="H231" s="15">
        <f t="shared" si="7"/>
        <v>634.32449999999994</v>
      </c>
      <c r="L231" s="32">
        <v>43854</v>
      </c>
      <c r="M231" s="16">
        <v>30.77</v>
      </c>
      <c r="N231" s="16">
        <v>17.46</v>
      </c>
      <c r="O231" s="16">
        <v>31.7</v>
      </c>
      <c r="P231" s="16">
        <v>22.86</v>
      </c>
    </row>
    <row r="232" spans="1:16" x14ac:dyDescent="0.25">
      <c r="A232" s="32">
        <v>43818</v>
      </c>
      <c r="B232" s="7">
        <v>3347.1</v>
      </c>
      <c r="C232" s="15">
        <f t="shared" si="6"/>
        <v>502.06499999999994</v>
      </c>
      <c r="F232" s="33">
        <v>43818</v>
      </c>
      <c r="G232" s="10">
        <v>4244.45</v>
      </c>
      <c r="H232" s="15">
        <f t="shared" si="7"/>
        <v>636.6674999999999</v>
      </c>
      <c r="L232" s="32">
        <v>43853</v>
      </c>
      <c r="M232" s="16">
        <v>30.93</v>
      </c>
      <c r="N232" s="16">
        <v>17.62</v>
      </c>
      <c r="O232" s="16">
        <v>31.89</v>
      </c>
      <c r="P232" s="16">
        <v>23.02</v>
      </c>
    </row>
    <row r="233" spans="1:16" x14ac:dyDescent="0.25">
      <c r="A233" s="32">
        <v>43817</v>
      </c>
      <c r="B233" s="7">
        <v>3346.94</v>
      </c>
      <c r="C233" s="15">
        <f t="shared" si="6"/>
        <v>502.041</v>
      </c>
      <c r="F233" s="33">
        <v>43817</v>
      </c>
      <c r="G233" s="10">
        <v>4244.16</v>
      </c>
      <c r="H233" s="15">
        <f t="shared" si="7"/>
        <v>636.62399999999991</v>
      </c>
      <c r="L233" s="32">
        <v>43852</v>
      </c>
      <c r="M233" s="16">
        <v>31.21</v>
      </c>
      <c r="N233" s="16">
        <v>17.82</v>
      </c>
      <c r="O233" s="16">
        <v>32.19</v>
      </c>
      <c r="P233" s="16">
        <v>23.27</v>
      </c>
    </row>
    <row r="234" spans="1:16" x14ac:dyDescent="0.25">
      <c r="A234" s="32">
        <v>43816</v>
      </c>
      <c r="B234" s="7">
        <v>3324.62</v>
      </c>
      <c r="C234" s="15">
        <f t="shared" si="6"/>
        <v>498.69299999999998</v>
      </c>
      <c r="F234" s="33">
        <v>43816</v>
      </c>
      <c r="G234" s="10">
        <v>4215.38</v>
      </c>
      <c r="H234" s="15">
        <f t="shared" si="7"/>
        <v>632.30700000000002</v>
      </c>
      <c r="L234" s="32">
        <v>43851</v>
      </c>
      <c r="M234" s="16">
        <v>31.69</v>
      </c>
      <c r="N234" s="16">
        <v>17.98</v>
      </c>
      <c r="O234" s="16">
        <v>32.74</v>
      </c>
      <c r="P234" s="16">
        <v>23.72</v>
      </c>
    </row>
    <row r="235" spans="1:16" x14ac:dyDescent="0.25">
      <c r="A235" s="32">
        <v>43815</v>
      </c>
      <c r="B235" s="7">
        <v>3287.55</v>
      </c>
      <c r="C235" s="15">
        <f t="shared" si="6"/>
        <v>493.13249999999999</v>
      </c>
      <c r="F235" s="33">
        <v>43815</v>
      </c>
      <c r="G235" s="10">
        <v>4167.4399999999996</v>
      </c>
      <c r="H235" s="15">
        <f t="shared" si="7"/>
        <v>625.11599999999987</v>
      </c>
      <c r="L235" s="32">
        <v>43850</v>
      </c>
      <c r="M235" s="16">
        <v>31.86</v>
      </c>
      <c r="N235" s="16">
        <v>18.190000000000001</v>
      </c>
      <c r="O235" s="16">
        <v>32.9</v>
      </c>
      <c r="P235" s="16">
        <v>23.86</v>
      </c>
    </row>
    <row r="236" spans="1:16" x14ac:dyDescent="0.25">
      <c r="A236" s="32">
        <v>43812</v>
      </c>
      <c r="B236" s="7">
        <v>3231.55</v>
      </c>
      <c r="C236" s="15">
        <f t="shared" si="6"/>
        <v>484.73250000000002</v>
      </c>
      <c r="F236" s="33">
        <v>43812</v>
      </c>
      <c r="G236" s="10">
        <v>4077.07</v>
      </c>
      <c r="H236" s="15">
        <f t="shared" si="7"/>
        <v>611.56050000000005</v>
      </c>
      <c r="L236" s="32">
        <v>43847</v>
      </c>
      <c r="M236" s="16">
        <v>32.229999999999997</v>
      </c>
      <c r="N236" s="16">
        <v>18.329999999999998</v>
      </c>
      <c r="O236" s="16">
        <v>33.35</v>
      </c>
      <c r="P236" s="16">
        <v>24.22</v>
      </c>
    </row>
    <row r="237" spans="1:16" x14ac:dyDescent="0.25">
      <c r="A237" s="32">
        <v>43811</v>
      </c>
      <c r="B237" s="7">
        <v>3258.21</v>
      </c>
      <c r="C237" s="15">
        <f t="shared" si="6"/>
        <v>488.73149999999998</v>
      </c>
      <c r="F237" s="33">
        <v>43811</v>
      </c>
      <c r="G237" s="10">
        <v>4110.7299999999996</v>
      </c>
      <c r="H237" s="15">
        <f t="shared" si="7"/>
        <v>616.60949999999991</v>
      </c>
      <c r="L237" s="32">
        <v>43846</v>
      </c>
      <c r="M237" s="16">
        <v>32.44</v>
      </c>
      <c r="N237" s="16">
        <v>18.420000000000002</v>
      </c>
      <c r="O237" s="16">
        <v>33.590000000000003</v>
      </c>
      <c r="P237" s="16">
        <v>24.41</v>
      </c>
    </row>
    <row r="238" spans="1:16" x14ac:dyDescent="0.25">
      <c r="A238" s="32">
        <v>43810</v>
      </c>
      <c r="B238" s="7">
        <v>3280.36</v>
      </c>
      <c r="C238" s="15">
        <f t="shared" si="6"/>
        <v>492.05399999999997</v>
      </c>
      <c r="F238" s="33">
        <v>43810</v>
      </c>
      <c r="G238" s="10">
        <v>4101.8500000000004</v>
      </c>
      <c r="H238" s="15">
        <f t="shared" si="7"/>
        <v>615.27750000000003</v>
      </c>
      <c r="L238" s="32">
        <v>43845</v>
      </c>
      <c r="M238" s="16">
        <v>32.29</v>
      </c>
      <c r="N238" s="16">
        <v>18.329999999999998</v>
      </c>
      <c r="O238" s="16">
        <v>33.44</v>
      </c>
      <c r="P238" s="16">
        <v>24.29</v>
      </c>
    </row>
    <row r="239" spans="1:16" x14ac:dyDescent="0.25">
      <c r="A239" s="32">
        <v>43809</v>
      </c>
      <c r="B239" s="7">
        <v>3272.05</v>
      </c>
      <c r="C239" s="15">
        <f t="shared" si="6"/>
        <v>490.8075</v>
      </c>
      <c r="F239" s="33">
        <v>43809</v>
      </c>
      <c r="G239" s="10">
        <v>4091.02</v>
      </c>
      <c r="H239" s="15">
        <f t="shared" si="7"/>
        <v>613.65300000000002</v>
      </c>
      <c r="L239" s="32">
        <v>43844</v>
      </c>
      <c r="M239" s="16">
        <v>31.72</v>
      </c>
      <c r="N239" s="16">
        <v>17.84</v>
      </c>
      <c r="O239" s="16">
        <v>32.78</v>
      </c>
      <c r="P239" s="16">
        <v>23.75</v>
      </c>
    </row>
    <row r="240" spans="1:16" x14ac:dyDescent="0.25">
      <c r="A240" s="32">
        <v>43808</v>
      </c>
      <c r="B240" s="7">
        <v>3243.57</v>
      </c>
      <c r="C240" s="15">
        <f t="shared" si="6"/>
        <v>486.53550000000001</v>
      </c>
      <c r="F240" s="33">
        <v>43808</v>
      </c>
      <c r="G240" s="10">
        <v>4054.43</v>
      </c>
      <c r="H240" s="15">
        <f t="shared" si="7"/>
        <v>608.16449999999998</v>
      </c>
      <c r="L240" s="32">
        <v>43843</v>
      </c>
      <c r="M240" s="16">
        <v>31.73</v>
      </c>
      <c r="N240" s="16">
        <v>17.86</v>
      </c>
      <c r="O240" s="16">
        <v>32.79</v>
      </c>
      <c r="P240" s="16">
        <v>23.76</v>
      </c>
    </row>
    <row r="241" spans="1:16" x14ac:dyDescent="0.25">
      <c r="A241" s="32">
        <v>43805</v>
      </c>
      <c r="B241" s="7">
        <v>3238.22</v>
      </c>
      <c r="C241" s="15">
        <f t="shared" si="6"/>
        <v>485.73299999999995</v>
      </c>
      <c r="F241" s="33">
        <v>43805</v>
      </c>
      <c r="G241" s="10">
        <v>4028.53</v>
      </c>
      <c r="H241" s="15">
        <f t="shared" si="7"/>
        <v>604.27949999999998</v>
      </c>
      <c r="L241" s="32">
        <v>43840</v>
      </c>
      <c r="M241" s="16">
        <v>31.68</v>
      </c>
      <c r="N241" s="16">
        <v>17.91</v>
      </c>
      <c r="O241" s="16">
        <v>32.72</v>
      </c>
      <c r="P241" s="16">
        <v>23.7</v>
      </c>
    </row>
    <row r="242" spans="1:16" x14ac:dyDescent="0.25">
      <c r="A242" s="32">
        <v>43804</v>
      </c>
      <c r="B242" s="7">
        <v>3223.25</v>
      </c>
      <c r="C242" s="15">
        <f t="shared" si="6"/>
        <v>483.48749999999995</v>
      </c>
      <c r="F242" s="33">
        <v>43804</v>
      </c>
      <c r="G242" s="10">
        <v>4009.08</v>
      </c>
      <c r="H242" s="15">
        <f t="shared" si="7"/>
        <v>601.36199999999997</v>
      </c>
      <c r="L242" s="32">
        <v>43839</v>
      </c>
      <c r="M242" s="16">
        <v>31.93</v>
      </c>
      <c r="N242" s="16">
        <v>17.95</v>
      </c>
      <c r="O242" s="16">
        <v>33.020000000000003</v>
      </c>
      <c r="P242" s="16">
        <v>23.95</v>
      </c>
    </row>
    <row r="243" spans="1:16" x14ac:dyDescent="0.25">
      <c r="A243" s="32">
        <v>43803</v>
      </c>
      <c r="B243" s="7">
        <v>3210.92</v>
      </c>
      <c r="C243" s="15">
        <f t="shared" si="6"/>
        <v>481.63799999999998</v>
      </c>
      <c r="F243" s="33">
        <v>43803</v>
      </c>
      <c r="G243" s="10">
        <v>3992.83</v>
      </c>
      <c r="H243" s="15">
        <f t="shared" si="7"/>
        <v>598.92449999999997</v>
      </c>
      <c r="L243" s="32">
        <v>43838</v>
      </c>
      <c r="M243" s="16">
        <v>32.1</v>
      </c>
      <c r="N243" s="16">
        <v>18.13</v>
      </c>
      <c r="O243" s="16">
        <v>33.200000000000003</v>
      </c>
      <c r="P243" s="16">
        <v>24.1</v>
      </c>
    </row>
    <row r="244" spans="1:16" x14ac:dyDescent="0.25">
      <c r="A244" s="32">
        <v>43802</v>
      </c>
      <c r="B244" s="7">
        <v>3198.49</v>
      </c>
      <c r="C244" s="15">
        <f t="shared" si="6"/>
        <v>479.77349999999996</v>
      </c>
      <c r="F244" s="33">
        <v>43802</v>
      </c>
      <c r="G244" s="10">
        <v>3988.44</v>
      </c>
      <c r="H244" s="15">
        <f t="shared" si="7"/>
        <v>598.26599999999996</v>
      </c>
      <c r="L244" s="32">
        <v>43837</v>
      </c>
      <c r="M244" s="16">
        <v>32.71</v>
      </c>
      <c r="N244" s="16">
        <v>18.32</v>
      </c>
      <c r="O244" s="16">
        <v>33.92</v>
      </c>
      <c r="P244" s="16">
        <v>24.68</v>
      </c>
    </row>
    <row r="245" spans="1:16" x14ac:dyDescent="0.25">
      <c r="A245" s="32">
        <v>43801</v>
      </c>
      <c r="B245" s="7">
        <v>3211.34</v>
      </c>
      <c r="C245" s="15">
        <f t="shared" si="6"/>
        <v>481.70100000000002</v>
      </c>
      <c r="F245" s="33">
        <v>43801</v>
      </c>
      <c r="G245" s="10">
        <v>4005.22</v>
      </c>
      <c r="H245" s="15">
        <f t="shared" si="7"/>
        <v>600.7829999999999</v>
      </c>
      <c r="L245" s="32">
        <v>43836</v>
      </c>
      <c r="M245" s="16">
        <v>33.1</v>
      </c>
      <c r="N245" s="16">
        <v>18.55</v>
      </c>
      <c r="O245" s="16">
        <v>34.32</v>
      </c>
      <c r="P245" s="16">
        <v>25.02</v>
      </c>
    </row>
    <row r="246" spans="1:16" x14ac:dyDescent="0.25">
      <c r="A246" s="32">
        <v>43798</v>
      </c>
      <c r="B246" s="7">
        <v>3226.22</v>
      </c>
      <c r="C246" s="15">
        <f t="shared" si="6"/>
        <v>483.93299999999994</v>
      </c>
      <c r="F246" s="33">
        <v>43798</v>
      </c>
      <c r="G246" s="10">
        <v>4024.45</v>
      </c>
      <c r="H246" s="15">
        <f t="shared" si="7"/>
        <v>603.6674999999999</v>
      </c>
      <c r="L246" s="32">
        <v>43833</v>
      </c>
      <c r="M246" s="16">
        <v>33.72</v>
      </c>
      <c r="N246" s="16">
        <v>18.989999999999998</v>
      </c>
      <c r="O246" s="16">
        <v>34.979999999999997</v>
      </c>
      <c r="P246" s="16">
        <v>25.56</v>
      </c>
    </row>
    <row r="247" spans="1:16" x14ac:dyDescent="0.25">
      <c r="A247" s="32">
        <v>43797</v>
      </c>
      <c r="B247" s="7">
        <v>3218.92</v>
      </c>
      <c r="C247" s="15">
        <f t="shared" si="6"/>
        <v>482.83799999999997</v>
      </c>
      <c r="F247" s="33">
        <v>43797</v>
      </c>
      <c r="G247" s="10">
        <v>4015.3</v>
      </c>
      <c r="H247" s="15">
        <f t="shared" si="7"/>
        <v>602.29499999999996</v>
      </c>
      <c r="L247" s="32">
        <v>43832</v>
      </c>
      <c r="M247" s="16">
        <v>34.700000000000003</v>
      </c>
      <c r="N247" s="16">
        <v>19.440000000000001</v>
      </c>
      <c r="O247" s="16">
        <v>36.130000000000003</v>
      </c>
      <c r="P247" s="16">
        <v>26.5</v>
      </c>
    </row>
    <row r="248" spans="1:16" x14ac:dyDescent="0.25">
      <c r="A248" s="32">
        <v>43796</v>
      </c>
      <c r="B248" s="7">
        <v>3224.46</v>
      </c>
      <c r="C248" s="15">
        <f t="shared" si="6"/>
        <v>483.66899999999998</v>
      </c>
      <c r="F248" s="33">
        <v>43796</v>
      </c>
      <c r="G248" s="10">
        <v>4022.47</v>
      </c>
      <c r="H248" s="15">
        <f t="shared" si="7"/>
        <v>603.37049999999999</v>
      </c>
      <c r="L248" s="32">
        <v>43831</v>
      </c>
      <c r="M248" s="16">
        <v>35.39</v>
      </c>
      <c r="N248" s="16">
        <v>19.850000000000001</v>
      </c>
      <c r="O248" s="16">
        <v>36.92</v>
      </c>
      <c r="P248" s="16">
        <v>27.15</v>
      </c>
    </row>
    <row r="249" spans="1:16" x14ac:dyDescent="0.25">
      <c r="A249" s="32">
        <v>43795</v>
      </c>
      <c r="B249" s="7">
        <v>3255.96</v>
      </c>
      <c r="C249" s="15">
        <f t="shared" si="6"/>
        <v>488.39400000000001</v>
      </c>
      <c r="F249" s="33">
        <v>43795</v>
      </c>
      <c r="G249" s="10">
        <v>4062.88</v>
      </c>
      <c r="H249" s="15">
        <f t="shared" si="7"/>
        <v>609.43200000000002</v>
      </c>
      <c r="L249" s="32">
        <v>43830</v>
      </c>
      <c r="M249" s="16">
        <v>35.49</v>
      </c>
      <c r="N249" s="16">
        <v>19.82</v>
      </c>
      <c r="O249" s="16">
        <v>37.04</v>
      </c>
      <c r="P249" s="16">
        <v>27.24</v>
      </c>
    </row>
    <row r="250" spans="1:16" x14ac:dyDescent="0.25">
      <c r="A250" s="32">
        <v>43794</v>
      </c>
      <c r="B250" s="7">
        <v>3275.12</v>
      </c>
      <c r="C250" s="15">
        <f t="shared" si="6"/>
        <v>491.26799999999997</v>
      </c>
      <c r="F250" s="33">
        <v>43794</v>
      </c>
      <c r="G250" s="10">
        <v>4173.67</v>
      </c>
      <c r="H250" s="15">
        <f t="shared" si="7"/>
        <v>626.05049999999994</v>
      </c>
      <c r="L250" s="32">
        <v>43829</v>
      </c>
      <c r="M250" s="16">
        <v>35.07</v>
      </c>
      <c r="N250" s="16">
        <v>19.62</v>
      </c>
      <c r="O250" s="16">
        <v>36.520000000000003</v>
      </c>
      <c r="P250" s="16">
        <v>26.82</v>
      </c>
    </row>
    <row r="251" spans="1:16" x14ac:dyDescent="0.25">
      <c r="A251" s="32">
        <v>43791</v>
      </c>
      <c r="B251" s="7">
        <v>3281.67</v>
      </c>
      <c r="C251" s="15">
        <f t="shared" si="6"/>
        <v>492.25049999999999</v>
      </c>
      <c r="F251" s="33">
        <v>43791</v>
      </c>
      <c r="G251" s="10">
        <v>4182.17</v>
      </c>
      <c r="H251" s="15">
        <f t="shared" si="7"/>
        <v>627.32550000000003</v>
      </c>
      <c r="L251" s="32">
        <v>43826</v>
      </c>
      <c r="M251" s="16">
        <v>35.28</v>
      </c>
      <c r="N251" s="16">
        <v>19.63</v>
      </c>
      <c r="O251" s="16">
        <v>36.770000000000003</v>
      </c>
      <c r="P251" s="16">
        <v>27.03</v>
      </c>
    </row>
    <row r="252" spans="1:16" x14ac:dyDescent="0.25">
      <c r="A252" s="32">
        <v>43790</v>
      </c>
      <c r="B252" s="7">
        <v>3297.27</v>
      </c>
      <c r="C252" s="15">
        <f t="shared" si="6"/>
        <v>494.59049999999996</v>
      </c>
      <c r="F252" s="33">
        <v>43790</v>
      </c>
      <c r="G252" s="10">
        <v>4206.0600000000004</v>
      </c>
      <c r="H252" s="15">
        <f t="shared" si="7"/>
        <v>630.90899999999999</v>
      </c>
      <c r="L252" s="32">
        <v>43825</v>
      </c>
      <c r="M252" s="16">
        <v>35.03</v>
      </c>
      <c r="N252" s="16">
        <v>19.64</v>
      </c>
      <c r="O252" s="16">
        <v>36.46</v>
      </c>
      <c r="P252" s="16">
        <v>26.78</v>
      </c>
    </row>
    <row r="253" spans="1:16" x14ac:dyDescent="0.25">
      <c r="A253" s="32">
        <v>43789</v>
      </c>
      <c r="B253" s="7">
        <v>3310.17</v>
      </c>
      <c r="C253" s="15">
        <f t="shared" si="6"/>
        <v>496.52549999999997</v>
      </c>
      <c r="F253" s="33">
        <v>43789</v>
      </c>
      <c r="G253" s="10">
        <v>4222.6499999999996</v>
      </c>
      <c r="H253" s="15">
        <f t="shared" si="7"/>
        <v>633.39749999999992</v>
      </c>
      <c r="L253" s="32">
        <v>43824</v>
      </c>
      <c r="M253" s="16">
        <v>35.03</v>
      </c>
      <c r="N253" s="16">
        <v>19.64</v>
      </c>
      <c r="O253" s="16">
        <v>36.46</v>
      </c>
      <c r="P253" s="16">
        <v>26.78</v>
      </c>
    </row>
    <row r="254" spans="1:16" x14ac:dyDescent="0.25">
      <c r="A254" s="32">
        <v>43788</v>
      </c>
      <c r="B254" s="7">
        <v>3306.02</v>
      </c>
      <c r="C254" s="15">
        <f t="shared" si="6"/>
        <v>495.90299999999996</v>
      </c>
      <c r="F254" s="33">
        <v>43788</v>
      </c>
      <c r="G254" s="10">
        <v>4195</v>
      </c>
      <c r="H254" s="15">
        <f t="shared" si="7"/>
        <v>629.25</v>
      </c>
      <c r="L254" s="32">
        <v>43823</v>
      </c>
      <c r="M254" s="16">
        <v>35.07</v>
      </c>
      <c r="N254" s="16">
        <v>19.649999999999999</v>
      </c>
      <c r="O254" s="16">
        <v>36.51</v>
      </c>
      <c r="P254" s="16">
        <v>26.82</v>
      </c>
    </row>
    <row r="255" spans="1:16" x14ac:dyDescent="0.25">
      <c r="A255" s="32">
        <v>43787</v>
      </c>
      <c r="B255" s="7">
        <v>3319.56</v>
      </c>
      <c r="C255" s="15">
        <f t="shared" si="6"/>
        <v>497.93399999999997</v>
      </c>
      <c r="F255" s="33">
        <v>43787</v>
      </c>
      <c r="G255" s="10">
        <v>4208.8599999999997</v>
      </c>
      <c r="H255" s="15">
        <f t="shared" si="7"/>
        <v>631.32899999999995</v>
      </c>
      <c r="L255" s="32">
        <v>43822</v>
      </c>
      <c r="M255" s="16">
        <v>35</v>
      </c>
      <c r="N255" s="16">
        <v>19.510000000000002</v>
      </c>
      <c r="O255" s="16">
        <v>36.409999999999997</v>
      </c>
      <c r="P255" s="16">
        <v>26.74</v>
      </c>
    </row>
    <row r="256" spans="1:16" x14ac:dyDescent="0.25">
      <c r="A256" s="32">
        <v>43784</v>
      </c>
      <c r="B256" s="7">
        <v>3263.46</v>
      </c>
      <c r="C256" s="15">
        <f t="shared" si="6"/>
        <v>489.51900000000001</v>
      </c>
      <c r="F256" s="33">
        <v>43784</v>
      </c>
      <c r="G256" s="10">
        <v>4118</v>
      </c>
      <c r="H256" s="15">
        <f t="shared" si="7"/>
        <v>617.69999999999993</v>
      </c>
      <c r="L256" s="32">
        <v>43819</v>
      </c>
      <c r="M256" s="16">
        <v>35.409999999999997</v>
      </c>
      <c r="N256" s="16">
        <v>19.75</v>
      </c>
      <c r="O256" s="16">
        <v>36.880000000000003</v>
      </c>
      <c r="P256" s="16">
        <v>27.13</v>
      </c>
    </row>
    <row r="257" spans="1:16" x14ac:dyDescent="0.25">
      <c r="A257" s="32">
        <v>43783</v>
      </c>
      <c r="B257" s="7">
        <v>3304.08</v>
      </c>
      <c r="C257" s="15">
        <f t="shared" si="6"/>
        <v>495.61199999999997</v>
      </c>
      <c r="F257" s="33">
        <v>43783</v>
      </c>
      <c r="G257" s="10">
        <v>4183.62</v>
      </c>
      <c r="H257" s="15">
        <f t="shared" si="7"/>
        <v>627.54300000000001</v>
      </c>
      <c r="L257" s="32">
        <v>43818</v>
      </c>
      <c r="M257" s="16">
        <v>35.590000000000003</v>
      </c>
      <c r="N257" s="16">
        <v>19.75</v>
      </c>
      <c r="O257" s="16">
        <v>37.06</v>
      </c>
      <c r="P257" s="16">
        <v>27.28</v>
      </c>
    </row>
    <row r="258" spans="1:16" x14ac:dyDescent="0.25">
      <c r="A258" s="32">
        <v>43782</v>
      </c>
      <c r="B258" s="7">
        <v>3307.61</v>
      </c>
      <c r="C258" s="15">
        <f t="shared" si="6"/>
        <v>496.14150000000001</v>
      </c>
      <c r="F258" s="33">
        <v>43782</v>
      </c>
      <c r="G258" s="10">
        <v>4188.3599999999997</v>
      </c>
      <c r="H258" s="15">
        <f t="shared" si="7"/>
        <v>628.25399999999991</v>
      </c>
      <c r="L258" s="32">
        <v>43817</v>
      </c>
      <c r="M258" s="16">
        <v>35.99</v>
      </c>
      <c r="N258" s="16">
        <v>19.98</v>
      </c>
      <c r="O258" s="16">
        <v>37.51</v>
      </c>
      <c r="P258" s="16">
        <v>27.64</v>
      </c>
    </row>
    <row r="259" spans="1:16" x14ac:dyDescent="0.25">
      <c r="A259" s="32">
        <v>43781</v>
      </c>
      <c r="B259" s="7">
        <v>3300.63</v>
      </c>
      <c r="C259" s="15">
        <f t="shared" si="6"/>
        <v>495.09449999999998</v>
      </c>
      <c r="F259" s="33">
        <v>43781</v>
      </c>
      <c r="G259" s="10">
        <v>4179.32</v>
      </c>
      <c r="H259" s="15">
        <f t="shared" si="7"/>
        <v>626.89799999999991</v>
      </c>
      <c r="L259" s="32">
        <v>43816</v>
      </c>
      <c r="M259" s="16">
        <v>36.619999999999997</v>
      </c>
      <c r="N259" s="16">
        <v>20.329999999999998</v>
      </c>
      <c r="O259" s="16">
        <v>38.229999999999997</v>
      </c>
      <c r="P259" s="16">
        <v>28.23</v>
      </c>
    </row>
    <row r="260" spans="1:16" x14ac:dyDescent="0.25">
      <c r="A260" s="32">
        <v>43780</v>
      </c>
      <c r="B260" s="7">
        <v>3334.02</v>
      </c>
      <c r="C260" s="15">
        <f t="shared" ref="C260:C323" si="8">B260*$J$2</f>
        <v>500.10299999999995</v>
      </c>
      <c r="F260" s="33">
        <v>43780</v>
      </c>
      <c r="G260" s="10">
        <v>4222.55</v>
      </c>
      <c r="H260" s="15">
        <f t="shared" ref="H260:H323" si="9">G260*$J$2</f>
        <v>633.38250000000005</v>
      </c>
      <c r="L260" s="32">
        <v>43815</v>
      </c>
      <c r="M260" s="16">
        <v>36.79</v>
      </c>
      <c r="N260" s="16">
        <v>20.41</v>
      </c>
      <c r="O260" s="16">
        <v>38.43</v>
      </c>
      <c r="P260" s="16">
        <v>28.4</v>
      </c>
    </row>
    <row r="261" spans="1:16" x14ac:dyDescent="0.25">
      <c r="A261" s="32">
        <v>43777</v>
      </c>
      <c r="B261" s="7">
        <v>3340.15</v>
      </c>
      <c r="C261" s="15">
        <f t="shared" si="8"/>
        <v>501.02249999999998</v>
      </c>
      <c r="F261" s="33">
        <v>43777</v>
      </c>
      <c r="G261" s="10">
        <v>4208.3900000000003</v>
      </c>
      <c r="H261" s="15">
        <f t="shared" si="9"/>
        <v>631.25850000000003</v>
      </c>
      <c r="L261" s="32">
        <v>43812</v>
      </c>
      <c r="M261" s="16">
        <v>36.630000000000003</v>
      </c>
      <c r="N261" s="16">
        <v>20.47</v>
      </c>
      <c r="O261" s="16">
        <v>38.22</v>
      </c>
      <c r="P261" s="16">
        <v>28.23</v>
      </c>
    </row>
    <row r="262" spans="1:16" x14ac:dyDescent="0.25">
      <c r="A262" s="32">
        <v>43776</v>
      </c>
      <c r="B262" s="7">
        <v>3355.6</v>
      </c>
      <c r="C262" s="15">
        <f t="shared" si="8"/>
        <v>503.34</v>
      </c>
      <c r="F262" s="33">
        <v>43776</v>
      </c>
      <c r="G262" s="10">
        <v>4216.6099999999997</v>
      </c>
      <c r="H262" s="15">
        <f t="shared" si="9"/>
        <v>632.49149999999997</v>
      </c>
      <c r="L262" s="32">
        <v>43811</v>
      </c>
      <c r="M262" s="16">
        <v>36.22</v>
      </c>
      <c r="N262" s="16">
        <v>20.66</v>
      </c>
      <c r="O262" s="16">
        <v>37.72</v>
      </c>
      <c r="P262" s="16">
        <v>27.82</v>
      </c>
    </row>
    <row r="263" spans="1:16" x14ac:dyDescent="0.25">
      <c r="A263" s="32">
        <v>43775</v>
      </c>
      <c r="B263" s="7">
        <v>3354.58</v>
      </c>
      <c r="C263" s="15">
        <f t="shared" si="8"/>
        <v>503.18699999999995</v>
      </c>
      <c r="F263" s="33">
        <v>43775</v>
      </c>
      <c r="G263" s="10">
        <v>4234.1000000000004</v>
      </c>
      <c r="H263" s="15">
        <f t="shared" si="9"/>
        <v>635.11500000000001</v>
      </c>
      <c r="L263" s="32">
        <v>43810</v>
      </c>
      <c r="M263" s="16">
        <v>35.9</v>
      </c>
      <c r="N263" s="16">
        <v>21.19</v>
      </c>
      <c r="O263" s="16">
        <v>37.35</v>
      </c>
      <c r="P263" s="16">
        <v>27.52</v>
      </c>
    </row>
    <row r="264" spans="1:16" x14ac:dyDescent="0.25">
      <c r="A264" s="32">
        <v>43774</v>
      </c>
      <c r="B264" s="7">
        <v>3381.62</v>
      </c>
      <c r="C264" s="15">
        <f t="shared" si="8"/>
        <v>507.24299999999994</v>
      </c>
      <c r="F264" s="33">
        <v>43774</v>
      </c>
      <c r="G264" s="10">
        <v>4268.7299999999996</v>
      </c>
      <c r="H264" s="15">
        <f t="shared" si="9"/>
        <v>640.30949999999996</v>
      </c>
      <c r="L264" s="32">
        <v>43809</v>
      </c>
      <c r="M264" s="16">
        <v>35.32</v>
      </c>
      <c r="N264" s="16">
        <v>20.72</v>
      </c>
      <c r="O264" s="16">
        <v>36.69</v>
      </c>
      <c r="P264" s="16">
        <v>26.98</v>
      </c>
    </row>
    <row r="265" spans="1:16" x14ac:dyDescent="0.25">
      <c r="A265" s="32">
        <v>43770</v>
      </c>
      <c r="B265" s="7">
        <v>3360.85</v>
      </c>
      <c r="C265" s="15">
        <f t="shared" si="8"/>
        <v>504.12749999999994</v>
      </c>
      <c r="F265" s="33">
        <v>43770</v>
      </c>
      <c r="G265" s="10">
        <v>4241.8100000000004</v>
      </c>
      <c r="H265" s="15">
        <f t="shared" si="9"/>
        <v>636.27150000000006</v>
      </c>
      <c r="L265" s="32">
        <v>43808</v>
      </c>
      <c r="M265" s="16">
        <v>34.86</v>
      </c>
      <c r="N265" s="16">
        <v>20.49</v>
      </c>
      <c r="O265" s="16">
        <v>36.17</v>
      </c>
      <c r="P265" s="16">
        <v>26.56</v>
      </c>
    </row>
    <row r="266" spans="1:16" x14ac:dyDescent="0.25">
      <c r="A266" s="32">
        <v>43769</v>
      </c>
      <c r="B266" s="7">
        <v>3358.33</v>
      </c>
      <c r="C266" s="15">
        <f t="shared" si="8"/>
        <v>503.74949999999995</v>
      </c>
      <c r="F266" s="33">
        <v>43769</v>
      </c>
      <c r="G266" s="10">
        <v>4238.57</v>
      </c>
      <c r="H266" s="15">
        <f t="shared" si="9"/>
        <v>635.78549999999996</v>
      </c>
      <c r="L266" s="32">
        <v>43805</v>
      </c>
      <c r="M266" s="16">
        <v>34.840000000000003</v>
      </c>
      <c r="N266" s="16">
        <v>20.440000000000001</v>
      </c>
      <c r="O266" s="16">
        <v>36.159999999999997</v>
      </c>
      <c r="P266" s="16">
        <v>26.54</v>
      </c>
    </row>
    <row r="267" spans="1:16" x14ac:dyDescent="0.25">
      <c r="A267" s="32">
        <v>43768</v>
      </c>
      <c r="B267" s="7">
        <v>3374.38</v>
      </c>
      <c r="C267" s="15">
        <f t="shared" si="8"/>
        <v>506.15699999999998</v>
      </c>
      <c r="F267" s="33">
        <v>43768</v>
      </c>
      <c r="G267" s="10">
        <v>4259.1099999999997</v>
      </c>
      <c r="H267" s="15">
        <f t="shared" si="9"/>
        <v>638.86649999999997</v>
      </c>
      <c r="L267" s="32">
        <v>43804</v>
      </c>
      <c r="M267" s="16">
        <v>34.72</v>
      </c>
      <c r="N267" s="16">
        <v>20.36</v>
      </c>
      <c r="O267" s="16">
        <v>36.020000000000003</v>
      </c>
      <c r="P267" s="16">
        <v>26.43</v>
      </c>
    </row>
    <row r="268" spans="1:16" x14ac:dyDescent="0.25">
      <c r="A268" s="32">
        <v>43767</v>
      </c>
      <c r="B268" s="7">
        <v>3380.39</v>
      </c>
      <c r="C268" s="15">
        <f t="shared" si="8"/>
        <v>507.05849999999998</v>
      </c>
      <c r="F268" s="33">
        <v>43767</v>
      </c>
      <c r="G268" s="10">
        <v>4266.8999999999996</v>
      </c>
      <c r="H268" s="15">
        <f t="shared" si="9"/>
        <v>640.03499999999997</v>
      </c>
      <c r="L268" s="32">
        <v>43803</v>
      </c>
      <c r="M268" s="16">
        <v>34.1</v>
      </c>
      <c r="N268" s="16">
        <v>20.14</v>
      </c>
      <c r="O268" s="16">
        <v>35.26</v>
      </c>
      <c r="P268" s="16">
        <v>25.81</v>
      </c>
    </row>
    <row r="269" spans="1:16" x14ac:dyDescent="0.25">
      <c r="A269" s="32">
        <v>43766</v>
      </c>
      <c r="B269" s="7">
        <v>3382.2</v>
      </c>
      <c r="C269" s="15">
        <f t="shared" si="8"/>
        <v>507.32999999999993</v>
      </c>
      <c r="F269" s="33">
        <v>43766</v>
      </c>
      <c r="G269" s="10">
        <v>4280.6899999999996</v>
      </c>
      <c r="H269" s="15">
        <f t="shared" si="9"/>
        <v>642.10349999999994</v>
      </c>
      <c r="L269" s="32">
        <v>43802</v>
      </c>
      <c r="M269" s="16">
        <v>33.770000000000003</v>
      </c>
      <c r="N269" s="16">
        <v>20.18</v>
      </c>
      <c r="O269" s="16">
        <v>34.86</v>
      </c>
      <c r="P269" s="16">
        <v>25.49</v>
      </c>
    </row>
    <row r="270" spans="1:16" x14ac:dyDescent="0.25">
      <c r="A270" s="32">
        <v>43763</v>
      </c>
      <c r="B270" s="7">
        <v>3430.16</v>
      </c>
      <c r="C270" s="15">
        <f t="shared" si="8"/>
        <v>514.524</v>
      </c>
      <c r="F270" s="33">
        <v>43763</v>
      </c>
      <c r="G270" s="10">
        <v>4342.37</v>
      </c>
      <c r="H270" s="15">
        <f t="shared" si="9"/>
        <v>651.35550000000001</v>
      </c>
      <c r="L270" s="32">
        <v>43801</v>
      </c>
      <c r="M270" s="16">
        <v>33.74</v>
      </c>
      <c r="N270" s="16">
        <v>20.010000000000002</v>
      </c>
      <c r="O270" s="16">
        <v>34.869999999999997</v>
      </c>
      <c r="P270" s="16">
        <v>25.49</v>
      </c>
    </row>
    <row r="271" spans="1:16" x14ac:dyDescent="0.25">
      <c r="A271" s="32">
        <v>43762</v>
      </c>
      <c r="B271" s="7">
        <v>3425.99</v>
      </c>
      <c r="C271" s="15">
        <f t="shared" si="8"/>
        <v>513.8984999999999</v>
      </c>
      <c r="F271" s="33">
        <v>43762</v>
      </c>
      <c r="G271" s="10">
        <v>4337.0600000000004</v>
      </c>
      <c r="H271" s="15">
        <f t="shared" si="9"/>
        <v>650.55900000000008</v>
      </c>
      <c r="L271" s="32">
        <v>43798</v>
      </c>
      <c r="M271" s="16">
        <v>33.659999999999997</v>
      </c>
      <c r="N271" s="16">
        <v>19.989999999999998</v>
      </c>
      <c r="O271" s="16">
        <v>34.82</v>
      </c>
      <c r="P271" s="16">
        <v>25.44</v>
      </c>
    </row>
    <row r="272" spans="1:16" x14ac:dyDescent="0.25">
      <c r="A272" s="32">
        <v>43761</v>
      </c>
      <c r="B272" s="7">
        <v>3433</v>
      </c>
      <c r="C272" s="15">
        <f t="shared" si="8"/>
        <v>514.94999999999993</v>
      </c>
      <c r="F272" s="33">
        <v>43761</v>
      </c>
      <c r="G272" s="10">
        <v>4307</v>
      </c>
      <c r="H272" s="15">
        <f t="shared" si="9"/>
        <v>646.04999999999995</v>
      </c>
      <c r="L272" s="32">
        <v>43797</v>
      </c>
      <c r="M272" s="16">
        <v>33.18</v>
      </c>
      <c r="N272" s="16">
        <v>19.71</v>
      </c>
      <c r="O272" s="16">
        <v>34.270000000000003</v>
      </c>
      <c r="P272" s="16">
        <v>25</v>
      </c>
    </row>
    <row r="273" spans="1:16" x14ac:dyDescent="0.25">
      <c r="A273" s="32">
        <v>43760</v>
      </c>
      <c r="B273" s="7">
        <v>3439.92</v>
      </c>
      <c r="C273" s="15">
        <f t="shared" si="8"/>
        <v>515.98799999999994</v>
      </c>
      <c r="F273" s="33">
        <v>43760</v>
      </c>
      <c r="G273" s="10">
        <v>4347.51</v>
      </c>
      <c r="H273" s="15">
        <f t="shared" si="9"/>
        <v>652.12649999999996</v>
      </c>
      <c r="L273" s="32">
        <v>43796</v>
      </c>
      <c r="M273" s="16">
        <v>32.92</v>
      </c>
      <c r="N273" s="16">
        <v>19.68</v>
      </c>
      <c r="O273" s="16">
        <v>33.97</v>
      </c>
      <c r="P273" s="16">
        <v>24.75</v>
      </c>
    </row>
    <row r="274" spans="1:16" x14ac:dyDescent="0.25">
      <c r="A274" s="32">
        <v>43759</v>
      </c>
      <c r="B274" s="7">
        <v>3443.3</v>
      </c>
      <c r="C274" s="15">
        <f t="shared" si="8"/>
        <v>516.495</v>
      </c>
      <c r="F274" s="33">
        <v>43759</v>
      </c>
      <c r="G274" s="10">
        <v>4351.8599999999997</v>
      </c>
      <c r="H274" s="15">
        <f t="shared" si="9"/>
        <v>652.77899999999988</v>
      </c>
      <c r="L274" s="32">
        <v>43795</v>
      </c>
      <c r="M274" s="16">
        <v>33.1</v>
      </c>
      <c r="N274" s="16">
        <v>19.690000000000001</v>
      </c>
      <c r="O274" s="16">
        <v>34.19</v>
      </c>
      <c r="P274" s="16">
        <v>24.93</v>
      </c>
    </row>
    <row r="275" spans="1:16" x14ac:dyDescent="0.25">
      <c r="A275" s="32">
        <v>43756</v>
      </c>
      <c r="B275" s="7">
        <v>3440.43</v>
      </c>
      <c r="C275" s="15">
        <f t="shared" si="8"/>
        <v>516.06449999999995</v>
      </c>
      <c r="F275" s="33">
        <v>43756</v>
      </c>
      <c r="G275" s="10">
        <v>4348.08</v>
      </c>
      <c r="H275" s="15">
        <f t="shared" si="9"/>
        <v>652.21199999999999</v>
      </c>
      <c r="L275" s="32">
        <v>43794</v>
      </c>
      <c r="M275" s="16">
        <v>33.33</v>
      </c>
      <c r="N275" s="16">
        <v>19.940000000000001</v>
      </c>
      <c r="O275" s="16">
        <v>34.44</v>
      </c>
      <c r="P275" s="16">
        <v>25.13</v>
      </c>
    </row>
    <row r="276" spans="1:16" x14ac:dyDescent="0.25">
      <c r="A276" s="32">
        <v>43755</v>
      </c>
      <c r="B276" s="7">
        <v>3439.9</v>
      </c>
      <c r="C276" s="15">
        <f t="shared" si="8"/>
        <v>515.98500000000001</v>
      </c>
      <c r="F276" s="33">
        <v>43755</v>
      </c>
      <c r="G276" s="10">
        <v>4347.1400000000003</v>
      </c>
      <c r="H276" s="15">
        <f t="shared" si="9"/>
        <v>652.07100000000003</v>
      </c>
      <c r="L276" s="32">
        <v>43791</v>
      </c>
      <c r="M276" s="16">
        <v>33.520000000000003</v>
      </c>
      <c r="N276" s="16">
        <v>20.21</v>
      </c>
      <c r="O276" s="16">
        <v>34.630000000000003</v>
      </c>
      <c r="P276" s="16">
        <v>25.29</v>
      </c>
    </row>
    <row r="277" spans="1:16" x14ac:dyDescent="0.25">
      <c r="A277" s="32">
        <v>43754</v>
      </c>
      <c r="B277" s="7">
        <v>3448.64</v>
      </c>
      <c r="C277" s="15">
        <f t="shared" si="8"/>
        <v>517.29599999999994</v>
      </c>
      <c r="F277" s="33">
        <v>43754</v>
      </c>
      <c r="G277" s="10">
        <v>4358.66</v>
      </c>
      <c r="H277" s="15">
        <f t="shared" si="9"/>
        <v>653.79899999999998</v>
      </c>
      <c r="L277" s="32">
        <v>43790</v>
      </c>
      <c r="M277" s="16">
        <v>33.65</v>
      </c>
      <c r="N277" s="16">
        <v>20.190000000000001</v>
      </c>
      <c r="O277" s="16">
        <v>34.79</v>
      </c>
      <c r="P277" s="16">
        <v>25.42</v>
      </c>
    </row>
    <row r="278" spans="1:16" x14ac:dyDescent="0.25">
      <c r="A278" s="32">
        <v>43753</v>
      </c>
      <c r="B278" s="7">
        <v>3459.81</v>
      </c>
      <c r="C278" s="15">
        <f t="shared" si="8"/>
        <v>518.97149999999999</v>
      </c>
      <c r="F278" s="33">
        <v>43753</v>
      </c>
      <c r="G278" s="10">
        <v>4373.12</v>
      </c>
      <c r="H278" s="15">
        <f t="shared" si="9"/>
        <v>655.96799999999996</v>
      </c>
      <c r="L278" s="32">
        <v>43789</v>
      </c>
      <c r="M278" s="16">
        <v>33.76</v>
      </c>
      <c r="N278" s="16">
        <v>20.38</v>
      </c>
      <c r="O278" s="16">
        <v>34.9</v>
      </c>
      <c r="P278" s="16">
        <v>25.51</v>
      </c>
    </row>
    <row r="279" spans="1:16" x14ac:dyDescent="0.25">
      <c r="A279" s="32">
        <v>43752</v>
      </c>
      <c r="B279" s="7">
        <v>3469.62</v>
      </c>
      <c r="C279" s="15">
        <f t="shared" si="8"/>
        <v>520.44299999999998</v>
      </c>
      <c r="F279" s="33">
        <v>43752</v>
      </c>
      <c r="G279" s="10">
        <v>4366.8100000000004</v>
      </c>
      <c r="H279" s="15">
        <f t="shared" si="9"/>
        <v>655.02150000000006</v>
      </c>
      <c r="L279" s="32">
        <v>43788</v>
      </c>
      <c r="M279" s="16">
        <v>34.090000000000003</v>
      </c>
      <c r="N279" s="16">
        <v>20.66</v>
      </c>
      <c r="O279" s="16">
        <v>35.31</v>
      </c>
      <c r="P279" s="16">
        <v>25.84</v>
      </c>
    </row>
    <row r="280" spans="1:16" x14ac:dyDescent="0.25">
      <c r="A280" s="32">
        <v>43750</v>
      </c>
      <c r="B280" s="7">
        <v>3456.63</v>
      </c>
      <c r="C280" s="15">
        <f t="shared" si="8"/>
        <v>518.49450000000002</v>
      </c>
      <c r="F280" s="33">
        <v>43750</v>
      </c>
      <c r="G280" s="10">
        <v>4350.05</v>
      </c>
      <c r="H280" s="15">
        <f t="shared" si="9"/>
        <v>652.50750000000005</v>
      </c>
      <c r="L280" s="32">
        <v>43787</v>
      </c>
      <c r="M280" s="16">
        <v>33.96</v>
      </c>
      <c r="N280" s="16">
        <v>20.79</v>
      </c>
      <c r="O280" s="16">
        <v>35.119999999999997</v>
      </c>
      <c r="P280" s="16">
        <v>25.7</v>
      </c>
    </row>
    <row r="281" spans="1:16" x14ac:dyDescent="0.25">
      <c r="A281" s="32">
        <v>43749</v>
      </c>
      <c r="B281" s="7">
        <v>3427.5</v>
      </c>
      <c r="C281" s="15">
        <f t="shared" si="8"/>
        <v>514.125</v>
      </c>
      <c r="F281" s="33">
        <v>43749</v>
      </c>
      <c r="G281" s="10">
        <v>4312.26</v>
      </c>
      <c r="H281" s="15">
        <f t="shared" si="9"/>
        <v>646.83900000000006</v>
      </c>
      <c r="L281" s="32">
        <v>43784</v>
      </c>
      <c r="M281" s="16">
        <v>34.450000000000003</v>
      </c>
      <c r="N281" s="16">
        <v>20.97</v>
      </c>
      <c r="O281" s="16">
        <v>35.74</v>
      </c>
      <c r="P281" s="16">
        <v>26.19</v>
      </c>
    </row>
    <row r="282" spans="1:16" x14ac:dyDescent="0.25">
      <c r="A282" s="32">
        <v>43748</v>
      </c>
      <c r="B282" s="7">
        <v>3443.99</v>
      </c>
      <c r="C282" s="15">
        <f t="shared" si="8"/>
        <v>516.59849999999994</v>
      </c>
      <c r="F282" s="33">
        <v>43748</v>
      </c>
      <c r="G282" s="10">
        <v>4333.18</v>
      </c>
      <c r="H282" s="15">
        <f t="shared" si="9"/>
        <v>649.97699999999998</v>
      </c>
      <c r="L282" s="32">
        <v>43783</v>
      </c>
      <c r="M282" s="16">
        <v>34.42</v>
      </c>
      <c r="N282" s="16">
        <v>21.05</v>
      </c>
      <c r="O282" s="16">
        <v>35.659999999999997</v>
      </c>
      <c r="P282" s="16">
        <v>26.14</v>
      </c>
    </row>
    <row r="283" spans="1:16" x14ac:dyDescent="0.25">
      <c r="A283" s="32">
        <v>43747</v>
      </c>
      <c r="B283" s="7">
        <v>3446.33</v>
      </c>
      <c r="C283" s="15">
        <f t="shared" si="8"/>
        <v>516.94949999999994</v>
      </c>
      <c r="F283" s="33">
        <v>43747</v>
      </c>
      <c r="G283" s="10">
        <v>4335.93</v>
      </c>
      <c r="H283" s="15">
        <f t="shared" si="9"/>
        <v>650.3895</v>
      </c>
      <c r="L283" s="32">
        <v>43782</v>
      </c>
      <c r="M283" s="16">
        <v>34.82</v>
      </c>
      <c r="N283" s="16">
        <v>21.38</v>
      </c>
      <c r="O283" s="16">
        <v>36.11</v>
      </c>
      <c r="P283" s="16">
        <v>26.5</v>
      </c>
    </row>
    <row r="284" spans="1:16" x14ac:dyDescent="0.25">
      <c r="A284" s="32">
        <v>43746</v>
      </c>
      <c r="B284" s="7">
        <v>3417.65</v>
      </c>
      <c r="C284" s="15">
        <f t="shared" si="8"/>
        <v>512.64750000000004</v>
      </c>
      <c r="F284" s="33">
        <v>43746</v>
      </c>
      <c r="G284" s="10">
        <v>4298</v>
      </c>
      <c r="H284" s="15">
        <f t="shared" si="9"/>
        <v>644.69999999999993</v>
      </c>
      <c r="L284" s="32">
        <v>43781</v>
      </c>
      <c r="M284" s="16">
        <v>35.32</v>
      </c>
      <c r="N284" s="16">
        <v>21.66</v>
      </c>
      <c r="O284" s="16">
        <v>36.69</v>
      </c>
      <c r="P284" s="16">
        <v>26.98</v>
      </c>
    </row>
    <row r="285" spans="1:16" x14ac:dyDescent="0.25">
      <c r="A285" s="32">
        <v>43738</v>
      </c>
      <c r="B285" s="7">
        <v>3327</v>
      </c>
      <c r="C285" s="15">
        <f t="shared" si="8"/>
        <v>499.04999999999995</v>
      </c>
      <c r="F285" s="33">
        <v>43738</v>
      </c>
      <c r="G285" s="10">
        <v>4163</v>
      </c>
      <c r="H285" s="15">
        <f t="shared" si="9"/>
        <v>624.44999999999993</v>
      </c>
      <c r="L285" s="32">
        <v>43780</v>
      </c>
      <c r="M285" s="16">
        <v>35.76</v>
      </c>
      <c r="N285" s="16">
        <v>22.07</v>
      </c>
      <c r="O285" s="16">
        <v>37.18</v>
      </c>
      <c r="P285" s="16">
        <v>27.38</v>
      </c>
    </row>
    <row r="286" spans="1:16" x14ac:dyDescent="0.25">
      <c r="A286" s="32">
        <v>43737</v>
      </c>
      <c r="B286" s="7">
        <v>3322</v>
      </c>
      <c r="C286" s="15">
        <f t="shared" si="8"/>
        <v>498.29999999999995</v>
      </c>
      <c r="F286" s="33">
        <v>43737</v>
      </c>
      <c r="G286" s="10">
        <v>4158.3999999999996</v>
      </c>
      <c r="H286" s="15">
        <f t="shared" si="9"/>
        <v>623.75999999999988</v>
      </c>
      <c r="L286" s="32">
        <v>43777</v>
      </c>
      <c r="M286" s="16">
        <v>36.54</v>
      </c>
      <c r="N286" s="16">
        <v>22.45</v>
      </c>
      <c r="O286" s="16">
        <v>38.119999999999997</v>
      </c>
      <c r="P286" s="16">
        <v>28.15</v>
      </c>
    </row>
    <row r="287" spans="1:16" x14ac:dyDescent="0.25">
      <c r="A287" s="32">
        <v>43735</v>
      </c>
      <c r="B287" s="7">
        <v>3310.31</v>
      </c>
      <c r="C287" s="15">
        <f t="shared" si="8"/>
        <v>496.54649999999998</v>
      </c>
      <c r="F287" s="33">
        <v>43735</v>
      </c>
      <c r="G287" s="10">
        <v>4126.5600000000004</v>
      </c>
      <c r="H287" s="15">
        <f t="shared" si="9"/>
        <v>618.98400000000004</v>
      </c>
      <c r="L287" s="32">
        <v>43776</v>
      </c>
      <c r="M287" s="16">
        <v>37.46</v>
      </c>
      <c r="N287" s="16">
        <v>23</v>
      </c>
      <c r="O287" s="16">
        <v>39.19</v>
      </c>
      <c r="P287" s="16">
        <v>29.02</v>
      </c>
    </row>
    <row r="288" spans="1:16" x14ac:dyDescent="0.25">
      <c r="A288" s="32">
        <v>43734</v>
      </c>
      <c r="B288" s="7">
        <v>3337.39</v>
      </c>
      <c r="C288" s="15">
        <f t="shared" si="8"/>
        <v>500.60849999999994</v>
      </c>
      <c r="F288" s="33">
        <v>43734</v>
      </c>
      <c r="G288" s="10">
        <v>4153.93</v>
      </c>
      <c r="H288" s="15">
        <f t="shared" si="9"/>
        <v>623.08950000000004</v>
      </c>
      <c r="L288" s="32">
        <v>43775</v>
      </c>
      <c r="M288" s="16">
        <v>38.340000000000003</v>
      </c>
      <c r="N288" s="16">
        <v>23.17</v>
      </c>
      <c r="O288" s="16">
        <v>40.22</v>
      </c>
      <c r="P288" s="16">
        <v>29.86</v>
      </c>
    </row>
    <row r="289" spans="1:16" x14ac:dyDescent="0.25">
      <c r="A289" s="32">
        <v>43733</v>
      </c>
      <c r="B289" s="7">
        <v>3366.71</v>
      </c>
      <c r="C289" s="15">
        <f t="shared" si="8"/>
        <v>505.00649999999996</v>
      </c>
      <c r="F289" s="33">
        <v>43733</v>
      </c>
      <c r="G289" s="10">
        <v>4161.82</v>
      </c>
      <c r="H289" s="15">
        <f t="shared" si="9"/>
        <v>624.27299999999991</v>
      </c>
      <c r="L289" s="32">
        <v>43774</v>
      </c>
      <c r="M289" s="16">
        <v>39.31</v>
      </c>
      <c r="N289" s="16">
        <v>23.54</v>
      </c>
      <c r="O289" s="16">
        <v>41.37</v>
      </c>
      <c r="P289" s="16">
        <v>30.8</v>
      </c>
    </row>
    <row r="290" spans="1:16" x14ac:dyDescent="0.25">
      <c r="A290" s="32">
        <v>43732</v>
      </c>
      <c r="B290" s="7">
        <v>3362.89</v>
      </c>
      <c r="C290" s="15">
        <f t="shared" si="8"/>
        <v>504.43349999999998</v>
      </c>
      <c r="F290" s="33">
        <v>43732</v>
      </c>
      <c r="G290" s="10">
        <v>4149.2</v>
      </c>
      <c r="H290" s="15">
        <f t="shared" si="9"/>
        <v>622.38</v>
      </c>
      <c r="L290" s="32">
        <v>43773</v>
      </c>
      <c r="M290" s="16">
        <v>39.409999999999997</v>
      </c>
      <c r="N290" s="16">
        <v>23.76</v>
      </c>
      <c r="O290" s="16">
        <v>41.44</v>
      </c>
      <c r="P290" s="16">
        <v>30.86</v>
      </c>
    </row>
    <row r="291" spans="1:16" x14ac:dyDescent="0.25">
      <c r="A291" s="32">
        <v>43731</v>
      </c>
      <c r="B291" s="7">
        <v>3365.54</v>
      </c>
      <c r="C291" s="15">
        <f t="shared" si="8"/>
        <v>504.83099999999996</v>
      </c>
      <c r="F291" s="33">
        <v>43731</v>
      </c>
      <c r="G291" s="10">
        <v>4156.3100000000004</v>
      </c>
      <c r="H291" s="15">
        <f t="shared" si="9"/>
        <v>623.44650000000001</v>
      </c>
      <c r="L291" s="32">
        <v>43770</v>
      </c>
      <c r="M291" s="16">
        <v>39.18</v>
      </c>
      <c r="N291" s="16">
        <v>23.91</v>
      </c>
      <c r="O291" s="16">
        <v>41.11</v>
      </c>
      <c r="P291" s="16">
        <v>30.6</v>
      </c>
    </row>
    <row r="292" spans="1:16" x14ac:dyDescent="0.25">
      <c r="A292" s="32">
        <v>43728</v>
      </c>
      <c r="B292" s="7">
        <v>3387.08</v>
      </c>
      <c r="C292" s="15">
        <f t="shared" si="8"/>
        <v>508.06199999999995</v>
      </c>
      <c r="F292" s="33">
        <v>43728</v>
      </c>
      <c r="G292" s="10">
        <v>4184.43</v>
      </c>
      <c r="H292" s="15">
        <f t="shared" si="9"/>
        <v>627.66449999999998</v>
      </c>
      <c r="L292" s="32">
        <v>43769</v>
      </c>
      <c r="M292" s="16">
        <v>39.880000000000003</v>
      </c>
      <c r="N292" s="16">
        <v>24.12</v>
      </c>
      <c r="O292" s="16">
        <v>41.94</v>
      </c>
      <c r="P292" s="16">
        <v>31.27</v>
      </c>
    </row>
    <row r="293" spans="1:16" x14ac:dyDescent="0.25">
      <c r="A293" s="32">
        <v>43727</v>
      </c>
      <c r="B293" s="7">
        <v>3365.99</v>
      </c>
      <c r="C293" s="15">
        <f t="shared" si="8"/>
        <v>504.89849999999996</v>
      </c>
      <c r="F293" s="33">
        <v>43727</v>
      </c>
      <c r="G293" s="10">
        <v>4157.58</v>
      </c>
      <c r="H293" s="15">
        <f t="shared" si="9"/>
        <v>623.63699999999994</v>
      </c>
      <c r="L293" s="32">
        <v>43768</v>
      </c>
      <c r="M293" s="16">
        <v>39.71</v>
      </c>
      <c r="N293" s="16">
        <v>24.6</v>
      </c>
      <c r="O293" s="16">
        <v>41.69</v>
      </c>
      <c r="P293" s="16">
        <v>31.08</v>
      </c>
    </row>
    <row r="294" spans="1:16" x14ac:dyDescent="0.25">
      <c r="A294" s="32">
        <v>43726</v>
      </c>
      <c r="B294" s="7">
        <v>3381.08</v>
      </c>
      <c r="C294" s="15">
        <f t="shared" si="8"/>
        <v>507.16199999999998</v>
      </c>
      <c r="F294" s="33">
        <v>43726</v>
      </c>
      <c r="G294" s="10">
        <v>4177.04</v>
      </c>
      <c r="H294" s="15">
        <f t="shared" si="9"/>
        <v>626.55599999999993</v>
      </c>
      <c r="L294" s="32">
        <v>43767</v>
      </c>
      <c r="M294" s="16">
        <v>40.42</v>
      </c>
      <c r="N294" s="16">
        <v>24.85</v>
      </c>
      <c r="O294" s="16">
        <v>42.55</v>
      </c>
      <c r="P294" s="16">
        <v>31.77</v>
      </c>
    </row>
    <row r="295" spans="1:16" x14ac:dyDescent="0.25">
      <c r="A295" s="32">
        <v>43725</v>
      </c>
      <c r="B295" s="7">
        <v>3389.61</v>
      </c>
      <c r="C295" s="15">
        <f t="shared" si="8"/>
        <v>508.44150000000002</v>
      </c>
      <c r="F295" s="33">
        <v>43725</v>
      </c>
      <c r="G295" s="10">
        <v>4188.53</v>
      </c>
      <c r="H295" s="15">
        <f t="shared" si="9"/>
        <v>628.27949999999998</v>
      </c>
      <c r="L295" s="32">
        <v>43766</v>
      </c>
      <c r="M295" s="16">
        <v>40.68</v>
      </c>
      <c r="N295" s="16">
        <v>25.08</v>
      </c>
      <c r="O295" s="16">
        <v>42.81</v>
      </c>
      <c r="P295" s="16">
        <v>31.99</v>
      </c>
    </row>
    <row r="296" spans="1:16" x14ac:dyDescent="0.25">
      <c r="A296" s="32">
        <v>43724</v>
      </c>
      <c r="B296" s="7">
        <v>3377.83</v>
      </c>
      <c r="C296" s="15">
        <f t="shared" si="8"/>
        <v>506.67449999999997</v>
      </c>
      <c r="F296" s="33">
        <v>43724</v>
      </c>
      <c r="G296" s="10">
        <v>4162.4399999999996</v>
      </c>
      <c r="H296" s="15">
        <f t="shared" si="9"/>
        <v>624.36599999999987</v>
      </c>
      <c r="L296" s="32">
        <v>43763</v>
      </c>
      <c r="M296" s="16">
        <v>41.35</v>
      </c>
      <c r="N296" s="16">
        <v>25.35</v>
      </c>
      <c r="O296" s="16">
        <v>43.59</v>
      </c>
      <c r="P296" s="16">
        <v>32.630000000000003</v>
      </c>
    </row>
    <row r="297" spans="1:16" x14ac:dyDescent="0.25">
      <c r="A297" s="32">
        <v>43720</v>
      </c>
      <c r="B297" s="7">
        <v>3423.32</v>
      </c>
      <c r="C297" s="15">
        <f t="shared" si="8"/>
        <v>513.49800000000005</v>
      </c>
      <c r="F297" s="33">
        <v>43720</v>
      </c>
      <c r="G297" s="10">
        <v>4056.98</v>
      </c>
      <c r="H297" s="15">
        <f t="shared" si="9"/>
        <v>608.54700000000003</v>
      </c>
      <c r="L297" s="32">
        <v>43762</v>
      </c>
      <c r="M297" s="16">
        <v>41.72</v>
      </c>
      <c r="N297" s="16">
        <v>25.66</v>
      </c>
      <c r="O297" s="16">
        <v>43.99</v>
      </c>
      <c r="P297" s="16">
        <v>32.96</v>
      </c>
    </row>
    <row r="298" spans="1:16" x14ac:dyDescent="0.25">
      <c r="A298" s="32">
        <v>43719</v>
      </c>
      <c r="B298" s="7">
        <v>3440.69</v>
      </c>
      <c r="C298" s="15">
        <f t="shared" si="8"/>
        <v>516.10349999999994</v>
      </c>
      <c r="F298" s="33">
        <v>43719</v>
      </c>
      <c r="G298" s="10">
        <v>4079.31</v>
      </c>
      <c r="H298" s="15">
        <f t="shared" si="9"/>
        <v>611.89649999999995</v>
      </c>
      <c r="L298" s="32">
        <v>43761</v>
      </c>
      <c r="M298" s="16">
        <v>41.44</v>
      </c>
      <c r="N298" s="16">
        <v>25.7</v>
      </c>
      <c r="O298" s="16">
        <v>43.62</v>
      </c>
      <c r="P298" s="16">
        <v>32.659999999999997</v>
      </c>
    </row>
    <row r="299" spans="1:16" x14ac:dyDescent="0.25">
      <c r="A299" s="32">
        <v>43718</v>
      </c>
      <c r="B299" s="7">
        <v>3400.6</v>
      </c>
      <c r="C299" s="15">
        <f t="shared" si="8"/>
        <v>510.09</v>
      </c>
      <c r="F299" s="33">
        <v>43718</v>
      </c>
      <c r="G299" s="10">
        <v>4028</v>
      </c>
      <c r="H299" s="15">
        <f t="shared" si="9"/>
        <v>604.19999999999993</v>
      </c>
      <c r="L299" s="32">
        <v>43760</v>
      </c>
      <c r="M299" s="16">
        <v>41.39</v>
      </c>
      <c r="N299" s="16">
        <v>25.76</v>
      </c>
      <c r="O299" s="16">
        <v>43.52</v>
      </c>
      <c r="P299" s="16">
        <v>32.590000000000003</v>
      </c>
    </row>
    <row r="300" spans="1:16" x14ac:dyDescent="0.25">
      <c r="A300" s="32">
        <v>43717</v>
      </c>
      <c r="B300" s="7">
        <v>3405.68</v>
      </c>
      <c r="C300" s="15">
        <f t="shared" si="8"/>
        <v>510.85199999999998</v>
      </c>
      <c r="F300" s="33">
        <v>43717</v>
      </c>
      <c r="G300" s="10">
        <v>4019.13</v>
      </c>
      <c r="H300" s="15">
        <f t="shared" si="9"/>
        <v>602.86950000000002</v>
      </c>
      <c r="L300" s="32">
        <v>43759</v>
      </c>
      <c r="M300" s="16">
        <v>42.88</v>
      </c>
      <c r="N300" s="16">
        <v>26.05</v>
      </c>
      <c r="O300" s="16">
        <v>45.37</v>
      </c>
      <c r="P300" s="16">
        <v>34.090000000000003</v>
      </c>
    </row>
    <row r="301" spans="1:16" x14ac:dyDescent="0.25">
      <c r="A301" s="32">
        <v>43714</v>
      </c>
      <c r="B301" s="7">
        <v>3431.88</v>
      </c>
      <c r="C301" s="15">
        <f t="shared" si="8"/>
        <v>514.78200000000004</v>
      </c>
      <c r="F301" s="33">
        <v>43714</v>
      </c>
      <c r="G301" s="10">
        <v>4051.4</v>
      </c>
      <c r="H301" s="15">
        <f t="shared" si="9"/>
        <v>607.71</v>
      </c>
      <c r="L301" s="32">
        <v>43756</v>
      </c>
      <c r="M301" s="16">
        <v>42.98</v>
      </c>
      <c r="N301" s="16">
        <v>26.05</v>
      </c>
      <c r="O301" s="16">
        <v>45.47</v>
      </c>
      <c r="P301" s="16">
        <v>34.17</v>
      </c>
    </row>
    <row r="302" spans="1:16" x14ac:dyDescent="0.25">
      <c r="A302" s="32">
        <v>43713</v>
      </c>
      <c r="B302" s="7">
        <v>3476.49</v>
      </c>
      <c r="C302" s="15">
        <f t="shared" si="8"/>
        <v>521.47349999999994</v>
      </c>
      <c r="F302" s="33">
        <v>43713</v>
      </c>
      <c r="G302" s="10">
        <v>4108.6499999999996</v>
      </c>
      <c r="H302" s="15">
        <f t="shared" si="9"/>
        <v>616.2974999999999</v>
      </c>
      <c r="L302" s="32">
        <v>43755</v>
      </c>
      <c r="M302" s="16">
        <v>43.1</v>
      </c>
      <c r="N302" s="16">
        <v>26.34</v>
      </c>
      <c r="O302" s="16">
        <v>45.6</v>
      </c>
      <c r="P302" s="16">
        <v>34.270000000000003</v>
      </c>
    </row>
    <row r="303" spans="1:16" x14ac:dyDescent="0.25">
      <c r="A303" s="32">
        <v>43712</v>
      </c>
      <c r="B303" s="7">
        <v>3470.07</v>
      </c>
      <c r="C303" s="15">
        <f t="shared" si="8"/>
        <v>520.51049999999998</v>
      </c>
      <c r="F303" s="33">
        <v>43712</v>
      </c>
      <c r="G303" s="10">
        <v>4098.8999999999996</v>
      </c>
      <c r="H303" s="15">
        <f t="shared" si="9"/>
        <v>614.83499999999992</v>
      </c>
      <c r="L303" s="32">
        <v>43754</v>
      </c>
      <c r="M303" s="16">
        <v>43.14</v>
      </c>
      <c r="N303" s="16">
        <v>26.47</v>
      </c>
      <c r="O303" s="16">
        <v>45.6</v>
      </c>
      <c r="P303" s="16">
        <v>34.28</v>
      </c>
    </row>
    <row r="304" spans="1:16" x14ac:dyDescent="0.25">
      <c r="A304" s="32">
        <v>43711</v>
      </c>
      <c r="B304" s="7">
        <v>3480.13</v>
      </c>
      <c r="C304" s="15">
        <f t="shared" si="8"/>
        <v>522.01949999999999</v>
      </c>
      <c r="F304" s="33">
        <v>43711</v>
      </c>
      <c r="G304" s="10">
        <v>4111.04</v>
      </c>
      <c r="H304" s="15">
        <f t="shared" si="9"/>
        <v>616.65599999999995</v>
      </c>
      <c r="L304" s="32">
        <v>43753</v>
      </c>
      <c r="M304" s="16">
        <v>44.4</v>
      </c>
      <c r="N304" s="16">
        <v>26.65</v>
      </c>
      <c r="O304" s="16">
        <v>47.16</v>
      </c>
      <c r="P304" s="16">
        <v>35.549999999999997</v>
      </c>
    </row>
    <row r="305" spans="1:16" x14ac:dyDescent="0.25">
      <c r="A305" s="32">
        <v>43710</v>
      </c>
      <c r="B305" s="7">
        <v>3464.44</v>
      </c>
      <c r="C305" s="15">
        <f t="shared" si="8"/>
        <v>519.66599999999994</v>
      </c>
      <c r="F305" s="33">
        <v>43710</v>
      </c>
      <c r="G305" s="10">
        <v>4092.39</v>
      </c>
      <c r="H305" s="15">
        <f t="shared" si="9"/>
        <v>613.85849999999994</v>
      </c>
      <c r="L305" s="32">
        <v>43752</v>
      </c>
      <c r="M305" s="16">
        <v>45.18</v>
      </c>
      <c r="N305" s="16">
        <v>26.81</v>
      </c>
      <c r="O305" s="16">
        <v>48.12</v>
      </c>
      <c r="P305" s="16">
        <v>36.32</v>
      </c>
    </row>
    <row r="306" spans="1:16" x14ac:dyDescent="0.25">
      <c r="A306" s="32">
        <v>43707</v>
      </c>
      <c r="B306" s="7">
        <v>3454.29</v>
      </c>
      <c r="C306" s="15">
        <f t="shared" si="8"/>
        <v>518.14350000000002</v>
      </c>
      <c r="F306" s="33">
        <v>43707</v>
      </c>
      <c r="G306" s="10">
        <v>4080.15</v>
      </c>
      <c r="H306" s="15">
        <f t="shared" si="9"/>
        <v>612.02250000000004</v>
      </c>
      <c r="L306" s="32">
        <v>43749</v>
      </c>
      <c r="M306" s="16">
        <v>44.98</v>
      </c>
      <c r="N306" s="16">
        <v>26.75</v>
      </c>
      <c r="O306" s="16">
        <v>47.88</v>
      </c>
      <c r="P306" s="16">
        <v>36.130000000000003</v>
      </c>
    </row>
    <row r="307" spans="1:16" x14ac:dyDescent="0.25">
      <c r="A307" s="32">
        <v>43706</v>
      </c>
      <c r="B307" s="7">
        <v>3458.38</v>
      </c>
      <c r="C307" s="15">
        <f t="shared" si="8"/>
        <v>518.75699999999995</v>
      </c>
      <c r="F307" s="33">
        <v>43706</v>
      </c>
      <c r="G307" s="10">
        <v>4084.16</v>
      </c>
      <c r="H307" s="15">
        <f t="shared" si="9"/>
        <v>612.62399999999991</v>
      </c>
      <c r="L307" s="32">
        <v>43748</v>
      </c>
      <c r="M307" s="16">
        <v>44.36</v>
      </c>
      <c r="N307" s="16">
        <v>26.63</v>
      </c>
      <c r="O307" s="16">
        <v>47.12</v>
      </c>
      <c r="P307" s="16">
        <v>35.51</v>
      </c>
    </row>
    <row r="308" spans="1:16" x14ac:dyDescent="0.25">
      <c r="A308" s="32">
        <v>43705</v>
      </c>
      <c r="B308" s="7">
        <v>3452.8</v>
      </c>
      <c r="C308" s="15">
        <f t="shared" si="8"/>
        <v>517.91999999999996</v>
      </c>
      <c r="F308" s="33">
        <v>43705</v>
      </c>
      <c r="G308" s="10">
        <v>4057.99</v>
      </c>
      <c r="H308" s="15">
        <f t="shared" si="9"/>
        <v>608.69849999999997</v>
      </c>
      <c r="L308" s="32">
        <v>43747</v>
      </c>
      <c r="M308" s="16">
        <v>44.09</v>
      </c>
      <c r="N308" s="16">
        <v>26.16</v>
      </c>
      <c r="O308" s="16">
        <v>46.84</v>
      </c>
      <c r="P308" s="16">
        <v>35.270000000000003</v>
      </c>
    </row>
    <row r="309" spans="1:16" x14ac:dyDescent="0.25">
      <c r="A309" s="32">
        <v>43704</v>
      </c>
      <c r="B309" s="7">
        <v>3476.07</v>
      </c>
      <c r="C309" s="15">
        <f t="shared" si="8"/>
        <v>521.41049999999996</v>
      </c>
      <c r="F309" s="33">
        <v>43704</v>
      </c>
      <c r="G309" s="10">
        <v>4088.08</v>
      </c>
      <c r="H309" s="15">
        <f t="shared" si="9"/>
        <v>613.21199999999999</v>
      </c>
      <c r="L309" s="32">
        <v>43746</v>
      </c>
      <c r="M309" s="16">
        <v>43.72</v>
      </c>
      <c r="N309" s="16">
        <v>25.93</v>
      </c>
      <c r="O309" s="16">
        <v>46.42</v>
      </c>
      <c r="P309" s="16">
        <v>34.93</v>
      </c>
    </row>
    <row r="310" spans="1:16" x14ac:dyDescent="0.25">
      <c r="A310" s="32">
        <v>43703</v>
      </c>
      <c r="B310" s="7">
        <v>3419.99</v>
      </c>
      <c r="C310" s="15">
        <f t="shared" si="8"/>
        <v>512.99849999999992</v>
      </c>
      <c r="F310" s="33">
        <v>43703</v>
      </c>
      <c r="G310" s="10">
        <v>4049.8</v>
      </c>
      <c r="H310" s="15">
        <f t="shared" si="9"/>
        <v>607.47</v>
      </c>
      <c r="L310" s="32">
        <v>43745</v>
      </c>
      <c r="M310" s="16">
        <v>43.97</v>
      </c>
      <c r="N310" s="16">
        <v>26.32</v>
      </c>
      <c r="O310" s="16">
        <v>46.81</v>
      </c>
      <c r="P310" s="16">
        <v>35.24</v>
      </c>
    </row>
    <row r="311" spans="1:16" x14ac:dyDescent="0.25">
      <c r="A311" s="32">
        <v>43700</v>
      </c>
      <c r="B311" s="7">
        <v>3418</v>
      </c>
      <c r="C311" s="15">
        <f t="shared" si="8"/>
        <v>512.69999999999993</v>
      </c>
      <c r="F311" s="33">
        <v>43700</v>
      </c>
      <c r="G311" s="10">
        <v>3904.39</v>
      </c>
      <c r="H311" s="15">
        <f t="shared" si="9"/>
        <v>585.6585</v>
      </c>
      <c r="L311" s="32">
        <v>43742</v>
      </c>
      <c r="M311" s="16">
        <v>43.03</v>
      </c>
      <c r="N311" s="16">
        <v>26.29</v>
      </c>
      <c r="O311" s="16">
        <v>45.63</v>
      </c>
      <c r="P311" s="16">
        <v>34.29</v>
      </c>
    </row>
    <row r="312" spans="1:16" x14ac:dyDescent="0.25">
      <c r="A312" s="32">
        <v>43699</v>
      </c>
      <c r="B312" s="7">
        <v>3375.62</v>
      </c>
      <c r="C312" s="15">
        <f t="shared" si="8"/>
        <v>506.34299999999996</v>
      </c>
      <c r="F312" s="33">
        <v>43699</v>
      </c>
      <c r="G312" s="10">
        <v>3906.3</v>
      </c>
      <c r="H312" s="15">
        <f t="shared" si="9"/>
        <v>585.94500000000005</v>
      </c>
      <c r="L312" s="32">
        <v>43741</v>
      </c>
      <c r="M312" s="16">
        <v>43.09</v>
      </c>
      <c r="N312" s="16">
        <v>26.35</v>
      </c>
      <c r="O312" s="16">
        <v>45.71</v>
      </c>
      <c r="P312" s="16">
        <v>34.35</v>
      </c>
    </row>
    <row r="313" spans="1:16" x14ac:dyDescent="0.25">
      <c r="A313" s="32">
        <v>43698</v>
      </c>
      <c r="B313" s="7">
        <v>3338.41</v>
      </c>
      <c r="C313" s="15">
        <f t="shared" si="8"/>
        <v>500.76149999999996</v>
      </c>
      <c r="F313" s="33">
        <v>43698</v>
      </c>
      <c r="G313" s="10">
        <v>3892.47</v>
      </c>
      <c r="H313" s="15">
        <f t="shared" si="9"/>
        <v>583.87049999999999</v>
      </c>
      <c r="L313" s="32">
        <v>43740</v>
      </c>
      <c r="M313" s="16">
        <v>44.06</v>
      </c>
      <c r="N313" s="16">
        <v>26.27</v>
      </c>
      <c r="O313" s="16">
        <v>46.91</v>
      </c>
      <c r="P313" s="16">
        <v>35.32</v>
      </c>
    </row>
    <row r="314" spans="1:16" x14ac:dyDescent="0.25">
      <c r="A314" s="32">
        <v>43697</v>
      </c>
      <c r="B314" s="7">
        <v>3335.67</v>
      </c>
      <c r="C314" s="15">
        <f t="shared" si="8"/>
        <v>500.35050000000001</v>
      </c>
      <c r="F314" s="33">
        <v>43697</v>
      </c>
      <c r="G314" s="10">
        <v>3888.88</v>
      </c>
      <c r="H314" s="15">
        <f t="shared" si="9"/>
        <v>583.33199999999999</v>
      </c>
      <c r="L314" s="32">
        <v>43739</v>
      </c>
      <c r="M314" s="16">
        <v>44.68</v>
      </c>
      <c r="N314" s="16">
        <v>26.57</v>
      </c>
      <c r="O314" s="16">
        <v>47.66</v>
      </c>
      <c r="P314" s="16">
        <v>35.93</v>
      </c>
    </row>
    <row r="315" spans="1:16" x14ac:dyDescent="0.25">
      <c r="A315" s="32">
        <v>43696</v>
      </c>
      <c r="B315" s="7">
        <v>3282.73</v>
      </c>
      <c r="C315" s="15">
        <f t="shared" si="8"/>
        <v>492.40949999999998</v>
      </c>
      <c r="F315" s="33">
        <v>43696</v>
      </c>
      <c r="G315" s="10">
        <v>3932.4</v>
      </c>
      <c r="H315" s="15">
        <f t="shared" si="9"/>
        <v>589.86</v>
      </c>
      <c r="L315" s="32">
        <v>43738</v>
      </c>
      <c r="M315" s="16">
        <v>46.36</v>
      </c>
      <c r="N315" s="16">
        <v>26.94</v>
      </c>
      <c r="O315" s="16">
        <v>49.75</v>
      </c>
      <c r="P315" s="16">
        <v>37.619999999999997</v>
      </c>
    </row>
    <row r="316" spans="1:16" x14ac:dyDescent="0.25">
      <c r="A316" s="32">
        <v>43693</v>
      </c>
      <c r="B316" s="7">
        <v>3257.91</v>
      </c>
      <c r="C316" s="15">
        <f t="shared" si="8"/>
        <v>488.68649999999997</v>
      </c>
      <c r="F316" s="33">
        <v>43693</v>
      </c>
      <c r="G316" s="10">
        <v>3901.49</v>
      </c>
      <c r="H316" s="15">
        <f t="shared" si="9"/>
        <v>585.22349999999994</v>
      </c>
      <c r="L316" s="32">
        <v>43735</v>
      </c>
      <c r="M316" s="16">
        <v>46.06</v>
      </c>
      <c r="N316" s="16">
        <v>27.02</v>
      </c>
      <c r="O316" s="16">
        <v>49.31</v>
      </c>
      <c r="P316" s="16">
        <v>37.270000000000003</v>
      </c>
    </row>
    <row r="317" spans="1:16" x14ac:dyDescent="0.25">
      <c r="A317" s="32">
        <v>43692</v>
      </c>
      <c r="B317" s="7">
        <v>3281.8</v>
      </c>
      <c r="C317" s="15">
        <f t="shared" si="8"/>
        <v>492.27</v>
      </c>
      <c r="F317" s="33">
        <v>43692</v>
      </c>
      <c r="G317" s="10">
        <v>3927.45</v>
      </c>
      <c r="H317" s="15">
        <f t="shared" si="9"/>
        <v>589.11749999999995</v>
      </c>
      <c r="L317" s="32">
        <v>43734</v>
      </c>
      <c r="M317" s="16">
        <v>46.22</v>
      </c>
      <c r="N317" s="16">
        <v>27.26</v>
      </c>
      <c r="O317" s="16">
        <v>49.47</v>
      </c>
      <c r="P317" s="16">
        <v>37.4</v>
      </c>
    </row>
    <row r="318" spans="1:16" x14ac:dyDescent="0.25">
      <c r="A318" s="32">
        <v>43691</v>
      </c>
      <c r="B318" s="7">
        <v>3293.28</v>
      </c>
      <c r="C318" s="15">
        <f t="shared" si="8"/>
        <v>493.99200000000002</v>
      </c>
      <c r="F318" s="33">
        <v>43691</v>
      </c>
      <c r="G318" s="10">
        <v>3981.97</v>
      </c>
      <c r="H318" s="15">
        <f t="shared" si="9"/>
        <v>597.29549999999995</v>
      </c>
      <c r="L318" s="32">
        <v>43733</v>
      </c>
      <c r="M318" s="16">
        <v>46.84</v>
      </c>
      <c r="N318" s="16">
        <v>27.77</v>
      </c>
      <c r="O318" s="16">
        <v>50.15</v>
      </c>
      <c r="P318" s="16">
        <v>37.97</v>
      </c>
    </row>
    <row r="319" spans="1:16" x14ac:dyDescent="0.25">
      <c r="A319" s="32">
        <v>43690</v>
      </c>
      <c r="B319" s="7">
        <v>3307.61</v>
      </c>
      <c r="C319" s="15">
        <f t="shared" si="8"/>
        <v>496.14150000000001</v>
      </c>
      <c r="F319" s="33">
        <v>43690</v>
      </c>
      <c r="G319" s="10">
        <v>3998.71</v>
      </c>
      <c r="H319" s="15">
        <f t="shared" si="9"/>
        <v>599.80650000000003</v>
      </c>
      <c r="L319" s="32">
        <v>43732</v>
      </c>
      <c r="M319" s="16">
        <v>48.01</v>
      </c>
      <c r="N319" s="16">
        <v>28.25</v>
      </c>
      <c r="O319" s="16">
        <v>51.56</v>
      </c>
      <c r="P319" s="16">
        <v>39.11</v>
      </c>
    </row>
    <row r="320" spans="1:16" x14ac:dyDescent="0.25">
      <c r="A320" s="32">
        <v>43689</v>
      </c>
      <c r="B320" s="7">
        <v>3340.27</v>
      </c>
      <c r="C320" s="15">
        <f t="shared" si="8"/>
        <v>501.04049999999995</v>
      </c>
      <c r="F320" s="33">
        <v>43689</v>
      </c>
      <c r="G320" s="10">
        <v>4039.49</v>
      </c>
      <c r="H320" s="15">
        <f t="shared" si="9"/>
        <v>605.92349999999999</v>
      </c>
      <c r="L320" s="32">
        <v>43731</v>
      </c>
      <c r="M320" s="16">
        <v>48.62</v>
      </c>
      <c r="N320" s="16">
        <v>28.41</v>
      </c>
      <c r="O320" s="16">
        <v>52.28</v>
      </c>
      <c r="P320" s="16">
        <v>39.700000000000003</v>
      </c>
    </row>
    <row r="321" spans="1:16" x14ac:dyDescent="0.25">
      <c r="A321" s="32">
        <v>43686</v>
      </c>
      <c r="B321" s="7">
        <v>3315.34</v>
      </c>
      <c r="C321" s="15">
        <f t="shared" si="8"/>
        <v>497.30099999999999</v>
      </c>
      <c r="F321" s="33">
        <v>43686</v>
      </c>
      <c r="G321" s="10">
        <v>4019.56</v>
      </c>
      <c r="H321" s="15">
        <f t="shared" si="9"/>
        <v>602.93399999999997</v>
      </c>
      <c r="L321" s="32">
        <v>43728</v>
      </c>
      <c r="M321" s="16">
        <v>48.57</v>
      </c>
      <c r="N321" s="16">
        <v>28.78</v>
      </c>
      <c r="O321" s="16">
        <v>52.18</v>
      </c>
      <c r="P321" s="16">
        <v>39.619999999999997</v>
      </c>
    </row>
    <row r="322" spans="1:16" x14ac:dyDescent="0.25">
      <c r="A322" s="32">
        <v>43685</v>
      </c>
      <c r="B322" s="7">
        <v>3267.83</v>
      </c>
      <c r="C322" s="15">
        <f t="shared" si="8"/>
        <v>490.17449999999997</v>
      </c>
      <c r="F322" s="33">
        <v>43685</v>
      </c>
      <c r="G322" s="10">
        <v>3960.47</v>
      </c>
      <c r="H322" s="15">
        <f t="shared" si="9"/>
        <v>594.07049999999992</v>
      </c>
      <c r="L322" s="32">
        <v>43727</v>
      </c>
      <c r="M322" s="16">
        <v>49.07</v>
      </c>
      <c r="N322" s="16">
        <v>29.5</v>
      </c>
      <c r="O322" s="16">
        <v>52.75</v>
      </c>
      <c r="P322" s="16">
        <v>40.08</v>
      </c>
    </row>
    <row r="323" spans="1:16" x14ac:dyDescent="0.25">
      <c r="A323" s="32">
        <v>43684</v>
      </c>
      <c r="B323" s="7">
        <v>3251.64</v>
      </c>
      <c r="C323" s="15">
        <f t="shared" si="8"/>
        <v>487.74599999999998</v>
      </c>
      <c r="F323" s="33">
        <v>43684</v>
      </c>
      <c r="G323" s="10">
        <v>3940.55</v>
      </c>
      <c r="H323" s="15">
        <f t="shared" si="9"/>
        <v>591.08249999999998</v>
      </c>
      <c r="L323" s="32">
        <v>43726</v>
      </c>
      <c r="M323" s="16">
        <v>50.16</v>
      </c>
      <c r="N323" s="16">
        <v>29.09</v>
      </c>
      <c r="O323" s="16">
        <v>54.07</v>
      </c>
      <c r="P323" s="16">
        <v>41.16</v>
      </c>
    </row>
    <row r="324" spans="1:16" x14ac:dyDescent="0.25">
      <c r="A324" s="32">
        <v>43683</v>
      </c>
      <c r="B324" s="7">
        <v>3204.32</v>
      </c>
      <c r="C324" s="15">
        <f t="shared" ref="C324:C387" si="10">B324*$J$2</f>
        <v>480.64800000000002</v>
      </c>
      <c r="F324" s="33">
        <v>43683</v>
      </c>
      <c r="G324" s="10">
        <v>3976.07</v>
      </c>
      <c r="H324" s="15">
        <f t="shared" ref="H324:H387" si="11">G324*$J$2</f>
        <v>596.41049999999996</v>
      </c>
      <c r="L324" s="32">
        <v>43725</v>
      </c>
      <c r="M324" s="16">
        <v>49.88</v>
      </c>
      <c r="N324" s="16">
        <v>28.98</v>
      </c>
      <c r="O324" s="16">
        <v>53.68</v>
      </c>
      <c r="P324" s="16">
        <v>40.85</v>
      </c>
    </row>
    <row r="325" spans="1:16" x14ac:dyDescent="0.25">
      <c r="A325" s="32">
        <v>43682</v>
      </c>
      <c r="B325" s="7">
        <v>3139.34</v>
      </c>
      <c r="C325" s="15">
        <f t="shared" si="10"/>
        <v>470.90100000000001</v>
      </c>
      <c r="F325" s="33">
        <v>43682</v>
      </c>
      <c r="G325" s="10">
        <v>3912.67</v>
      </c>
      <c r="H325" s="15">
        <f t="shared" si="11"/>
        <v>586.90049999999997</v>
      </c>
      <c r="L325" s="32">
        <v>43724</v>
      </c>
      <c r="M325" s="16">
        <v>48.64</v>
      </c>
      <c r="N325" s="16">
        <v>28.75</v>
      </c>
      <c r="O325" s="16">
        <v>52.1</v>
      </c>
      <c r="P325" s="16">
        <v>39.58</v>
      </c>
    </row>
    <row r="326" spans="1:16" x14ac:dyDescent="0.25">
      <c r="A326" s="32">
        <v>43679</v>
      </c>
      <c r="B326" s="7">
        <v>3109.36</v>
      </c>
      <c r="C326" s="15">
        <f t="shared" si="10"/>
        <v>466.404</v>
      </c>
      <c r="F326" s="33">
        <v>43679</v>
      </c>
      <c r="G326" s="10">
        <v>3921.57</v>
      </c>
      <c r="H326" s="15">
        <f t="shared" si="11"/>
        <v>588.2355</v>
      </c>
      <c r="L326" s="32">
        <v>43721</v>
      </c>
      <c r="M326" s="16">
        <v>47.79</v>
      </c>
      <c r="N326" s="16">
        <v>28.73</v>
      </c>
      <c r="O326" s="16">
        <v>51.03</v>
      </c>
      <c r="P326" s="16">
        <v>38.71</v>
      </c>
    </row>
    <row r="327" spans="1:16" x14ac:dyDescent="0.25">
      <c r="A327" s="32">
        <v>43678</v>
      </c>
      <c r="B327" s="7">
        <v>3136.3</v>
      </c>
      <c r="C327" s="15">
        <f t="shared" si="10"/>
        <v>470.44499999999999</v>
      </c>
      <c r="F327" s="33">
        <v>43678</v>
      </c>
      <c r="G327" s="10">
        <v>3954.55</v>
      </c>
      <c r="H327" s="15">
        <f t="shared" si="11"/>
        <v>593.1825</v>
      </c>
      <c r="L327" s="32">
        <v>43720</v>
      </c>
      <c r="M327" s="16">
        <v>48.06</v>
      </c>
      <c r="N327" s="16">
        <v>28.64</v>
      </c>
      <c r="O327" s="16">
        <v>51.38</v>
      </c>
      <c r="P327" s="16">
        <v>38.99</v>
      </c>
    </row>
    <row r="328" spans="1:16" x14ac:dyDescent="0.25">
      <c r="A328" s="32">
        <v>43677</v>
      </c>
      <c r="B328" s="7">
        <v>3176.11</v>
      </c>
      <c r="C328" s="15">
        <f t="shared" si="10"/>
        <v>476.41649999999998</v>
      </c>
      <c r="F328" s="33">
        <v>43677</v>
      </c>
      <c r="G328" s="10">
        <v>3996.65</v>
      </c>
      <c r="H328" s="15">
        <f t="shared" si="11"/>
        <v>599.49749999999995</v>
      </c>
      <c r="L328" s="32">
        <v>43719</v>
      </c>
      <c r="M328" s="16">
        <v>48.44</v>
      </c>
      <c r="N328" s="16">
        <v>28.77</v>
      </c>
      <c r="O328" s="16">
        <v>51.86</v>
      </c>
      <c r="P328" s="16">
        <v>39.380000000000003</v>
      </c>
    </row>
    <row r="329" spans="1:16" x14ac:dyDescent="0.25">
      <c r="A329" s="32">
        <v>43676</v>
      </c>
      <c r="B329" s="7">
        <v>3198.87</v>
      </c>
      <c r="C329" s="15">
        <f t="shared" si="10"/>
        <v>479.83049999999997</v>
      </c>
      <c r="F329" s="33">
        <v>43676</v>
      </c>
      <c r="G329" s="10">
        <v>4025</v>
      </c>
      <c r="H329" s="15">
        <f t="shared" si="11"/>
        <v>603.75</v>
      </c>
      <c r="L329" s="32">
        <v>43718</v>
      </c>
      <c r="M329" s="16">
        <v>48.73</v>
      </c>
      <c r="N329" s="16">
        <v>28.66</v>
      </c>
      <c r="O329" s="16">
        <v>52.19</v>
      </c>
      <c r="P329" s="16">
        <v>39.65</v>
      </c>
    </row>
    <row r="330" spans="1:16" x14ac:dyDescent="0.25">
      <c r="A330" s="32">
        <v>43675</v>
      </c>
      <c r="B330" s="7">
        <v>3180.3</v>
      </c>
      <c r="C330" s="15">
        <f t="shared" si="10"/>
        <v>477.04500000000002</v>
      </c>
      <c r="F330" s="33">
        <v>43675</v>
      </c>
      <c r="G330" s="10">
        <v>3998.33</v>
      </c>
      <c r="H330" s="15">
        <f t="shared" si="11"/>
        <v>599.74950000000001</v>
      </c>
      <c r="L330" s="32">
        <v>43717</v>
      </c>
      <c r="M330" s="16">
        <v>47.97</v>
      </c>
      <c r="N330" s="16">
        <v>28.73</v>
      </c>
      <c r="O330" s="16">
        <v>51.2</v>
      </c>
      <c r="P330" s="16">
        <v>38.86</v>
      </c>
    </row>
    <row r="331" spans="1:16" x14ac:dyDescent="0.25">
      <c r="A331" s="32">
        <v>43672</v>
      </c>
      <c r="B331" s="7">
        <v>3184.39</v>
      </c>
      <c r="C331" s="15">
        <f t="shared" si="10"/>
        <v>477.65849999999995</v>
      </c>
      <c r="F331" s="33">
        <v>43672</v>
      </c>
      <c r="G331" s="10">
        <v>3989.11</v>
      </c>
      <c r="H331" s="15">
        <f t="shared" si="11"/>
        <v>598.36649999999997</v>
      </c>
      <c r="L331" s="32">
        <v>43714</v>
      </c>
      <c r="M331" s="16">
        <v>48.32</v>
      </c>
      <c r="N331" s="16">
        <v>28.8</v>
      </c>
      <c r="O331" s="16">
        <v>51.61</v>
      </c>
      <c r="P331" s="16">
        <v>39.19</v>
      </c>
    </row>
    <row r="332" spans="1:16" x14ac:dyDescent="0.25">
      <c r="A332" s="32">
        <v>43671</v>
      </c>
      <c r="B332" s="7">
        <v>3204.8</v>
      </c>
      <c r="C332" s="15">
        <f t="shared" si="10"/>
        <v>480.72</v>
      </c>
      <c r="F332" s="33">
        <v>43671</v>
      </c>
      <c r="G332" s="10">
        <v>4003.96</v>
      </c>
      <c r="H332" s="15">
        <f t="shared" si="11"/>
        <v>600.59399999999994</v>
      </c>
      <c r="L332" s="32">
        <v>43713</v>
      </c>
      <c r="M332" s="16">
        <v>47.95</v>
      </c>
      <c r="N332" s="16">
        <v>29.04</v>
      </c>
      <c r="O332" s="16">
        <v>51.13</v>
      </c>
      <c r="P332" s="16">
        <v>38.799999999999997</v>
      </c>
    </row>
    <row r="333" spans="1:16" x14ac:dyDescent="0.25">
      <c r="A333" s="32">
        <v>43670</v>
      </c>
      <c r="B333" s="7">
        <v>3192.45</v>
      </c>
      <c r="C333" s="15">
        <f t="shared" si="10"/>
        <v>478.86749999999995</v>
      </c>
      <c r="F333" s="33">
        <v>43670</v>
      </c>
      <c r="G333" s="10">
        <v>3992.24</v>
      </c>
      <c r="H333" s="15">
        <f t="shared" si="11"/>
        <v>598.8359999999999</v>
      </c>
      <c r="L333" s="32">
        <v>43712</v>
      </c>
      <c r="M333" s="16">
        <v>47.81</v>
      </c>
      <c r="N333" s="16">
        <v>28.91</v>
      </c>
      <c r="O333" s="16">
        <v>50.93</v>
      </c>
      <c r="P333" s="16">
        <v>38.65</v>
      </c>
    </row>
    <row r="334" spans="1:16" x14ac:dyDescent="0.25">
      <c r="A334" s="32">
        <v>43668</v>
      </c>
      <c r="B334" s="7">
        <v>3255.58</v>
      </c>
      <c r="C334" s="15">
        <f t="shared" si="10"/>
        <v>488.33699999999999</v>
      </c>
      <c r="F334" s="33">
        <v>43668</v>
      </c>
      <c r="G334" s="10">
        <v>4077.67</v>
      </c>
      <c r="H334" s="15">
        <f t="shared" si="11"/>
        <v>611.65049999999997</v>
      </c>
      <c r="L334" s="32">
        <v>43711</v>
      </c>
      <c r="M334" s="16">
        <v>48.49</v>
      </c>
      <c r="N334" s="16">
        <v>28.94</v>
      </c>
      <c r="O334" s="16">
        <v>51.78</v>
      </c>
      <c r="P334" s="16">
        <v>39.33</v>
      </c>
    </row>
    <row r="335" spans="1:16" x14ac:dyDescent="0.25">
      <c r="A335" s="32">
        <v>43665</v>
      </c>
      <c r="B335" s="7">
        <v>3177.42</v>
      </c>
      <c r="C335" s="15">
        <f t="shared" si="10"/>
        <v>476.613</v>
      </c>
      <c r="F335" s="33">
        <v>43665</v>
      </c>
      <c r="G335" s="10">
        <v>3938.28</v>
      </c>
      <c r="H335" s="15">
        <f t="shared" si="11"/>
        <v>590.74199999999996</v>
      </c>
      <c r="L335" s="32">
        <v>43710</v>
      </c>
      <c r="M335" s="16">
        <v>48.59</v>
      </c>
      <c r="N335" s="16">
        <v>29.02</v>
      </c>
      <c r="O335" s="16">
        <v>51.91</v>
      </c>
      <c r="P335" s="16">
        <v>39.44</v>
      </c>
    </row>
    <row r="336" spans="1:16" x14ac:dyDescent="0.25">
      <c r="A336" s="32">
        <v>43664</v>
      </c>
      <c r="B336" s="7">
        <v>3217.99</v>
      </c>
      <c r="C336" s="15">
        <f t="shared" si="10"/>
        <v>482.69849999999997</v>
      </c>
      <c r="F336" s="33">
        <v>43664</v>
      </c>
      <c r="G336" s="10">
        <v>3945.72</v>
      </c>
      <c r="H336" s="15">
        <f t="shared" si="11"/>
        <v>591.85799999999995</v>
      </c>
      <c r="L336" s="32">
        <v>43707</v>
      </c>
      <c r="M336" s="16">
        <v>48.9</v>
      </c>
      <c r="N336" s="16">
        <v>29.02</v>
      </c>
      <c r="O336" s="16">
        <v>52.3</v>
      </c>
      <c r="P336" s="16">
        <v>39.75</v>
      </c>
    </row>
    <row r="337" spans="1:16" x14ac:dyDescent="0.25">
      <c r="A337" s="32">
        <v>43663</v>
      </c>
      <c r="B337" s="7">
        <v>3200.14</v>
      </c>
      <c r="C337" s="15">
        <f t="shared" si="10"/>
        <v>480.02099999999996</v>
      </c>
      <c r="F337" s="33">
        <v>43663</v>
      </c>
      <c r="G337" s="10">
        <v>3966.44</v>
      </c>
      <c r="H337" s="15">
        <f t="shared" si="11"/>
        <v>594.96600000000001</v>
      </c>
      <c r="L337" s="32">
        <v>43706</v>
      </c>
      <c r="M337" s="16">
        <v>48.8</v>
      </c>
      <c r="N337" s="16">
        <v>28.93</v>
      </c>
      <c r="O337" s="16">
        <v>52.19</v>
      </c>
      <c r="P337" s="16">
        <v>39.659999999999997</v>
      </c>
    </row>
    <row r="338" spans="1:16" x14ac:dyDescent="0.25">
      <c r="A338" s="32">
        <v>43662</v>
      </c>
      <c r="B338" s="7">
        <v>3255.88</v>
      </c>
      <c r="C338" s="15">
        <f t="shared" si="10"/>
        <v>488.38200000000001</v>
      </c>
      <c r="F338" s="33">
        <v>43662</v>
      </c>
      <c r="G338" s="10">
        <v>4000.5</v>
      </c>
      <c r="H338" s="15">
        <f t="shared" si="11"/>
        <v>600.07499999999993</v>
      </c>
      <c r="L338" s="32">
        <v>43705</v>
      </c>
      <c r="M338" s="16">
        <v>48.57</v>
      </c>
      <c r="N338" s="16">
        <v>28.62</v>
      </c>
      <c r="O338" s="16">
        <v>51.92</v>
      </c>
      <c r="P338" s="16">
        <v>39.44</v>
      </c>
    </row>
    <row r="339" spans="1:16" x14ac:dyDescent="0.25">
      <c r="A339" s="32">
        <v>43661</v>
      </c>
      <c r="B339" s="7">
        <v>3289.36</v>
      </c>
      <c r="C339" s="15">
        <f t="shared" si="10"/>
        <v>493.404</v>
      </c>
      <c r="F339" s="33">
        <v>43661</v>
      </c>
      <c r="G339" s="10">
        <v>4042.1</v>
      </c>
      <c r="H339" s="15">
        <f t="shared" si="11"/>
        <v>606.31499999999994</v>
      </c>
      <c r="L339" s="32">
        <v>43704</v>
      </c>
      <c r="M339" s="16">
        <v>48.58</v>
      </c>
      <c r="N339" s="16">
        <v>28.39</v>
      </c>
      <c r="O339" s="16">
        <v>51.97</v>
      </c>
      <c r="P339" s="16">
        <v>39.479999999999997</v>
      </c>
    </row>
    <row r="340" spans="1:16" x14ac:dyDescent="0.25">
      <c r="A340" s="32">
        <v>43658</v>
      </c>
      <c r="B340" s="7">
        <v>3191.89</v>
      </c>
      <c r="C340" s="15">
        <f t="shared" si="10"/>
        <v>478.78349999999995</v>
      </c>
      <c r="F340" s="33">
        <v>43658</v>
      </c>
      <c r="G340" s="10">
        <v>3987.9</v>
      </c>
      <c r="H340" s="15">
        <f t="shared" si="11"/>
        <v>598.18499999999995</v>
      </c>
      <c r="L340" s="32">
        <v>43703</v>
      </c>
      <c r="M340" s="16">
        <v>47.72</v>
      </c>
      <c r="N340" s="16">
        <v>28.05</v>
      </c>
      <c r="O340" s="16">
        <v>50.91</v>
      </c>
      <c r="P340" s="16">
        <v>38.619999999999997</v>
      </c>
    </row>
    <row r="341" spans="1:16" x14ac:dyDescent="0.25">
      <c r="A341" s="32">
        <v>43657</v>
      </c>
      <c r="B341" s="7">
        <v>3182.96</v>
      </c>
      <c r="C341" s="15">
        <f t="shared" si="10"/>
        <v>477.44399999999996</v>
      </c>
      <c r="F341" s="33">
        <v>43657</v>
      </c>
      <c r="G341" s="10">
        <v>3976.79</v>
      </c>
      <c r="H341" s="15">
        <f t="shared" si="11"/>
        <v>596.51850000000002</v>
      </c>
      <c r="L341" s="32">
        <v>43700</v>
      </c>
      <c r="M341" s="16">
        <v>47.9</v>
      </c>
      <c r="N341" s="16">
        <v>27.98</v>
      </c>
      <c r="O341" s="16">
        <v>51.13</v>
      </c>
      <c r="P341" s="16">
        <v>38.799999999999997</v>
      </c>
    </row>
    <row r="342" spans="1:16" x14ac:dyDescent="0.25">
      <c r="A342" s="32">
        <v>43656</v>
      </c>
      <c r="B342" s="7">
        <v>3163.35</v>
      </c>
      <c r="C342" s="15">
        <f t="shared" si="10"/>
        <v>474.50249999999994</v>
      </c>
      <c r="F342" s="33">
        <v>43656</v>
      </c>
      <c r="G342" s="10">
        <v>3952.7</v>
      </c>
      <c r="H342" s="15">
        <f t="shared" si="11"/>
        <v>592.90499999999997</v>
      </c>
      <c r="L342" s="32">
        <v>43699</v>
      </c>
      <c r="M342" s="16">
        <v>47.56</v>
      </c>
      <c r="N342" s="16">
        <v>27.86</v>
      </c>
      <c r="O342" s="16">
        <v>50.72</v>
      </c>
      <c r="P342" s="16">
        <v>38.47</v>
      </c>
    </row>
    <row r="343" spans="1:16" x14ac:dyDescent="0.25">
      <c r="A343" s="32">
        <v>43655</v>
      </c>
      <c r="B343" s="7">
        <v>3138.14</v>
      </c>
      <c r="C343" s="15">
        <f t="shared" si="10"/>
        <v>470.72099999999995</v>
      </c>
      <c r="F343" s="33">
        <v>43655</v>
      </c>
      <c r="G343" s="10">
        <v>3921.19</v>
      </c>
      <c r="H343" s="15">
        <f t="shared" si="11"/>
        <v>588.17849999999999</v>
      </c>
      <c r="L343" s="32">
        <v>43698</v>
      </c>
      <c r="M343" s="16">
        <v>47.27</v>
      </c>
      <c r="N343" s="16">
        <v>28.05</v>
      </c>
      <c r="O343" s="16">
        <v>50.38</v>
      </c>
      <c r="P343" s="16">
        <v>38.19</v>
      </c>
    </row>
    <row r="344" spans="1:16" x14ac:dyDescent="0.25">
      <c r="A344" s="32">
        <v>43654</v>
      </c>
      <c r="B344" s="7">
        <v>3144.38</v>
      </c>
      <c r="C344" s="15">
        <f t="shared" si="10"/>
        <v>471.65699999999998</v>
      </c>
      <c r="F344" s="33">
        <v>43654</v>
      </c>
      <c r="G344" s="10">
        <v>3914.87</v>
      </c>
      <c r="H344" s="15">
        <f t="shared" si="11"/>
        <v>587.23050000000001</v>
      </c>
      <c r="L344" s="32">
        <v>43697</v>
      </c>
      <c r="M344" s="16">
        <v>47.22</v>
      </c>
      <c r="N344" s="16">
        <v>28</v>
      </c>
      <c r="O344" s="16">
        <v>50.33</v>
      </c>
      <c r="P344" s="16">
        <v>38.15</v>
      </c>
    </row>
    <row r="345" spans="1:16" x14ac:dyDescent="0.25">
      <c r="A345" s="32">
        <v>43651</v>
      </c>
      <c r="B345" s="7">
        <v>3172.38</v>
      </c>
      <c r="C345" s="15">
        <f t="shared" si="10"/>
        <v>475.85699999999997</v>
      </c>
      <c r="F345" s="33">
        <v>43651</v>
      </c>
      <c r="G345" s="10">
        <v>3949.55</v>
      </c>
      <c r="H345" s="15">
        <f t="shared" si="11"/>
        <v>592.4325</v>
      </c>
      <c r="L345" s="32">
        <v>43696</v>
      </c>
      <c r="M345" s="16">
        <v>47.23</v>
      </c>
      <c r="N345" s="16">
        <v>28.08</v>
      </c>
      <c r="O345" s="16">
        <v>50.34</v>
      </c>
      <c r="P345" s="16">
        <v>38.159999999999997</v>
      </c>
    </row>
    <row r="346" spans="1:16" x14ac:dyDescent="0.25">
      <c r="A346" s="32">
        <v>43650</v>
      </c>
      <c r="B346" s="7">
        <v>3167.16</v>
      </c>
      <c r="C346" s="15">
        <f t="shared" si="10"/>
        <v>475.07399999999996</v>
      </c>
      <c r="F346" s="33">
        <v>43650</v>
      </c>
      <c r="G346" s="10">
        <v>3946.66</v>
      </c>
      <c r="H346" s="15">
        <f t="shared" si="11"/>
        <v>591.99899999999991</v>
      </c>
      <c r="L346" s="32">
        <v>43693</v>
      </c>
      <c r="M346" s="16">
        <v>46.85</v>
      </c>
      <c r="N346" s="16">
        <v>28.01</v>
      </c>
      <c r="O346" s="16">
        <v>49.87</v>
      </c>
      <c r="P346" s="16">
        <v>37.78</v>
      </c>
    </row>
    <row r="347" spans="1:16" x14ac:dyDescent="0.25">
      <c r="A347" s="32">
        <v>43649</v>
      </c>
      <c r="B347" s="7">
        <v>3144.7</v>
      </c>
      <c r="C347" s="15">
        <f t="shared" si="10"/>
        <v>471.70499999999993</v>
      </c>
      <c r="F347" s="33">
        <v>43649</v>
      </c>
      <c r="G347" s="10">
        <v>3918.8</v>
      </c>
      <c r="H347" s="15">
        <f t="shared" si="11"/>
        <v>587.82000000000005</v>
      </c>
      <c r="L347" s="32">
        <v>43692</v>
      </c>
      <c r="M347" s="16">
        <v>47.28</v>
      </c>
      <c r="N347" s="16">
        <v>27.9</v>
      </c>
      <c r="O347" s="16">
        <v>50.42</v>
      </c>
      <c r="P347" s="16">
        <v>38.22</v>
      </c>
    </row>
    <row r="348" spans="1:16" x14ac:dyDescent="0.25">
      <c r="A348" s="32">
        <v>43648</v>
      </c>
      <c r="B348" s="7">
        <v>3157.76</v>
      </c>
      <c r="C348" s="15">
        <f t="shared" si="10"/>
        <v>473.66399999999999</v>
      </c>
      <c r="F348" s="33">
        <v>43648</v>
      </c>
      <c r="G348" s="10">
        <v>3934.85</v>
      </c>
      <c r="H348" s="15">
        <f t="shared" si="11"/>
        <v>590.22749999999996</v>
      </c>
      <c r="L348" s="32">
        <v>43691</v>
      </c>
      <c r="M348" s="16">
        <v>46.52</v>
      </c>
      <c r="N348" s="16">
        <v>27.98</v>
      </c>
      <c r="O348" s="16">
        <v>49.53</v>
      </c>
      <c r="P348" s="16">
        <v>37.49</v>
      </c>
    </row>
    <row r="349" spans="1:16" x14ac:dyDescent="0.25">
      <c r="A349" s="32">
        <v>43647</v>
      </c>
      <c r="B349" s="7">
        <v>3187.84</v>
      </c>
      <c r="C349" s="15">
        <f t="shared" si="10"/>
        <v>478.17599999999999</v>
      </c>
      <c r="F349" s="33">
        <v>43647</v>
      </c>
      <c r="G349" s="10">
        <v>3954.65</v>
      </c>
      <c r="H349" s="15">
        <f t="shared" si="11"/>
        <v>593.19749999999999</v>
      </c>
      <c r="L349" s="32">
        <v>43690</v>
      </c>
      <c r="M349" s="16">
        <v>46.32</v>
      </c>
      <c r="N349" s="16">
        <v>27.55</v>
      </c>
      <c r="O349" s="16">
        <v>49.35</v>
      </c>
      <c r="P349" s="16">
        <v>37.340000000000003</v>
      </c>
    </row>
    <row r="350" spans="1:16" x14ac:dyDescent="0.25">
      <c r="A350" s="32">
        <v>43644</v>
      </c>
      <c r="B350" s="7">
        <v>3155.65</v>
      </c>
      <c r="C350" s="15">
        <f t="shared" si="10"/>
        <v>473.34749999999997</v>
      </c>
      <c r="F350" s="33">
        <v>43644</v>
      </c>
      <c r="G350" s="10">
        <v>3914.66</v>
      </c>
      <c r="H350" s="15">
        <f t="shared" si="11"/>
        <v>587.19899999999996</v>
      </c>
      <c r="L350" s="32">
        <v>43689</v>
      </c>
      <c r="M350" s="16">
        <v>45.71</v>
      </c>
      <c r="N350" s="16">
        <v>27.33</v>
      </c>
      <c r="O350" s="16">
        <v>48.68</v>
      </c>
      <c r="P350" s="16">
        <v>36.78</v>
      </c>
    </row>
    <row r="351" spans="1:16" x14ac:dyDescent="0.25">
      <c r="A351" s="32">
        <v>43643</v>
      </c>
      <c r="B351" s="7">
        <v>3182.01</v>
      </c>
      <c r="C351" s="15">
        <f t="shared" si="10"/>
        <v>477.30150000000003</v>
      </c>
      <c r="F351" s="33">
        <v>43643</v>
      </c>
      <c r="G351" s="10">
        <v>3947.49</v>
      </c>
      <c r="H351" s="15">
        <f t="shared" si="11"/>
        <v>592.12349999999992</v>
      </c>
      <c r="L351" s="32">
        <v>43686</v>
      </c>
      <c r="M351" s="16">
        <v>45.19</v>
      </c>
      <c r="N351" s="16">
        <v>27.05</v>
      </c>
      <c r="O351" s="16">
        <v>48.08</v>
      </c>
      <c r="P351" s="16">
        <v>36.299999999999997</v>
      </c>
    </row>
    <row r="352" spans="1:16" x14ac:dyDescent="0.25">
      <c r="A352" s="32">
        <v>43642</v>
      </c>
      <c r="B352" s="7">
        <v>3206.23</v>
      </c>
      <c r="C352" s="15">
        <f t="shared" si="10"/>
        <v>480.93449999999996</v>
      </c>
      <c r="F352" s="33">
        <v>43642</v>
      </c>
      <c r="G352" s="10">
        <v>3977.56</v>
      </c>
      <c r="H352" s="15">
        <f t="shared" si="11"/>
        <v>596.63400000000001</v>
      </c>
      <c r="L352" s="32">
        <v>43685</v>
      </c>
      <c r="M352" s="16">
        <v>44.41</v>
      </c>
      <c r="N352" s="16">
        <v>26.66</v>
      </c>
      <c r="O352" s="16">
        <v>47.21</v>
      </c>
      <c r="P352" s="16">
        <v>35.58</v>
      </c>
    </row>
    <row r="353" spans="1:16" x14ac:dyDescent="0.25">
      <c r="A353" s="32">
        <v>43641</v>
      </c>
      <c r="B353" s="7">
        <v>3218.56</v>
      </c>
      <c r="C353" s="15">
        <f t="shared" si="10"/>
        <v>482.78399999999999</v>
      </c>
      <c r="F353" s="33">
        <v>43641</v>
      </c>
      <c r="G353" s="10">
        <v>3992.96</v>
      </c>
      <c r="H353" s="15">
        <f t="shared" si="11"/>
        <v>598.94399999999996</v>
      </c>
      <c r="L353" s="32">
        <v>43684</v>
      </c>
      <c r="M353" s="16">
        <v>44.57</v>
      </c>
      <c r="N353" s="16">
        <v>26.53</v>
      </c>
      <c r="O353" s="16">
        <v>47.49</v>
      </c>
      <c r="P353" s="16">
        <v>35.799999999999997</v>
      </c>
    </row>
    <row r="354" spans="1:16" x14ac:dyDescent="0.25">
      <c r="A354" s="32">
        <v>43640</v>
      </c>
      <c r="B354" s="7">
        <v>3223.02</v>
      </c>
      <c r="C354" s="15">
        <f t="shared" si="10"/>
        <v>483.45299999999997</v>
      </c>
      <c r="F354" s="33">
        <v>43640</v>
      </c>
      <c r="G354" s="10">
        <v>3956.13</v>
      </c>
      <c r="H354" s="15">
        <f t="shared" si="11"/>
        <v>593.41949999999997</v>
      </c>
      <c r="L354" s="32">
        <v>43683</v>
      </c>
      <c r="M354" s="16">
        <v>44.89</v>
      </c>
      <c r="N354" s="16">
        <v>26.54</v>
      </c>
      <c r="O354" s="16">
        <v>47.91</v>
      </c>
      <c r="P354" s="16">
        <v>35.4</v>
      </c>
    </row>
    <row r="355" spans="1:16" x14ac:dyDescent="0.25">
      <c r="A355" s="32">
        <v>43637</v>
      </c>
      <c r="B355" s="7">
        <v>3257.86</v>
      </c>
      <c r="C355" s="15">
        <f t="shared" si="10"/>
        <v>488.67899999999997</v>
      </c>
      <c r="F355" s="33">
        <v>43637</v>
      </c>
      <c r="G355" s="10">
        <v>3999.44</v>
      </c>
      <c r="H355" s="15">
        <f t="shared" si="11"/>
        <v>599.91599999999994</v>
      </c>
      <c r="L355" s="32">
        <v>43682</v>
      </c>
      <c r="M355" s="16">
        <v>44.75</v>
      </c>
      <c r="N355" s="16">
        <v>26.64</v>
      </c>
      <c r="O355" s="16">
        <v>47.74</v>
      </c>
      <c r="P355" s="16">
        <v>35.880000000000003</v>
      </c>
    </row>
    <row r="356" spans="1:16" x14ac:dyDescent="0.25">
      <c r="A356" s="32">
        <v>43636</v>
      </c>
      <c r="B356" s="7">
        <v>3238.83</v>
      </c>
      <c r="C356" s="15">
        <f t="shared" si="10"/>
        <v>485.82449999999994</v>
      </c>
      <c r="F356" s="33">
        <v>43636</v>
      </c>
      <c r="G356" s="10">
        <v>3975.7</v>
      </c>
      <c r="H356" s="15">
        <f t="shared" si="11"/>
        <v>596.3549999999999</v>
      </c>
      <c r="L356" s="32">
        <v>43679</v>
      </c>
      <c r="M356" s="16">
        <v>45.74</v>
      </c>
      <c r="N356" s="16">
        <v>26.81</v>
      </c>
      <c r="O356" s="16">
        <v>48.96</v>
      </c>
      <c r="P356" s="16">
        <v>36.06</v>
      </c>
    </row>
    <row r="357" spans="1:16" x14ac:dyDescent="0.25">
      <c r="A357" s="32">
        <v>43635</v>
      </c>
      <c r="B357" s="7">
        <v>3328.69</v>
      </c>
      <c r="C357" s="15">
        <f t="shared" si="10"/>
        <v>499.30349999999999</v>
      </c>
      <c r="F357" s="33">
        <v>43635</v>
      </c>
      <c r="G357" s="10">
        <v>3998.94</v>
      </c>
      <c r="H357" s="15">
        <f t="shared" si="11"/>
        <v>599.84100000000001</v>
      </c>
      <c r="L357" s="32">
        <v>43678</v>
      </c>
      <c r="M357" s="16">
        <v>46.37</v>
      </c>
      <c r="N357" s="16">
        <v>26.93</v>
      </c>
      <c r="O357" s="16">
        <v>49.72</v>
      </c>
      <c r="P357" s="16">
        <v>37.090000000000003</v>
      </c>
    </row>
    <row r="358" spans="1:16" x14ac:dyDescent="0.25">
      <c r="A358" s="32">
        <v>43634</v>
      </c>
      <c r="B358" s="7">
        <v>3339.13</v>
      </c>
      <c r="C358" s="15">
        <f t="shared" si="10"/>
        <v>500.86950000000002</v>
      </c>
      <c r="F358" s="33">
        <v>43634</v>
      </c>
      <c r="G358" s="10">
        <v>4011.5</v>
      </c>
      <c r="H358" s="15">
        <f t="shared" si="11"/>
        <v>601.72500000000002</v>
      </c>
      <c r="L358" s="32">
        <v>43677</v>
      </c>
      <c r="M358" s="16">
        <v>46.74</v>
      </c>
      <c r="N358" s="16">
        <v>27.3</v>
      </c>
      <c r="O358" s="16">
        <v>50.08</v>
      </c>
      <c r="P358" s="16">
        <v>38.17</v>
      </c>
    </row>
    <row r="359" spans="1:16" x14ac:dyDescent="0.25">
      <c r="A359" s="32">
        <v>43633</v>
      </c>
      <c r="B359" s="7">
        <v>3292.74</v>
      </c>
      <c r="C359" s="15">
        <f t="shared" si="10"/>
        <v>493.91099999999994</v>
      </c>
      <c r="F359" s="33">
        <v>43633</v>
      </c>
      <c r="G359" s="10">
        <v>3953.88</v>
      </c>
      <c r="H359" s="15">
        <f t="shared" si="11"/>
        <v>593.08199999999999</v>
      </c>
      <c r="L359" s="32">
        <v>43676</v>
      </c>
      <c r="M359" s="16">
        <v>47.41</v>
      </c>
      <c r="N359" s="16">
        <v>27.8</v>
      </c>
      <c r="O359" s="16">
        <v>50.81</v>
      </c>
      <c r="P359" s="16">
        <v>38.58</v>
      </c>
    </row>
    <row r="360" spans="1:16" x14ac:dyDescent="0.25">
      <c r="A360" s="32">
        <v>43630</v>
      </c>
      <c r="B360" s="7">
        <v>3267.94</v>
      </c>
      <c r="C360" s="15">
        <f t="shared" si="10"/>
        <v>490.19099999999997</v>
      </c>
      <c r="F360" s="33">
        <v>43630</v>
      </c>
      <c r="G360" s="10">
        <v>3923.06</v>
      </c>
      <c r="H360" s="15">
        <f t="shared" si="11"/>
        <v>588.45899999999995</v>
      </c>
      <c r="L360" s="32">
        <v>43675</v>
      </c>
      <c r="M360" s="16">
        <v>48.46</v>
      </c>
      <c r="N360" s="16">
        <v>28.31</v>
      </c>
      <c r="O360" s="16">
        <v>52.02</v>
      </c>
      <c r="P360" s="16">
        <v>39.14</v>
      </c>
    </row>
    <row r="361" spans="1:16" x14ac:dyDescent="0.25">
      <c r="A361" s="32">
        <v>43629</v>
      </c>
      <c r="B361" s="7">
        <v>3238.9</v>
      </c>
      <c r="C361" s="15">
        <f t="shared" si="10"/>
        <v>485.83499999999998</v>
      </c>
      <c r="F361" s="33">
        <v>43629</v>
      </c>
      <c r="G361" s="10">
        <v>3886.89</v>
      </c>
      <c r="H361" s="15">
        <f t="shared" si="11"/>
        <v>583.0335</v>
      </c>
      <c r="L361" s="32">
        <v>43672</v>
      </c>
      <c r="M361" s="16">
        <v>48.94</v>
      </c>
      <c r="N361" s="16">
        <v>28.63</v>
      </c>
      <c r="O361" s="16">
        <v>52.56</v>
      </c>
      <c r="P361" s="16">
        <v>39.83</v>
      </c>
    </row>
    <row r="362" spans="1:16" x14ac:dyDescent="0.25">
      <c r="A362" s="32">
        <v>43628</v>
      </c>
      <c r="B362" s="7">
        <v>3184.01</v>
      </c>
      <c r="C362" s="15">
        <f t="shared" si="10"/>
        <v>477.60149999999999</v>
      </c>
      <c r="F362" s="33">
        <v>43628</v>
      </c>
      <c r="G362" s="10">
        <v>3818.82</v>
      </c>
      <c r="H362" s="15">
        <f t="shared" si="11"/>
        <v>572.82299999999998</v>
      </c>
      <c r="L362" s="32">
        <v>43671</v>
      </c>
      <c r="M362" s="16">
        <v>49.49</v>
      </c>
      <c r="N362" s="16">
        <v>28.99</v>
      </c>
      <c r="O362" s="16">
        <v>53.17</v>
      </c>
      <c r="P362" s="16">
        <v>40.409999999999997</v>
      </c>
    </row>
    <row r="363" spans="1:16" x14ac:dyDescent="0.25">
      <c r="A363" s="32">
        <v>43627</v>
      </c>
      <c r="B363" s="7">
        <v>3167.04</v>
      </c>
      <c r="C363" s="15">
        <f t="shared" si="10"/>
        <v>475.05599999999998</v>
      </c>
      <c r="F363" s="33">
        <v>43627</v>
      </c>
      <c r="G363" s="10">
        <v>3779.62</v>
      </c>
      <c r="H363" s="15">
        <f t="shared" si="11"/>
        <v>566.94299999999998</v>
      </c>
      <c r="L363" s="32">
        <v>43670</v>
      </c>
      <c r="M363" s="16">
        <v>49.82</v>
      </c>
      <c r="N363" s="16">
        <v>29.34</v>
      </c>
      <c r="O363" s="16">
        <v>53.55</v>
      </c>
      <c r="P363" s="16">
        <v>40.44</v>
      </c>
    </row>
    <row r="364" spans="1:16" x14ac:dyDescent="0.25">
      <c r="A364" s="32">
        <v>43626</v>
      </c>
      <c r="B364" s="7">
        <v>3160.86</v>
      </c>
      <c r="C364" s="15">
        <f t="shared" si="10"/>
        <v>474.12900000000002</v>
      </c>
      <c r="F364" s="33">
        <v>43626</v>
      </c>
      <c r="G364" s="10">
        <v>3771.93</v>
      </c>
      <c r="H364" s="15">
        <f t="shared" si="11"/>
        <v>565.78949999999998</v>
      </c>
      <c r="L364" s="32">
        <v>43669</v>
      </c>
      <c r="M364" s="16">
        <v>50.47</v>
      </c>
      <c r="N364" s="16">
        <v>29.47</v>
      </c>
      <c r="O364" s="16">
        <v>54.36</v>
      </c>
      <c r="P364" s="16">
        <v>40.700000000000003</v>
      </c>
    </row>
    <row r="365" spans="1:16" x14ac:dyDescent="0.25">
      <c r="A365" s="32">
        <v>43622</v>
      </c>
      <c r="B365" s="7">
        <v>3181.25</v>
      </c>
      <c r="C365" s="15">
        <f t="shared" si="10"/>
        <v>477.1875</v>
      </c>
      <c r="F365" s="33">
        <v>43622</v>
      </c>
      <c r="G365" s="10">
        <v>3810.02</v>
      </c>
      <c r="H365" s="15">
        <f t="shared" si="11"/>
        <v>571.50299999999993</v>
      </c>
      <c r="L365" s="32">
        <v>43668</v>
      </c>
      <c r="M365" s="16">
        <v>50.18</v>
      </c>
      <c r="N365" s="16">
        <v>29.31</v>
      </c>
      <c r="O365" s="16">
        <v>54</v>
      </c>
      <c r="P365" s="16">
        <v>41.11</v>
      </c>
    </row>
    <row r="366" spans="1:16" x14ac:dyDescent="0.25">
      <c r="A366" s="32">
        <v>43621</v>
      </c>
      <c r="B366" s="7">
        <v>3223.93</v>
      </c>
      <c r="C366" s="15">
        <f t="shared" si="10"/>
        <v>483.58949999999993</v>
      </c>
      <c r="F366" s="33">
        <v>43621</v>
      </c>
      <c r="G366" s="10">
        <v>3850.7</v>
      </c>
      <c r="H366" s="15">
        <f t="shared" si="11"/>
        <v>577.6049999999999</v>
      </c>
      <c r="L366" s="32">
        <v>43665</v>
      </c>
      <c r="M366" s="16">
        <v>49.76</v>
      </c>
      <c r="N366" s="16">
        <v>28.94</v>
      </c>
      <c r="O366" s="16">
        <v>53.52</v>
      </c>
      <c r="P366" s="16">
        <v>40.58</v>
      </c>
    </row>
    <row r="367" spans="1:16" x14ac:dyDescent="0.25">
      <c r="A367" s="32">
        <v>43620</v>
      </c>
      <c r="B367" s="7">
        <v>3244.98</v>
      </c>
      <c r="C367" s="15">
        <f t="shared" si="10"/>
        <v>486.74699999999996</v>
      </c>
      <c r="F367" s="33">
        <v>43620</v>
      </c>
      <c r="G367" s="10">
        <v>3887.48</v>
      </c>
      <c r="H367" s="15">
        <f t="shared" si="11"/>
        <v>583.12199999999996</v>
      </c>
      <c r="L367" s="32">
        <v>43664</v>
      </c>
      <c r="M367" s="16">
        <v>49.42</v>
      </c>
      <c r="N367" s="16">
        <v>28.61</v>
      </c>
      <c r="O367" s="16">
        <v>53.15</v>
      </c>
      <c r="P367" s="16">
        <v>40.049999999999997</v>
      </c>
    </row>
    <row r="368" spans="1:16" x14ac:dyDescent="0.25">
      <c r="A368" s="32">
        <v>43619</v>
      </c>
      <c r="B368" s="7">
        <v>3234.86</v>
      </c>
      <c r="C368" s="15">
        <f t="shared" si="10"/>
        <v>485.22899999999998</v>
      </c>
      <c r="F368" s="33">
        <v>43619</v>
      </c>
      <c r="G368" s="10">
        <v>3875.21</v>
      </c>
      <c r="H368" s="15">
        <f t="shared" si="11"/>
        <v>581.28149999999994</v>
      </c>
      <c r="L368" s="32">
        <v>43663</v>
      </c>
      <c r="M368" s="16">
        <v>48.87</v>
      </c>
      <c r="N368" s="16">
        <v>28.43</v>
      </c>
      <c r="O368" s="16">
        <v>52.55</v>
      </c>
      <c r="P368" s="16">
        <v>39.51</v>
      </c>
    </row>
    <row r="369" spans="1:16" x14ac:dyDescent="0.25">
      <c r="A369" s="32">
        <v>43616</v>
      </c>
      <c r="B369" s="7">
        <v>3264.28</v>
      </c>
      <c r="C369" s="15">
        <f t="shared" si="10"/>
        <v>489.642</v>
      </c>
      <c r="F369" s="33">
        <v>43616</v>
      </c>
      <c r="G369" s="10">
        <v>3911.89</v>
      </c>
      <c r="H369" s="15">
        <f t="shared" si="11"/>
        <v>586.7835</v>
      </c>
      <c r="L369" s="32">
        <v>43662</v>
      </c>
      <c r="M369" s="16">
        <v>48.82</v>
      </c>
      <c r="N369" s="16">
        <v>28.16</v>
      </c>
      <c r="O369" s="16">
        <v>52.56</v>
      </c>
      <c r="P369" s="16">
        <v>39.21</v>
      </c>
    </row>
    <row r="370" spans="1:16" x14ac:dyDescent="0.25">
      <c r="A370" s="32">
        <v>43615</v>
      </c>
      <c r="B370" s="7">
        <v>3230.15</v>
      </c>
      <c r="C370" s="15">
        <f t="shared" si="10"/>
        <v>484.52249999999998</v>
      </c>
      <c r="F370" s="33">
        <v>43615</v>
      </c>
      <c r="G370" s="10">
        <v>3868.86</v>
      </c>
      <c r="H370" s="15">
        <f t="shared" si="11"/>
        <v>580.32899999999995</v>
      </c>
      <c r="L370" s="32">
        <v>43661</v>
      </c>
      <c r="M370" s="16">
        <v>48.18</v>
      </c>
      <c r="N370" s="16">
        <v>27.69</v>
      </c>
      <c r="O370" s="16">
        <v>51.85</v>
      </c>
      <c r="P370" s="16">
        <v>39</v>
      </c>
    </row>
    <row r="371" spans="1:16" x14ac:dyDescent="0.25">
      <c r="A371" s="32">
        <v>43614</v>
      </c>
      <c r="B371" s="7">
        <v>3179.27</v>
      </c>
      <c r="C371" s="15">
        <f t="shared" si="10"/>
        <v>476.89049999999997</v>
      </c>
      <c r="F371" s="33">
        <v>43614</v>
      </c>
      <c r="G371" s="10">
        <v>3805.83</v>
      </c>
      <c r="H371" s="15">
        <f t="shared" si="11"/>
        <v>570.87450000000001</v>
      </c>
      <c r="L371" s="32">
        <v>43658</v>
      </c>
      <c r="M371" s="16">
        <v>47.86</v>
      </c>
      <c r="N371" s="16">
        <v>27.18</v>
      </c>
      <c r="O371" s="16">
        <v>51.52</v>
      </c>
      <c r="P371" s="16">
        <v>38.69</v>
      </c>
    </row>
    <row r="372" spans="1:16" x14ac:dyDescent="0.25">
      <c r="A372" s="32">
        <v>43613</v>
      </c>
      <c r="B372" s="7">
        <v>3096.01</v>
      </c>
      <c r="C372" s="15">
        <f t="shared" si="10"/>
        <v>464.4015</v>
      </c>
      <c r="F372" s="33">
        <v>43613</v>
      </c>
      <c r="G372" s="10">
        <v>3681.39</v>
      </c>
      <c r="H372" s="15">
        <f t="shared" si="11"/>
        <v>552.20849999999996</v>
      </c>
      <c r="L372" s="32">
        <v>43657</v>
      </c>
      <c r="M372" s="16">
        <v>46.58</v>
      </c>
      <c r="N372" s="16">
        <v>26.52</v>
      </c>
      <c r="O372" s="16">
        <v>50</v>
      </c>
      <c r="P372" s="16">
        <v>38.21</v>
      </c>
    </row>
    <row r="373" spans="1:16" x14ac:dyDescent="0.25">
      <c r="A373" s="32">
        <v>43612</v>
      </c>
      <c r="B373" s="7">
        <v>3068.31</v>
      </c>
      <c r="C373" s="15">
        <f t="shared" si="10"/>
        <v>460.24649999999997</v>
      </c>
      <c r="F373" s="33">
        <v>43612</v>
      </c>
      <c r="G373" s="10">
        <v>3646.86</v>
      </c>
      <c r="H373" s="15">
        <f t="shared" si="11"/>
        <v>547.029</v>
      </c>
      <c r="L373" s="32">
        <v>43656</v>
      </c>
      <c r="M373" s="16">
        <v>45.3</v>
      </c>
      <c r="N373" s="16">
        <v>25.9</v>
      </c>
      <c r="O373" s="16">
        <v>48.51</v>
      </c>
      <c r="P373" s="16">
        <v>36.69</v>
      </c>
    </row>
    <row r="374" spans="1:16" x14ac:dyDescent="0.25">
      <c r="A374" s="32">
        <v>43609</v>
      </c>
      <c r="B374" s="7">
        <v>3022.24</v>
      </c>
      <c r="C374" s="15">
        <f t="shared" si="10"/>
        <v>453.33599999999996</v>
      </c>
      <c r="F374" s="33">
        <v>43609</v>
      </c>
      <c r="G374" s="10">
        <v>3624.81</v>
      </c>
      <c r="H374" s="15">
        <f t="shared" si="11"/>
        <v>543.72149999999999</v>
      </c>
      <c r="L374" s="32">
        <v>43655</v>
      </c>
      <c r="M374" s="16">
        <v>44.7</v>
      </c>
      <c r="N374" s="16">
        <v>25.42</v>
      </c>
      <c r="O374" s="16">
        <v>47.84</v>
      </c>
      <c r="P374" s="16">
        <v>35.86</v>
      </c>
    </row>
    <row r="375" spans="1:16" x14ac:dyDescent="0.25">
      <c r="A375" s="32">
        <v>43608</v>
      </c>
      <c r="B375" s="7">
        <v>3033.38</v>
      </c>
      <c r="C375" s="15">
        <f t="shared" si="10"/>
        <v>455.00700000000001</v>
      </c>
      <c r="F375" s="33">
        <v>43608</v>
      </c>
      <c r="G375" s="10">
        <v>3652.79</v>
      </c>
      <c r="H375" s="15">
        <f t="shared" si="11"/>
        <v>547.91849999999999</v>
      </c>
      <c r="L375" s="32">
        <v>43654</v>
      </c>
      <c r="M375" s="16">
        <v>44.21</v>
      </c>
      <c r="N375" s="16">
        <v>25.04</v>
      </c>
      <c r="O375" s="16">
        <v>47.27</v>
      </c>
      <c r="P375" s="16">
        <v>35.46</v>
      </c>
    </row>
    <row r="376" spans="1:16" x14ac:dyDescent="0.25">
      <c r="A376" s="32">
        <v>43607</v>
      </c>
      <c r="B376" s="7">
        <v>3015.51</v>
      </c>
      <c r="C376" s="15">
        <f t="shared" si="10"/>
        <v>452.32650000000001</v>
      </c>
      <c r="F376" s="33">
        <v>43607</v>
      </c>
      <c r="G376" s="10">
        <v>3630.57</v>
      </c>
      <c r="H376" s="15">
        <f t="shared" si="11"/>
        <v>544.58550000000002</v>
      </c>
      <c r="L376" s="32">
        <v>43651</v>
      </c>
      <c r="M376" s="16">
        <v>43.76</v>
      </c>
      <c r="N376" s="16">
        <v>24.64</v>
      </c>
      <c r="O376" s="16">
        <v>46.73</v>
      </c>
      <c r="P376" s="16">
        <v>35.200000000000003</v>
      </c>
    </row>
    <row r="377" spans="1:16" x14ac:dyDescent="0.25">
      <c r="A377" s="32">
        <v>43606</v>
      </c>
      <c r="B377" s="7">
        <v>3043.2</v>
      </c>
      <c r="C377" s="15">
        <f t="shared" si="10"/>
        <v>456.47999999999996</v>
      </c>
      <c r="F377" s="33">
        <v>43606</v>
      </c>
      <c r="G377" s="10">
        <v>3664.97</v>
      </c>
      <c r="H377" s="15">
        <f t="shared" si="11"/>
        <v>549.74549999999999</v>
      </c>
      <c r="L377" s="32">
        <v>43650</v>
      </c>
      <c r="M377" s="16">
        <v>42.72</v>
      </c>
      <c r="N377" s="16">
        <v>24.04</v>
      </c>
      <c r="O377" s="16">
        <v>45.54</v>
      </c>
      <c r="P377" s="16">
        <v>34.119999999999997</v>
      </c>
    </row>
    <row r="378" spans="1:16" x14ac:dyDescent="0.25">
      <c r="A378" s="32">
        <v>43605</v>
      </c>
      <c r="B378" s="7">
        <v>3020.75</v>
      </c>
      <c r="C378" s="15">
        <f t="shared" si="10"/>
        <v>453.11250000000001</v>
      </c>
      <c r="F378" s="33">
        <v>43605</v>
      </c>
      <c r="G378" s="10">
        <v>3636.89</v>
      </c>
      <c r="H378" s="15">
        <f t="shared" si="11"/>
        <v>545.5335</v>
      </c>
      <c r="L378" s="32">
        <v>43649</v>
      </c>
      <c r="M378" s="16">
        <v>41.31</v>
      </c>
      <c r="N378" s="16">
        <v>23.03</v>
      </c>
      <c r="O378" s="16">
        <v>44</v>
      </c>
      <c r="P378" s="16">
        <v>32.29</v>
      </c>
    </row>
    <row r="379" spans="1:16" x14ac:dyDescent="0.25">
      <c r="A379" s="32">
        <v>43602</v>
      </c>
      <c r="B379" s="7">
        <v>3063.33</v>
      </c>
      <c r="C379" s="15">
        <f t="shared" si="10"/>
        <v>459.49949999999995</v>
      </c>
      <c r="F379" s="33">
        <v>43602</v>
      </c>
      <c r="G379" s="10">
        <v>3690.07</v>
      </c>
      <c r="H379" s="15">
        <f t="shared" si="11"/>
        <v>553.51049999999998</v>
      </c>
      <c r="L379" s="32">
        <v>43648</v>
      </c>
      <c r="M379" s="16">
        <v>40.53</v>
      </c>
      <c r="N379" s="16">
        <v>22.64</v>
      </c>
      <c r="O379" s="16">
        <v>43.09</v>
      </c>
      <c r="P379" s="16">
        <v>32.17</v>
      </c>
    </row>
    <row r="380" spans="1:16" x14ac:dyDescent="0.25">
      <c r="A380" s="32">
        <v>43601</v>
      </c>
      <c r="B380" s="7">
        <v>2995.25</v>
      </c>
      <c r="C380" s="15">
        <f t="shared" si="10"/>
        <v>449.28749999999997</v>
      </c>
      <c r="F380" s="33">
        <v>43601</v>
      </c>
      <c r="G380" s="10">
        <v>3652.49</v>
      </c>
      <c r="H380" s="15">
        <f t="shared" si="11"/>
        <v>547.87349999999992</v>
      </c>
      <c r="L380" s="32">
        <v>43647</v>
      </c>
      <c r="M380" s="16">
        <v>39.89</v>
      </c>
      <c r="N380" s="16">
        <v>22.23</v>
      </c>
      <c r="O380" s="16">
        <v>42.38</v>
      </c>
      <c r="P380" s="16">
        <v>31.36</v>
      </c>
    </row>
    <row r="381" spans="1:16" x14ac:dyDescent="0.25">
      <c r="A381" s="32">
        <v>43600</v>
      </c>
      <c r="B381" s="7">
        <v>2984.44</v>
      </c>
      <c r="C381" s="15">
        <f t="shared" si="10"/>
        <v>447.666</v>
      </c>
      <c r="F381" s="33">
        <v>43600</v>
      </c>
      <c r="G381" s="10">
        <v>3649.05</v>
      </c>
      <c r="H381" s="15">
        <f t="shared" si="11"/>
        <v>547.35749999999996</v>
      </c>
      <c r="L381" s="32">
        <v>43644</v>
      </c>
      <c r="M381" s="16">
        <v>39.369999999999997</v>
      </c>
      <c r="N381" s="16">
        <v>21.9</v>
      </c>
      <c r="O381" s="16">
        <v>41.77</v>
      </c>
      <c r="P381" s="16">
        <v>33.130000000000003</v>
      </c>
    </row>
    <row r="382" spans="1:16" x14ac:dyDescent="0.25">
      <c r="A382" s="32">
        <v>43599</v>
      </c>
      <c r="B382" s="7">
        <v>2892.32</v>
      </c>
      <c r="C382" s="15">
        <f t="shared" si="10"/>
        <v>433.84800000000001</v>
      </c>
      <c r="F382" s="33">
        <v>43599</v>
      </c>
      <c r="G382" s="10">
        <v>3541.56</v>
      </c>
      <c r="H382" s="15">
        <f t="shared" si="11"/>
        <v>531.23399999999992</v>
      </c>
      <c r="L382" s="32">
        <v>43643</v>
      </c>
      <c r="M382" s="16">
        <v>38.840000000000003</v>
      </c>
      <c r="N382" s="16">
        <v>21.53</v>
      </c>
      <c r="O382" s="16">
        <v>41.17</v>
      </c>
      <c r="P382" s="16">
        <v>32.5</v>
      </c>
    </row>
    <row r="383" spans="1:16" x14ac:dyDescent="0.25">
      <c r="A383" s="32">
        <v>43598</v>
      </c>
      <c r="B383" s="7">
        <v>2882.88</v>
      </c>
      <c r="C383" s="15">
        <f t="shared" si="10"/>
        <v>432.43200000000002</v>
      </c>
      <c r="F383" s="33">
        <v>43598</v>
      </c>
      <c r="G383" s="10">
        <v>3530.05</v>
      </c>
      <c r="H383" s="15">
        <f t="shared" si="11"/>
        <v>529.50750000000005</v>
      </c>
      <c r="L383" s="32">
        <v>43642</v>
      </c>
      <c r="M383" s="16">
        <v>38.06</v>
      </c>
      <c r="N383" s="16">
        <v>21.22</v>
      </c>
      <c r="O383" s="16">
        <v>40.270000000000003</v>
      </c>
      <c r="P383" s="16">
        <v>31.81</v>
      </c>
    </row>
    <row r="384" spans="1:16" x14ac:dyDescent="0.25">
      <c r="A384" s="32">
        <v>43595</v>
      </c>
      <c r="B384" s="7">
        <v>2831.3</v>
      </c>
      <c r="C384" s="15">
        <f t="shared" si="10"/>
        <v>424.69499999999999</v>
      </c>
      <c r="F384" s="33">
        <v>43595</v>
      </c>
      <c r="G384" s="10">
        <v>3542.94</v>
      </c>
      <c r="H384" s="15">
        <f t="shared" si="11"/>
        <v>531.44100000000003</v>
      </c>
      <c r="L384" s="32">
        <v>43641</v>
      </c>
      <c r="M384" s="16">
        <v>37.4</v>
      </c>
      <c r="N384" s="16">
        <v>20.99</v>
      </c>
      <c r="O384" s="16">
        <v>39.49</v>
      </c>
      <c r="P384" s="16">
        <v>31.36</v>
      </c>
    </row>
    <row r="385" spans="1:16" x14ac:dyDescent="0.25">
      <c r="A385" s="32">
        <v>43594</v>
      </c>
      <c r="B385" s="7">
        <v>2855.36</v>
      </c>
      <c r="C385" s="15">
        <f t="shared" si="10"/>
        <v>428.30400000000003</v>
      </c>
      <c r="F385" s="33">
        <v>43594</v>
      </c>
      <c r="G385" s="10">
        <v>3572.5</v>
      </c>
      <c r="H385" s="15">
        <f t="shared" si="11"/>
        <v>535.875</v>
      </c>
      <c r="L385" s="32">
        <v>43640</v>
      </c>
      <c r="M385" s="16">
        <v>36.97</v>
      </c>
      <c r="N385" s="16">
        <v>20.79</v>
      </c>
      <c r="O385" s="16">
        <v>38.979999999999997</v>
      </c>
      <c r="P385" s="16">
        <v>30.75</v>
      </c>
    </row>
    <row r="386" spans="1:16" x14ac:dyDescent="0.25">
      <c r="A386" s="32">
        <v>43592</v>
      </c>
      <c r="B386" s="7">
        <v>2841.14</v>
      </c>
      <c r="C386" s="15">
        <f t="shared" si="10"/>
        <v>426.17099999999999</v>
      </c>
      <c r="F386" s="33">
        <v>43592</v>
      </c>
      <c r="G386" s="10">
        <v>3544.18</v>
      </c>
      <c r="H386" s="15">
        <f t="shared" si="11"/>
        <v>531.62699999999995</v>
      </c>
      <c r="L386" s="32">
        <v>43637</v>
      </c>
      <c r="M386" s="16">
        <v>36.590000000000003</v>
      </c>
      <c r="N386" s="16">
        <v>20.6</v>
      </c>
      <c r="O386" s="16">
        <v>38.520000000000003</v>
      </c>
      <c r="P386" s="16">
        <v>30.44</v>
      </c>
    </row>
    <row r="387" spans="1:16" x14ac:dyDescent="0.25">
      <c r="A387" s="32">
        <v>43591</v>
      </c>
      <c r="B387" s="7">
        <v>2741.08</v>
      </c>
      <c r="C387" s="15">
        <f t="shared" si="10"/>
        <v>411.16199999999998</v>
      </c>
      <c r="F387" s="33">
        <v>43591</v>
      </c>
      <c r="G387" s="10">
        <v>3505.99</v>
      </c>
      <c r="H387" s="15">
        <f t="shared" si="11"/>
        <v>525.8984999999999</v>
      </c>
      <c r="L387" s="32">
        <v>43636</v>
      </c>
      <c r="M387" s="16">
        <v>36.479999999999997</v>
      </c>
      <c r="N387" s="16">
        <v>20.53</v>
      </c>
      <c r="O387" s="16">
        <v>38.380000000000003</v>
      </c>
      <c r="P387" s="16">
        <v>30.26</v>
      </c>
    </row>
    <row r="388" spans="1:16" x14ac:dyDescent="0.25">
      <c r="A388" s="32">
        <v>43590</v>
      </c>
      <c r="B388" s="7">
        <v>2783.27</v>
      </c>
      <c r="C388" s="15">
        <f t="shared" ref="C388:C451" si="12">B388*$J$2</f>
        <v>417.4905</v>
      </c>
      <c r="F388" s="33">
        <v>43590</v>
      </c>
      <c r="G388" s="10">
        <v>3558.41</v>
      </c>
      <c r="H388" s="15">
        <f t="shared" ref="H388:H451" si="13">G388*$J$2</f>
        <v>533.76149999999996</v>
      </c>
      <c r="L388" s="32">
        <v>43635</v>
      </c>
      <c r="M388" s="16">
        <v>36.39</v>
      </c>
      <c r="N388" s="16">
        <v>20.68</v>
      </c>
      <c r="O388" s="16">
        <v>38.25</v>
      </c>
      <c r="P388" s="16">
        <v>30.18</v>
      </c>
    </row>
    <row r="389" spans="1:16" x14ac:dyDescent="0.25">
      <c r="A389" s="32">
        <v>43585</v>
      </c>
      <c r="B389" s="7">
        <v>2803.1</v>
      </c>
      <c r="C389" s="15">
        <f t="shared" si="12"/>
        <v>420.46499999999997</v>
      </c>
      <c r="F389" s="33">
        <v>43585</v>
      </c>
      <c r="G389" s="10">
        <v>3589.91</v>
      </c>
      <c r="H389" s="15">
        <f t="shared" si="13"/>
        <v>538.48649999999998</v>
      </c>
      <c r="L389" s="32">
        <v>43634</v>
      </c>
      <c r="M389" s="16">
        <v>36.6</v>
      </c>
      <c r="N389" s="16">
        <v>20.71</v>
      </c>
      <c r="O389" s="16">
        <v>38.51</v>
      </c>
      <c r="P389" s="16">
        <v>30.07</v>
      </c>
    </row>
    <row r="390" spans="1:16" x14ac:dyDescent="0.25">
      <c r="A390" s="32">
        <v>43584</v>
      </c>
      <c r="B390" s="7">
        <v>2834.96</v>
      </c>
      <c r="C390" s="15">
        <f t="shared" si="12"/>
        <v>425.24399999999997</v>
      </c>
      <c r="F390" s="33">
        <v>43584</v>
      </c>
      <c r="G390" s="10">
        <v>3619.16</v>
      </c>
      <c r="H390" s="15">
        <f t="shared" si="13"/>
        <v>542.87399999999991</v>
      </c>
      <c r="L390" s="32">
        <v>43633</v>
      </c>
      <c r="M390" s="16">
        <v>36.75</v>
      </c>
      <c r="N390" s="16">
        <v>20.84</v>
      </c>
      <c r="O390" s="16">
        <v>38.67</v>
      </c>
      <c r="P390" s="16">
        <v>30.31</v>
      </c>
    </row>
    <row r="391" spans="1:16" x14ac:dyDescent="0.25">
      <c r="A391" s="32">
        <v>43583</v>
      </c>
      <c r="B391" s="7">
        <v>2831.63</v>
      </c>
      <c r="C391" s="15">
        <f t="shared" si="12"/>
        <v>424.74450000000002</v>
      </c>
      <c r="F391" s="33">
        <v>43583</v>
      </c>
      <c r="G391" s="10">
        <v>3614.94</v>
      </c>
      <c r="H391" s="15">
        <f t="shared" si="13"/>
        <v>542.24099999999999</v>
      </c>
      <c r="L391" s="32">
        <v>43630</v>
      </c>
      <c r="M391" s="16">
        <v>37.28</v>
      </c>
      <c r="N391" s="16">
        <v>20.96</v>
      </c>
      <c r="O391" s="16">
        <v>39.340000000000003</v>
      </c>
      <c r="P391" s="16">
        <v>30.41</v>
      </c>
    </row>
    <row r="392" spans="1:16" x14ac:dyDescent="0.25">
      <c r="A392" s="32">
        <v>43581</v>
      </c>
      <c r="B392" s="7">
        <v>2853.22</v>
      </c>
      <c r="C392" s="15">
        <f t="shared" si="12"/>
        <v>427.98299999999995</v>
      </c>
      <c r="F392" s="33">
        <v>43581</v>
      </c>
      <c r="G392" s="10">
        <v>3642.11</v>
      </c>
      <c r="H392" s="15">
        <f t="shared" si="13"/>
        <v>546.31650000000002</v>
      </c>
      <c r="L392" s="32">
        <v>43629</v>
      </c>
      <c r="M392" s="16">
        <v>37.26</v>
      </c>
      <c r="N392" s="16">
        <v>21.02</v>
      </c>
      <c r="O392" s="16">
        <v>39.299999999999997</v>
      </c>
      <c r="P392" s="16">
        <v>31</v>
      </c>
    </row>
    <row r="393" spans="1:16" x14ac:dyDescent="0.25">
      <c r="A393" s="32">
        <v>43580</v>
      </c>
      <c r="B393" s="7">
        <v>2833.6</v>
      </c>
      <c r="C393" s="15">
        <f t="shared" si="12"/>
        <v>425.03999999999996</v>
      </c>
      <c r="F393" s="33">
        <v>43580</v>
      </c>
      <c r="G393" s="10">
        <v>3617.34</v>
      </c>
      <c r="H393" s="15">
        <f t="shared" si="13"/>
        <v>542.601</v>
      </c>
      <c r="L393" s="32">
        <v>43628</v>
      </c>
      <c r="M393" s="16">
        <v>37.549999999999997</v>
      </c>
      <c r="N393" s="16">
        <v>21.2</v>
      </c>
      <c r="O393" s="16">
        <v>39.65</v>
      </c>
      <c r="P393" s="16">
        <v>31</v>
      </c>
    </row>
    <row r="394" spans="1:16" x14ac:dyDescent="0.25">
      <c r="A394" s="32">
        <v>43579</v>
      </c>
      <c r="B394" s="7">
        <v>2854.17</v>
      </c>
      <c r="C394" s="15">
        <f t="shared" si="12"/>
        <v>428.12549999999999</v>
      </c>
      <c r="F394" s="33">
        <v>43579</v>
      </c>
      <c r="G394" s="10">
        <v>3642.88</v>
      </c>
      <c r="H394" s="15">
        <f t="shared" si="13"/>
        <v>546.43200000000002</v>
      </c>
      <c r="L394" s="32">
        <v>43627</v>
      </c>
      <c r="M394" s="16">
        <v>37.86</v>
      </c>
      <c r="N394" s="16">
        <v>21.4</v>
      </c>
      <c r="O394" s="16">
        <v>40.01</v>
      </c>
      <c r="P394" s="16">
        <v>31.4</v>
      </c>
    </row>
    <row r="395" spans="1:16" x14ac:dyDescent="0.25">
      <c r="A395" s="32">
        <v>43578</v>
      </c>
      <c r="B395" s="7">
        <v>2890.13</v>
      </c>
      <c r="C395" s="15">
        <f t="shared" si="12"/>
        <v>433.51949999999999</v>
      </c>
      <c r="F395" s="33">
        <v>43578</v>
      </c>
      <c r="G395" s="10">
        <v>3687.41</v>
      </c>
      <c r="H395" s="15">
        <f t="shared" si="13"/>
        <v>553.11149999999998</v>
      </c>
      <c r="L395" s="32">
        <v>43626</v>
      </c>
      <c r="M395" s="16">
        <v>37.909999999999997</v>
      </c>
      <c r="N395" s="16">
        <v>21.5</v>
      </c>
      <c r="O395" s="16">
        <v>40.06</v>
      </c>
      <c r="P395" s="16">
        <v>31.68</v>
      </c>
    </row>
    <row r="396" spans="1:16" x14ac:dyDescent="0.25">
      <c r="A396" s="32">
        <v>43577</v>
      </c>
      <c r="B396" s="7">
        <v>2868.63</v>
      </c>
      <c r="C396" s="15">
        <f t="shared" si="12"/>
        <v>430.29450000000003</v>
      </c>
      <c r="F396" s="33">
        <v>43577</v>
      </c>
      <c r="G396" s="10">
        <v>3694.76</v>
      </c>
      <c r="H396" s="15">
        <f t="shared" si="13"/>
        <v>554.21400000000006</v>
      </c>
      <c r="L396" s="32">
        <v>43623</v>
      </c>
      <c r="M396" s="16">
        <v>38.01</v>
      </c>
      <c r="N396" s="16">
        <v>21.49</v>
      </c>
      <c r="O396" s="16">
        <v>40.15</v>
      </c>
      <c r="P396" s="16">
        <v>31.71</v>
      </c>
    </row>
    <row r="397" spans="1:16" x14ac:dyDescent="0.25">
      <c r="A397" s="32">
        <v>43574</v>
      </c>
      <c r="B397" s="7">
        <v>2870.63</v>
      </c>
      <c r="C397" s="15">
        <f t="shared" si="12"/>
        <v>430.59449999999998</v>
      </c>
      <c r="F397" s="33">
        <v>43574</v>
      </c>
      <c r="G397" s="10">
        <v>3697.37</v>
      </c>
      <c r="H397" s="15">
        <f t="shared" si="13"/>
        <v>554.60550000000001</v>
      </c>
      <c r="L397" s="32">
        <v>43622</v>
      </c>
      <c r="M397" s="16">
        <v>38.450000000000003</v>
      </c>
      <c r="N397" s="16">
        <v>21.64</v>
      </c>
      <c r="O397" s="16">
        <v>40.67</v>
      </c>
      <c r="P397" s="16">
        <v>31.94</v>
      </c>
    </row>
    <row r="398" spans="1:16" x14ac:dyDescent="0.25">
      <c r="A398" s="32">
        <v>43573</v>
      </c>
      <c r="B398" s="7">
        <v>2858.11</v>
      </c>
      <c r="C398" s="15">
        <f t="shared" si="12"/>
        <v>428.7165</v>
      </c>
      <c r="F398" s="33">
        <v>43573</v>
      </c>
      <c r="G398" s="10">
        <v>3681.39</v>
      </c>
      <c r="H398" s="15">
        <f t="shared" si="13"/>
        <v>552.20849999999996</v>
      </c>
      <c r="L398" s="32">
        <v>43621</v>
      </c>
      <c r="M398" s="16">
        <v>38.53</v>
      </c>
      <c r="N398" s="16">
        <v>21.93</v>
      </c>
      <c r="O398" s="16">
        <v>40.74</v>
      </c>
      <c r="P398" s="16">
        <v>32.340000000000003</v>
      </c>
    </row>
    <row r="399" spans="1:16" x14ac:dyDescent="0.25">
      <c r="A399" s="32">
        <v>43572</v>
      </c>
      <c r="B399" s="7">
        <v>2892.92</v>
      </c>
      <c r="C399" s="15">
        <f t="shared" si="12"/>
        <v>433.93799999999999</v>
      </c>
      <c r="F399" s="33">
        <v>43572</v>
      </c>
      <c r="G399" s="10">
        <v>3725.24</v>
      </c>
      <c r="H399" s="15">
        <f t="shared" si="13"/>
        <v>558.78599999999994</v>
      </c>
      <c r="L399" s="32">
        <v>43620</v>
      </c>
      <c r="M399" s="16">
        <v>38.78</v>
      </c>
      <c r="N399" s="16">
        <v>22.05</v>
      </c>
      <c r="O399" s="16">
        <v>41.02</v>
      </c>
      <c r="P399" s="16">
        <v>32.32</v>
      </c>
    </row>
    <row r="400" spans="1:16" x14ac:dyDescent="0.25">
      <c r="A400" s="32">
        <v>43571</v>
      </c>
      <c r="B400" s="7">
        <v>2920.57</v>
      </c>
      <c r="C400" s="15">
        <f t="shared" si="12"/>
        <v>438.08550000000002</v>
      </c>
      <c r="F400" s="33">
        <v>43571</v>
      </c>
      <c r="G400" s="10">
        <v>3759.5</v>
      </c>
      <c r="H400" s="15">
        <f t="shared" si="13"/>
        <v>563.92499999999995</v>
      </c>
      <c r="L400" s="32">
        <v>43619</v>
      </c>
      <c r="M400" s="16">
        <v>39.270000000000003</v>
      </c>
      <c r="N400" s="16">
        <v>22.27</v>
      </c>
      <c r="O400" s="16">
        <v>41.63</v>
      </c>
      <c r="P400" s="16">
        <v>32.54</v>
      </c>
    </row>
    <row r="401" spans="1:16" x14ac:dyDescent="0.25">
      <c r="A401" s="32">
        <v>43570</v>
      </c>
      <c r="B401" s="7">
        <v>2938.54</v>
      </c>
      <c r="C401" s="15">
        <f t="shared" si="12"/>
        <v>440.78100000000001</v>
      </c>
      <c r="F401" s="33">
        <v>43570</v>
      </c>
      <c r="G401" s="10">
        <v>3750.88</v>
      </c>
      <c r="H401" s="15">
        <f t="shared" si="13"/>
        <v>562.63199999999995</v>
      </c>
      <c r="L401" s="32">
        <v>43616</v>
      </c>
      <c r="M401" s="16">
        <v>39.659999999999997</v>
      </c>
      <c r="N401" s="16">
        <v>22.43</v>
      </c>
      <c r="O401" s="16">
        <v>42.1</v>
      </c>
      <c r="P401" s="16">
        <v>33</v>
      </c>
    </row>
    <row r="402" spans="1:16" x14ac:dyDescent="0.25">
      <c r="A402" s="32">
        <v>43567</v>
      </c>
      <c r="B402" s="7">
        <v>2940.97</v>
      </c>
      <c r="C402" s="15">
        <f t="shared" si="12"/>
        <v>441.14549999999997</v>
      </c>
      <c r="F402" s="33">
        <v>43567</v>
      </c>
      <c r="G402" s="10">
        <v>3754.11</v>
      </c>
      <c r="H402" s="15">
        <f t="shared" si="13"/>
        <v>563.11649999999997</v>
      </c>
      <c r="L402" s="32">
        <v>43615</v>
      </c>
      <c r="M402" s="16">
        <v>39.68</v>
      </c>
      <c r="N402" s="16">
        <v>22.46</v>
      </c>
      <c r="O402" s="16">
        <v>42.13</v>
      </c>
      <c r="P402" s="16">
        <v>33.36</v>
      </c>
    </row>
    <row r="403" spans="1:16" x14ac:dyDescent="0.25">
      <c r="A403" s="32">
        <v>43566</v>
      </c>
      <c r="B403" s="7">
        <v>2969.4</v>
      </c>
      <c r="C403" s="15">
        <f t="shared" si="12"/>
        <v>445.41</v>
      </c>
      <c r="F403" s="33">
        <v>43566</v>
      </c>
      <c r="G403" s="10">
        <v>3799.67</v>
      </c>
      <c r="H403" s="15">
        <f t="shared" si="13"/>
        <v>569.95050000000003</v>
      </c>
      <c r="L403" s="32">
        <v>43614</v>
      </c>
      <c r="M403" s="16">
        <v>39.76</v>
      </c>
      <c r="N403" s="16">
        <v>22.59</v>
      </c>
      <c r="O403" s="16">
        <v>42.23</v>
      </c>
      <c r="P403" s="16">
        <v>33.299999999999997</v>
      </c>
    </row>
    <row r="404" spans="1:16" x14ac:dyDescent="0.25">
      <c r="A404" s="32">
        <v>43565</v>
      </c>
      <c r="B404" s="7">
        <v>2957.78</v>
      </c>
      <c r="C404" s="15">
        <f t="shared" si="12"/>
        <v>443.66700000000003</v>
      </c>
      <c r="F404" s="33">
        <v>43565</v>
      </c>
      <c r="G404" s="10">
        <v>3785.12</v>
      </c>
      <c r="H404" s="15">
        <f t="shared" si="13"/>
        <v>567.76799999999992</v>
      </c>
      <c r="L404" s="32">
        <v>43613</v>
      </c>
      <c r="M404" s="16">
        <v>39.67</v>
      </c>
      <c r="N404" s="16">
        <v>22.52</v>
      </c>
      <c r="O404" s="16">
        <v>42.12</v>
      </c>
      <c r="P404" s="16">
        <v>33.340000000000003</v>
      </c>
    </row>
    <row r="405" spans="1:16" x14ac:dyDescent="0.25">
      <c r="A405" s="32">
        <v>43559</v>
      </c>
      <c r="B405" s="7">
        <v>2971.52</v>
      </c>
      <c r="C405" s="15">
        <f t="shared" si="12"/>
        <v>445.72800000000001</v>
      </c>
      <c r="F405" s="33">
        <v>43559</v>
      </c>
      <c r="G405" s="10">
        <v>3799.11</v>
      </c>
      <c r="H405" s="15">
        <f t="shared" si="13"/>
        <v>569.86649999999997</v>
      </c>
      <c r="L405" s="32">
        <v>43612</v>
      </c>
      <c r="M405" s="16">
        <v>39.4</v>
      </c>
      <c r="N405" s="16">
        <v>22.37</v>
      </c>
      <c r="O405" s="16">
        <v>41.8</v>
      </c>
      <c r="P405" s="16">
        <v>33.15</v>
      </c>
    </row>
    <row r="406" spans="1:16" x14ac:dyDescent="0.25">
      <c r="A406" s="32">
        <v>43558</v>
      </c>
      <c r="B406" s="7">
        <v>2980.57</v>
      </c>
      <c r="C406" s="15">
        <f t="shared" si="12"/>
        <v>447.08550000000002</v>
      </c>
      <c r="F406" s="33">
        <v>43558</v>
      </c>
      <c r="G406" s="10">
        <v>3820.64</v>
      </c>
      <c r="H406" s="15">
        <f t="shared" si="13"/>
        <v>573.096</v>
      </c>
      <c r="L406" s="32">
        <v>43609</v>
      </c>
      <c r="M406" s="16">
        <v>39.67</v>
      </c>
      <c r="N406" s="16">
        <v>22.37</v>
      </c>
      <c r="O406" s="16">
        <v>42.15</v>
      </c>
      <c r="P406" s="16">
        <v>33.049999999999997</v>
      </c>
    </row>
    <row r="407" spans="1:16" x14ac:dyDescent="0.25">
      <c r="A407" s="32">
        <v>43557</v>
      </c>
      <c r="B407" s="7">
        <v>2957.3</v>
      </c>
      <c r="C407" s="15">
        <f t="shared" si="12"/>
        <v>443.59500000000003</v>
      </c>
      <c r="F407" s="33">
        <v>43557</v>
      </c>
      <c r="G407" s="10">
        <v>3787.99</v>
      </c>
      <c r="H407" s="15">
        <f t="shared" si="13"/>
        <v>568.19849999999997</v>
      </c>
      <c r="L407" s="32">
        <v>43608</v>
      </c>
      <c r="M407" s="16">
        <v>39.86</v>
      </c>
      <c r="N407" s="16">
        <v>22.41</v>
      </c>
      <c r="O407" s="16">
        <v>42.39</v>
      </c>
      <c r="P407" s="16">
        <v>33.22</v>
      </c>
    </row>
    <row r="408" spans="1:16" x14ac:dyDescent="0.25">
      <c r="A408" s="32">
        <v>43556</v>
      </c>
      <c r="B408" s="7">
        <v>2926.68</v>
      </c>
      <c r="C408" s="15">
        <f t="shared" si="12"/>
        <v>439.00199999999995</v>
      </c>
      <c r="F408" s="33">
        <v>43556</v>
      </c>
      <c r="G408" s="10">
        <v>3749.96</v>
      </c>
      <c r="H408" s="15">
        <f t="shared" si="13"/>
        <v>562.49400000000003</v>
      </c>
      <c r="L408" s="32">
        <v>43607</v>
      </c>
      <c r="M408" s="16">
        <v>39.69</v>
      </c>
      <c r="N408" s="16">
        <v>22.3</v>
      </c>
      <c r="O408" s="16">
        <v>42.21</v>
      </c>
      <c r="P408" s="16">
        <v>33.36</v>
      </c>
    </row>
    <row r="409" spans="1:16" x14ac:dyDescent="0.25">
      <c r="A409" s="32">
        <v>43553</v>
      </c>
      <c r="B409" s="7">
        <v>2955.13</v>
      </c>
      <c r="C409" s="15">
        <f t="shared" si="12"/>
        <v>443.26949999999999</v>
      </c>
      <c r="F409" s="33">
        <v>43553</v>
      </c>
      <c r="G409" s="10">
        <v>3772.08</v>
      </c>
      <c r="H409" s="15">
        <f t="shared" si="13"/>
        <v>565.81200000000001</v>
      </c>
      <c r="L409" s="32">
        <v>43606</v>
      </c>
      <c r="M409" s="16">
        <v>39.619999999999997</v>
      </c>
      <c r="N409" s="16">
        <v>22.26</v>
      </c>
      <c r="O409" s="16">
        <v>42.12</v>
      </c>
      <c r="P409" s="16">
        <v>33.32</v>
      </c>
    </row>
    <row r="410" spans="1:16" x14ac:dyDescent="0.25">
      <c r="A410" s="32">
        <v>43552</v>
      </c>
      <c r="B410" s="7">
        <v>2944.56</v>
      </c>
      <c r="C410" s="15">
        <f t="shared" si="12"/>
        <v>441.68399999999997</v>
      </c>
      <c r="F410" s="33">
        <v>43552</v>
      </c>
      <c r="G410" s="10">
        <v>3758.8</v>
      </c>
      <c r="H410" s="15">
        <f t="shared" si="13"/>
        <v>563.82000000000005</v>
      </c>
      <c r="L410" s="32">
        <v>43605</v>
      </c>
      <c r="M410" s="16">
        <v>39.58</v>
      </c>
      <c r="N410" s="16">
        <v>22.24</v>
      </c>
      <c r="O410" s="16">
        <v>42.08</v>
      </c>
      <c r="P410" s="16">
        <v>33.31</v>
      </c>
    </row>
    <row r="411" spans="1:16" x14ac:dyDescent="0.25">
      <c r="A411" s="32">
        <v>43551</v>
      </c>
      <c r="B411" s="7">
        <v>2976.22</v>
      </c>
      <c r="C411" s="15">
        <f t="shared" si="12"/>
        <v>446.43299999999994</v>
      </c>
      <c r="F411" s="33">
        <v>43551</v>
      </c>
      <c r="G411" s="10">
        <v>3797.92</v>
      </c>
      <c r="H411" s="15">
        <f t="shared" si="13"/>
        <v>569.68799999999999</v>
      </c>
      <c r="L411" s="32">
        <v>43602</v>
      </c>
      <c r="M411" s="16">
        <v>39.450000000000003</v>
      </c>
      <c r="N411" s="16">
        <v>22.18</v>
      </c>
      <c r="O411" s="16">
        <v>41.92</v>
      </c>
      <c r="P411" s="16">
        <v>33.26</v>
      </c>
    </row>
    <row r="412" spans="1:16" x14ac:dyDescent="0.25">
      <c r="A412" s="32">
        <v>43550</v>
      </c>
      <c r="B412" s="7">
        <v>2989.54</v>
      </c>
      <c r="C412" s="15">
        <f t="shared" si="12"/>
        <v>448.43099999999998</v>
      </c>
      <c r="F412" s="33">
        <v>43550</v>
      </c>
      <c r="G412" s="10">
        <v>3814.25</v>
      </c>
      <c r="H412" s="15">
        <f t="shared" si="13"/>
        <v>572.13749999999993</v>
      </c>
      <c r="L412" s="32">
        <v>43601</v>
      </c>
      <c r="M412" s="16">
        <v>39.380000000000003</v>
      </c>
      <c r="N412" s="16">
        <v>22.15</v>
      </c>
      <c r="O412" s="16">
        <v>41.83</v>
      </c>
      <c r="P412" s="16">
        <v>33.130000000000003</v>
      </c>
    </row>
    <row r="413" spans="1:16" x14ac:dyDescent="0.25">
      <c r="A413" s="32">
        <v>43549</v>
      </c>
      <c r="B413" s="7">
        <v>2996.39</v>
      </c>
      <c r="C413" s="15">
        <f t="shared" si="12"/>
        <v>449.45849999999996</v>
      </c>
      <c r="F413" s="33">
        <v>43549</v>
      </c>
      <c r="G413" s="10">
        <v>3798.85</v>
      </c>
      <c r="H413" s="15">
        <f t="shared" si="13"/>
        <v>569.82749999999999</v>
      </c>
      <c r="L413" s="32">
        <v>43600</v>
      </c>
      <c r="M413" s="16">
        <v>39.24</v>
      </c>
      <c r="N413" s="16">
        <v>22.27</v>
      </c>
      <c r="O413" s="16">
        <v>41.66</v>
      </c>
      <c r="P413" s="16">
        <v>32.979999999999997</v>
      </c>
    </row>
    <row r="414" spans="1:16" x14ac:dyDescent="0.25">
      <c r="A414" s="32">
        <v>43546</v>
      </c>
      <c r="B414" s="7">
        <v>3032.53</v>
      </c>
      <c r="C414" s="15">
        <f t="shared" si="12"/>
        <v>454.87950000000001</v>
      </c>
      <c r="F414" s="33">
        <v>43546</v>
      </c>
      <c r="G414" s="10">
        <v>3844.5</v>
      </c>
      <c r="H414" s="15">
        <f t="shared" si="13"/>
        <v>576.67499999999995</v>
      </c>
      <c r="L414" s="32">
        <v>43599</v>
      </c>
      <c r="M414" s="16">
        <v>39.200000000000003</v>
      </c>
      <c r="N414" s="16">
        <v>22.17</v>
      </c>
      <c r="O414" s="16">
        <v>41.64</v>
      </c>
      <c r="P414" s="16">
        <v>32.75</v>
      </c>
    </row>
    <row r="415" spans="1:16" x14ac:dyDescent="0.25">
      <c r="A415" s="32">
        <v>43545</v>
      </c>
      <c r="B415" s="7">
        <v>3018.77</v>
      </c>
      <c r="C415" s="15">
        <f t="shared" si="12"/>
        <v>452.81549999999999</v>
      </c>
      <c r="F415" s="33">
        <v>43545</v>
      </c>
      <c r="G415" s="10">
        <v>3827.24</v>
      </c>
      <c r="H415" s="15">
        <f t="shared" si="13"/>
        <v>574.0859999999999</v>
      </c>
      <c r="L415" s="32">
        <v>43598</v>
      </c>
      <c r="M415" s="16">
        <v>39.020000000000003</v>
      </c>
      <c r="N415" s="16">
        <v>22.06</v>
      </c>
      <c r="O415" s="16">
        <v>41.44</v>
      </c>
      <c r="P415" s="16">
        <v>32.78</v>
      </c>
    </row>
    <row r="416" spans="1:16" x14ac:dyDescent="0.25">
      <c r="A416" s="32">
        <v>43544</v>
      </c>
      <c r="B416" s="7">
        <v>3021.34</v>
      </c>
      <c r="C416" s="15">
        <f t="shared" si="12"/>
        <v>453.20100000000002</v>
      </c>
      <c r="F416" s="33">
        <v>43544</v>
      </c>
      <c r="G416" s="10">
        <v>3830.74</v>
      </c>
      <c r="H416" s="15">
        <f t="shared" si="13"/>
        <v>574.61099999999999</v>
      </c>
      <c r="L416" s="32">
        <v>43595</v>
      </c>
      <c r="M416" s="16">
        <v>38.729999999999997</v>
      </c>
      <c r="N416" s="16">
        <v>21.92</v>
      </c>
      <c r="O416" s="16">
        <v>41.09</v>
      </c>
      <c r="P416" s="16">
        <v>32.549999999999997</v>
      </c>
    </row>
    <row r="417" spans="1:16" x14ac:dyDescent="0.25">
      <c r="A417" s="32">
        <v>43543</v>
      </c>
      <c r="B417" s="7">
        <v>3009.75</v>
      </c>
      <c r="C417" s="15">
        <f t="shared" si="12"/>
        <v>451.46249999999998</v>
      </c>
      <c r="F417" s="33">
        <v>43543</v>
      </c>
      <c r="G417" s="10">
        <v>3830.25</v>
      </c>
      <c r="H417" s="15">
        <f t="shared" si="13"/>
        <v>574.53750000000002</v>
      </c>
      <c r="L417" s="32">
        <v>43594</v>
      </c>
      <c r="M417" s="16">
        <v>39.049999999999997</v>
      </c>
      <c r="N417" s="16">
        <v>22.03</v>
      </c>
      <c r="O417" s="16">
        <v>41.5</v>
      </c>
      <c r="P417" s="16">
        <v>32.36</v>
      </c>
    </row>
    <row r="418" spans="1:16" x14ac:dyDescent="0.25">
      <c r="A418" s="32">
        <v>43542</v>
      </c>
      <c r="B418" s="7">
        <v>3020.13</v>
      </c>
      <c r="C418" s="15">
        <f t="shared" si="12"/>
        <v>453.01949999999999</v>
      </c>
      <c r="F418" s="33">
        <v>43542</v>
      </c>
      <c r="G418" s="10">
        <v>3843.16</v>
      </c>
      <c r="H418" s="15">
        <f t="shared" si="13"/>
        <v>576.47399999999993</v>
      </c>
      <c r="L418" s="32">
        <v>43593</v>
      </c>
      <c r="M418" s="16">
        <v>38.979999999999997</v>
      </c>
      <c r="N418" s="16">
        <v>21.99</v>
      </c>
      <c r="O418" s="16">
        <v>41.42</v>
      </c>
      <c r="P418" s="16">
        <v>32.17</v>
      </c>
    </row>
    <row r="419" spans="1:16" x14ac:dyDescent="0.25">
      <c r="A419" s="32">
        <v>43539</v>
      </c>
      <c r="B419" s="7">
        <v>2993.34</v>
      </c>
      <c r="C419" s="15">
        <f t="shared" si="12"/>
        <v>449.00100000000003</v>
      </c>
      <c r="F419" s="33">
        <v>43539</v>
      </c>
      <c r="G419" s="10">
        <v>3810.02</v>
      </c>
      <c r="H419" s="15">
        <f t="shared" si="13"/>
        <v>571.50299999999993</v>
      </c>
      <c r="L419" s="32">
        <v>43592</v>
      </c>
      <c r="M419" s="16">
        <v>38.99</v>
      </c>
      <c r="N419" s="16">
        <v>22</v>
      </c>
      <c r="O419" s="16">
        <v>41.43</v>
      </c>
      <c r="P419" s="16">
        <v>32.42</v>
      </c>
    </row>
    <row r="420" spans="1:16" x14ac:dyDescent="0.25">
      <c r="A420" s="32">
        <v>43538</v>
      </c>
      <c r="B420" s="7">
        <v>2947.01</v>
      </c>
      <c r="C420" s="15">
        <f t="shared" si="12"/>
        <v>442.05150000000003</v>
      </c>
      <c r="F420" s="33">
        <v>43538</v>
      </c>
      <c r="G420" s="10">
        <v>3741.8</v>
      </c>
      <c r="H420" s="15">
        <f t="shared" si="13"/>
        <v>561.27</v>
      </c>
      <c r="L420" s="32">
        <v>43591</v>
      </c>
      <c r="M420" s="16">
        <v>38.96</v>
      </c>
      <c r="N420" s="16">
        <v>21.98</v>
      </c>
      <c r="O420" s="16">
        <v>41.4</v>
      </c>
      <c r="P420" s="16">
        <v>32.6</v>
      </c>
    </row>
    <row r="421" spans="1:16" x14ac:dyDescent="0.25">
      <c r="A421" s="32">
        <v>43537</v>
      </c>
      <c r="B421" s="7">
        <v>2934.95</v>
      </c>
      <c r="C421" s="15">
        <f t="shared" si="12"/>
        <v>440.24249999999995</v>
      </c>
      <c r="F421" s="33">
        <v>43537</v>
      </c>
      <c r="G421" s="10">
        <v>3726.82</v>
      </c>
      <c r="H421" s="15">
        <f t="shared" si="13"/>
        <v>559.02300000000002</v>
      </c>
      <c r="L421" s="32">
        <v>43588</v>
      </c>
      <c r="M421" s="16">
        <v>39.07</v>
      </c>
      <c r="N421" s="16">
        <v>22</v>
      </c>
      <c r="O421" s="16">
        <v>41.54</v>
      </c>
      <c r="P421" s="16">
        <v>32.69</v>
      </c>
    </row>
    <row r="422" spans="1:16" x14ac:dyDescent="0.25">
      <c r="A422" s="32">
        <v>43536</v>
      </c>
      <c r="B422" s="7">
        <v>2921.45</v>
      </c>
      <c r="C422" s="15">
        <f t="shared" si="12"/>
        <v>438.21749999999997</v>
      </c>
      <c r="F422" s="33">
        <v>43536</v>
      </c>
      <c r="G422" s="10">
        <v>3710.28</v>
      </c>
      <c r="H422" s="15">
        <f t="shared" si="13"/>
        <v>556.54200000000003</v>
      </c>
      <c r="L422" s="32">
        <v>43587</v>
      </c>
      <c r="M422" s="16">
        <v>39.119999999999997</v>
      </c>
      <c r="N422" s="16">
        <v>22.02</v>
      </c>
      <c r="O422" s="16">
        <v>41.59</v>
      </c>
      <c r="P422" s="16">
        <v>32.799999999999997</v>
      </c>
    </row>
    <row r="423" spans="1:16" x14ac:dyDescent="0.25">
      <c r="A423" s="32">
        <v>43535</v>
      </c>
      <c r="B423" s="7">
        <v>2937.69</v>
      </c>
      <c r="C423" s="15">
        <f t="shared" si="12"/>
        <v>440.65350000000001</v>
      </c>
      <c r="F423" s="33">
        <v>43535</v>
      </c>
      <c r="G423" s="10">
        <v>3799.89</v>
      </c>
      <c r="H423" s="15">
        <f t="shared" si="13"/>
        <v>569.98349999999994</v>
      </c>
      <c r="L423" s="32">
        <v>43586</v>
      </c>
      <c r="M423" s="16">
        <v>39.200000000000003</v>
      </c>
      <c r="N423" s="16">
        <v>22.05</v>
      </c>
      <c r="O423" s="16">
        <v>41.7</v>
      </c>
      <c r="P423" s="16">
        <v>32.86</v>
      </c>
    </row>
    <row r="424" spans="1:16" x14ac:dyDescent="0.25">
      <c r="A424" s="32">
        <v>43532</v>
      </c>
      <c r="B424" s="7">
        <v>2954.36</v>
      </c>
      <c r="C424" s="15">
        <f t="shared" si="12"/>
        <v>443.154</v>
      </c>
      <c r="F424" s="33">
        <v>43532</v>
      </c>
      <c r="G424" s="10">
        <v>3820.42</v>
      </c>
      <c r="H424" s="15">
        <f t="shared" si="13"/>
        <v>573.06299999999999</v>
      </c>
      <c r="L424" s="32">
        <v>43585</v>
      </c>
      <c r="M424" s="16">
        <v>39.119999999999997</v>
      </c>
      <c r="N424" s="16">
        <v>22.01</v>
      </c>
      <c r="O424" s="16">
        <v>41.6</v>
      </c>
      <c r="P424" s="16">
        <v>32.92</v>
      </c>
    </row>
    <row r="425" spans="1:16" x14ac:dyDescent="0.25">
      <c r="A425" s="32">
        <v>43531</v>
      </c>
      <c r="B425" s="7">
        <v>2950.16</v>
      </c>
      <c r="C425" s="15">
        <f t="shared" si="12"/>
        <v>442.52399999999994</v>
      </c>
      <c r="F425" s="33">
        <v>43531</v>
      </c>
      <c r="G425" s="10">
        <v>3815.2</v>
      </c>
      <c r="H425" s="15">
        <f t="shared" si="13"/>
        <v>572.28</v>
      </c>
      <c r="L425" s="32">
        <v>43584</v>
      </c>
      <c r="M425" s="16">
        <v>39.36</v>
      </c>
      <c r="N425" s="16">
        <v>22.11</v>
      </c>
      <c r="O425" s="16">
        <v>41.9</v>
      </c>
      <c r="P425" s="16">
        <v>32.909999999999997</v>
      </c>
    </row>
    <row r="426" spans="1:16" x14ac:dyDescent="0.25">
      <c r="A426" s="32">
        <v>43530</v>
      </c>
      <c r="B426" s="7">
        <v>2980.88</v>
      </c>
      <c r="C426" s="15">
        <f t="shared" si="12"/>
        <v>447.13200000000001</v>
      </c>
      <c r="F426" s="33">
        <v>43530</v>
      </c>
      <c r="G426" s="10">
        <v>3783.88</v>
      </c>
      <c r="H426" s="15">
        <f t="shared" si="13"/>
        <v>567.58199999999999</v>
      </c>
      <c r="L426" s="32">
        <v>43581</v>
      </c>
      <c r="M426" s="16">
        <v>39.75</v>
      </c>
      <c r="N426" s="16">
        <v>22.15</v>
      </c>
      <c r="O426" s="16">
        <v>42.38</v>
      </c>
      <c r="P426" s="16">
        <v>33.15</v>
      </c>
    </row>
    <row r="427" spans="1:16" x14ac:dyDescent="0.25">
      <c r="A427" s="32">
        <v>43529</v>
      </c>
      <c r="B427" s="7">
        <v>2985.87</v>
      </c>
      <c r="C427" s="15">
        <f t="shared" si="12"/>
        <v>447.88049999999998</v>
      </c>
      <c r="F427" s="33">
        <v>43529</v>
      </c>
      <c r="G427" s="10">
        <v>3790.05</v>
      </c>
      <c r="H427" s="15">
        <f t="shared" si="13"/>
        <v>568.50750000000005</v>
      </c>
      <c r="L427" s="32">
        <v>43580</v>
      </c>
      <c r="M427" s="16">
        <v>39.229999999999997</v>
      </c>
      <c r="N427" s="16">
        <v>22.07</v>
      </c>
      <c r="O427" s="16">
        <v>41.74</v>
      </c>
      <c r="P427" s="16">
        <v>33.49</v>
      </c>
    </row>
    <row r="428" spans="1:16" x14ac:dyDescent="0.25">
      <c r="A428" s="32">
        <v>43528</v>
      </c>
      <c r="B428" s="7">
        <v>2974.83</v>
      </c>
      <c r="C428" s="15">
        <f t="shared" si="12"/>
        <v>446.22449999999998</v>
      </c>
      <c r="F428" s="33">
        <v>43528</v>
      </c>
      <c r="G428" s="10">
        <v>3776.34</v>
      </c>
      <c r="H428" s="15">
        <f t="shared" si="13"/>
        <v>566.45100000000002</v>
      </c>
      <c r="L428" s="32">
        <v>43579</v>
      </c>
      <c r="M428" s="16">
        <v>39.159999999999997</v>
      </c>
      <c r="N428" s="16">
        <v>22.09</v>
      </c>
      <c r="O428" s="16">
        <v>41.66</v>
      </c>
      <c r="P428" s="16">
        <v>32.94</v>
      </c>
    </row>
    <row r="429" spans="1:16" x14ac:dyDescent="0.25">
      <c r="A429" s="32">
        <v>43525</v>
      </c>
      <c r="B429" s="7">
        <v>2969.59</v>
      </c>
      <c r="C429" s="15">
        <f t="shared" si="12"/>
        <v>445.43850000000003</v>
      </c>
      <c r="F429" s="33">
        <v>43525</v>
      </c>
      <c r="G429" s="10">
        <v>3707.33</v>
      </c>
      <c r="H429" s="15">
        <f t="shared" si="13"/>
        <v>556.09949999999992</v>
      </c>
      <c r="L429" s="32">
        <v>43578</v>
      </c>
      <c r="M429" s="16">
        <v>39.01</v>
      </c>
      <c r="N429" s="16">
        <v>22</v>
      </c>
      <c r="O429" s="16">
        <v>41.48</v>
      </c>
      <c r="P429" s="16">
        <v>32.82</v>
      </c>
    </row>
    <row r="430" spans="1:16" x14ac:dyDescent="0.25">
      <c r="A430" s="32">
        <v>43524</v>
      </c>
      <c r="B430" s="7">
        <v>2982.5</v>
      </c>
      <c r="C430" s="15">
        <f t="shared" si="12"/>
        <v>447.375</v>
      </c>
      <c r="F430" s="33">
        <v>43524</v>
      </c>
      <c r="G430" s="10">
        <v>3723.21</v>
      </c>
      <c r="H430" s="15">
        <f t="shared" si="13"/>
        <v>558.48149999999998</v>
      </c>
      <c r="L430" s="32">
        <v>43577</v>
      </c>
      <c r="M430" s="16">
        <v>38.76</v>
      </c>
      <c r="N430" s="16">
        <v>21.88</v>
      </c>
      <c r="O430" s="16">
        <v>41.18</v>
      </c>
      <c r="P430" s="16">
        <v>32.659999999999997</v>
      </c>
    </row>
    <row r="431" spans="1:16" x14ac:dyDescent="0.25">
      <c r="A431" s="32">
        <v>43523</v>
      </c>
      <c r="B431" s="7">
        <v>2989.78</v>
      </c>
      <c r="C431" s="15">
        <f t="shared" si="12"/>
        <v>448.46700000000004</v>
      </c>
      <c r="F431" s="33">
        <v>43523</v>
      </c>
      <c r="G431" s="10">
        <v>3732.37</v>
      </c>
      <c r="H431" s="15">
        <f t="shared" si="13"/>
        <v>559.85550000000001</v>
      </c>
      <c r="L431" s="32">
        <v>43574</v>
      </c>
      <c r="M431" s="16">
        <v>38.75</v>
      </c>
      <c r="N431" s="16">
        <v>21.87</v>
      </c>
      <c r="O431" s="16">
        <v>41.16</v>
      </c>
      <c r="P431" s="16">
        <v>32.5</v>
      </c>
    </row>
    <row r="432" spans="1:16" x14ac:dyDescent="0.25">
      <c r="A432" s="32">
        <v>43522</v>
      </c>
      <c r="B432" s="7">
        <v>3035.33</v>
      </c>
      <c r="C432" s="15">
        <f t="shared" si="12"/>
        <v>455.29949999999997</v>
      </c>
      <c r="F432" s="33">
        <v>43522</v>
      </c>
      <c r="G432" s="10">
        <v>3775.16</v>
      </c>
      <c r="H432" s="15">
        <f t="shared" si="13"/>
        <v>566.274</v>
      </c>
      <c r="L432" s="32">
        <v>43573</v>
      </c>
      <c r="M432" s="16">
        <v>38.86</v>
      </c>
      <c r="N432" s="16">
        <v>21.89</v>
      </c>
      <c r="O432" s="16">
        <v>41.3</v>
      </c>
      <c r="P432" s="16">
        <v>32.479999999999997</v>
      </c>
    </row>
    <row r="433" spans="1:16" x14ac:dyDescent="0.25">
      <c r="A433" s="32">
        <v>43521</v>
      </c>
      <c r="B433" s="7">
        <v>3041.8</v>
      </c>
      <c r="C433" s="15">
        <f t="shared" si="12"/>
        <v>456.27000000000004</v>
      </c>
      <c r="F433" s="33">
        <v>43521</v>
      </c>
      <c r="G433" s="10">
        <v>3783.22</v>
      </c>
      <c r="H433" s="15">
        <f t="shared" si="13"/>
        <v>567.48299999999995</v>
      </c>
      <c r="L433" s="32">
        <v>43572</v>
      </c>
      <c r="M433" s="16">
        <v>38.659999999999997</v>
      </c>
      <c r="N433" s="16">
        <v>21.79</v>
      </c>
      <c r="O433" s="16">
        <v>41.06</v>
      </c>
      <c r="P433" s="16">
        <v>32.479999999999997</v>
      </c>
    </row>
    <row r="434" spans="1:16" x14ac:dyDescent="0.25">
      <c r="A434" s="32">
        <v>43518</v>
      </c>
      <c r="B434" s="7">
        <v>3047.6</v>
      </c>
      <c r="C434" s="15">
        <f t="shared" si="12"/>
        <v>457.14</v>
      </c>
      <c r="F434" s="33">
        <v>43518</v>
      </c>
      <c r="G434" s="10">
        <v>3790.58</v>
      </c>
      <c r="H434" s="15">
        <f t="shared" si="13"/>
        <v>568.58699999999999</v>
      </c>
      <c r="L434" s="32">
        <v>43571</v>
      </c>
      <c r="M434" s="16">
        <v>38.44</v>
      </c>
      <c r="N434" s="16">
        <v>21.69</v>
      </c>
      <c r="O434" s="16">
        <v>40.82</v>
      </c>
      <c r="P434" s="16">
        <v>32.119999999999997</v>
      </c>
    </row>
    <row r="435" spans="1:16" x14ac:dyDescent="0.25">
      <c r="A435" s="32">
        <v>43517</v>
      </c>
      <c r="B435" s="7">
        <v>3022.9</v>
      </c>
      <c r="C435" s="15">
        <f t="shared" si="12"/>
        <v>453.435</v>
      </c>
      <c r="F435" s="33">
        <v>43517</v>
      </c>
      <c r="G435" s="10">
        <v>3759.87</v>
      </c>
      <c r="H435" s="15">
        <f t="shared" si="13"/>
        <v>563.98050000000001</v>
      </c>
      <c r="L435" s="32">
        <v>43570</v>
      </c>
      <c r="M435" s="16">
        <v>38.26</v>
      </c>
      <c r="N435" s="16">
        <v>21.58</v>
      </c>
      <c r="O435" s="16">
        <v>40.619999999999997</v>
      </c>
      <c r="P435" s="16">
        <v>31.95</v>
      </c>
    </row>
    <row r="436" spans="1:16" x14ac:dyDescent="0.25">
      <c r="A436" s="32">
        <v>43516</v>
      </c>
      <c r="B436" s="7">
        <v>3014.54</v>
      </c>
      <c r="C436" s="15">
        <f t="shared" si="12"/>
        <v>452.18099999999998</v>
      </c>
      <c r="F436" s="33">
        <v>43516</v>
      </c>
      <c r="G436" s="10">
        <v>3756.62</v>
      </c>
      <c r="H436" s="15">
        <f t="shared" si="13"/>
        <v>563.49299999999994</v>
      </c>
      <c r="L436" s="32">
        <v>43567</v>
      </c>
      <c r="M436" s="16">
        <v>37.909999999999997</v>
      </c>
      <c r="N436" s="16">
        <v>21.44</v>
      </c>
      <c r="O436" s="16">
        <v>40.21</v>
      </c>
      <c r="P436" s="16">
        <v>31.77</v>
      </c>
    </row>
    <row r="437" spans="1:16" x14ac:dyDescent="0.25">
      <c r="A437" s="32">
        <v>43515</v>
      </c>
      <c r="B437" s="7">
        <v>3037.76</v>
      </c>
      <c r="C437" s="15">
        <f t="shared" si="12"/>
        <v>455.66400000000004</v>
      </c>
      <c r="F437" s="33">
        <v>43515</v>
      </c>
      <c r="G437" s="10">
        <v>3785.53</v>
      </c>
      <c r="H437" s="15">
        <f t="shared" si="13"/>
        <v>567.82950000000005</v>
      </c>
      <c r="L437" s="32">
        <v>43566</v>
      </c>
      <c r="M437" s="16">
        <v>37.880000000000003</v>
      </c>
      <c r="N437" s="16">
        <v>21.45</v>
      </c>
      <c r="O437" s="16">
        <v>40.18</v>
      </c>
      <c r="P437" s="16">
        <v>31.57</v>
      </c>
    </row>
    <row r="438" spans="1:16" x14ac:dyDescent="0.25">
      <c r="A438" s="32">
        <v>43514</v>
      </c>
      <c r="B438" s="7">
        <v>3038.83</v>
      </c>
      <c r="C438" s="15">
        <f t="shared" si="12"/>
        <v>455.8245</v>
      </c>
      <c r="F438" s="33">
        <v>43514</v>
      </c>
      <c r="G438" s="10">
        <v>3786.89</v>
      </c>
      <c r="H438" s="15">
        <f t="shared" si="13"/>
        <v>568.0335</v>
      </c>
      <c r="L438" s="32">
        <v>43565</v>
      </c>
      <c r="M438" s="16">
        <v>37.86</v>
      </c>
      <c r="N438" s="16">
        <v>21.44</v>
      </c>
      <c r="O438" s="16">
        <v>40.17</v>
      </c>
      <c r="P438" s="16">
        <v>31.56</v>
      </c>
    </row>
    <row r="439" spans="1:16" x14ac:dyDescent="0.25">
      <c r="A439" s="32">
        <v>43511</v>
      </c>
      <c r="B439" s="7">
        <v>3006.33</v>
      </c>
      <c r="C439" s="15">
        <f t="shared" si="12"/>
        <v>450.9495</v>
      </c>
      <c r="F439" s="33">
        <v>43511</v>
      </c>
      <c r="G439" s="10">
        <v>3742.99</v>
      </c>
      <c r="H439" s="15">
        <f t="shared" si="13"/>
        <v>561.44849999999997</v>
      </c>
      <c r="L439" s="32">
        <v>43564</v>
      </c>
      <c r="M439" s="16">
        <v>37.97</v>
      </c>
      <c r="N439" s="16">
        <v>21.53</v>
      </c>
      <c r="O439" s="16">
        <v>40.28</v>
      </c>
      <c r="P439" s="16">
        <v>31.75</v>
      </c>
    </row>
    <row r="440" spans="1:16" x14ac:dyDescent="0.25">
      <c r="A440" s="32">
        <v>43510</v>
      </c>
      <c r="B440" s="7">
        <v>3038.14</v>
      </c>
      <c r="C440" s="15">
        <f t="shared" si="12"/>
        <v>455.72099999999995</v>
      </c>
      <c r="F440" s="33">
        <v>43510</v>
      </c>
      <c r="G440" s="10">
        <v>3782.46</v>
      </c>
      <c r="H440" s="15">
        <f t="shared" si="13"/>
        <v>567.36900000000003</v>
      </c>
      <c r="L440" s="32">
        <v>43563</v>
      </c>
      <c r="M440" s="16">
        <v>38</v>
      </c>
      <c r="N440" s="16">
        <v>21.6</v>
      </c>
      <c r="O440" s="16">
        <v>40.29</v>
      </c>
      <c r="P440" s="16">
        <v>31.91</v>
      </c>
    </row>
    <row r="441" spans="1:16" x14ac:dyDescent="0.25">
      <c r="A441" s="32">
        <v>43509</v>
      </c>
      <c r="B441" s="7">
        <v>3046.41</v>
      </c>
      <c r="C441" s="15">
        <f t="shared" si="12"/>
        <v>456.96149999999994</v>
      </c>
      <c r="F441" s="33">
        <v>43509</v>
      </c>
      <c r="G441" s="10">
        <v>3792.8</v>
      </c>
      <c r="H441" s="15">
        <f t="shared" si="13"/>
        <v>568.91999999999996</v>
      </c>
      <c r="L441" s="32">
        <v>43560</v>
      </c>
      <c r="M441" s="16">
        <v>38.229999999999997</v>
      </c>
      <c r="N441" s="16">
        <v>21.72</v>
      </c>
      <c r="O441" s="16">
        <v>40.57</v>
      </c>
      <c r="P441" s="16">
        <v>31.88</v>
      </c>
    </row>
    <row r="442" spans="1:16" x14ac:dyDescent="0.25">
      <c r="A442" s="32">
        <v>43508</v>
      </c>
      <c r="B442" s="7">
        <v>3005.04</v>
      </c>
      <c r="C442" s="15">
        <f t="shared" si="12"/>
        <v>450.75599999999997</v>
      </c>
      <c r="F442" s="33">
        <v>43508</v>
      </c>
      <c r="G442" s="10">
        <v>3759.09</v>
      </c>
      <c r="H442" s="15">
        <f t="shared" si="13"/>
        <v>563.86350000000004</v>
      </c>
      <c r="L442" s="32">
        <v>43559</v>
      </c>
      <c r="M442" s="16">
        <v>38.369999999999997</v>
      </c>
      <c r="N442" s="16">
        <v>21.79</v>
      </c>
      <c r="O442" s="16">
        <v>40.72</v>
      </c>
      <c r="P442" s="16">
        <v>32.1</v>
      </c>
    </row>
    <row r="443" spans="1:16" x14ac:dyDescent="0.25">
      <c r="A443" s="32">
        <v>43507</v>
      </c>
      <c r="B443" s="7">
        <v>3011.03</v>
      </c>
      <c r="C443" s="15">
        <f t="shared" si="12"/>
        <v>451.65450000000004</v>
      </c>
      <c r="F443" s="33">
        <v>43507</v>
      </c>
      <c r="G443" s="10">
        <v>3766.14</v>
      </c>
      <c r="H443" s="15">
        <f t="shared" si="13"/>
        <v>564.92099999999994</v>
      </c>
      <c r="L443" s="32">
        <v>43558</v>
      </c>
      <c r="M443" s="16">
        <v>38.21</v>
      </c>
      <c r="N443" s="16">
        <v>21.75</v>
      </c>
      <c r="O443" s="16">
        <v>40.53</v>
      </c>
      <c r="P443" s="16">
        <v>32.03</v>
      </c>
    </row>
    <row r="444" spans="1:16" x14ac:dyDescent="0.25">
      <c r="A444" s="32">
        <v>43499</v>
      </c>
      <c r="B444" s="7">
        <v>3020.05</v>
      </c>
      <c r="C444" s="15">
        <f t="shared" si="12"/>
        <v>453.00749999999999</v>
      </c>
      <c r="F444" s="33">
        <v>43499</v>
      </c>
      <c r="G444" s="10">
        <v>3777.34</v>
      </c>
      <c r="H444" s="15">
        <f t="shared" si="13"/>
        <v>566.601</v>
      </c>
      <c r="L444" s="32">
        <v>43557</v>
      </c>
      <c r="M444" s="16">
        <v>37.96</v>
      </c>
      <c r="N444" s="16">
        <v>21.58</v>
      </c>
      <c r="O444" s="16">
        <v>40.25</v>
      </c>
      <c r="P444" s="16">
        <v>31.7</v>
      </c>
    </row>
    <row r="445" spans="1:16" x14ac:dyDescent="0.25">
      <c r="A445" s="32">
        <v>43498</v>
      </c>
      <c r="B445" s="7">
        <v>3020.05</v>
      </c>
      <c r="C445" s="15">
        <f t="shared" si="12"/>
        <v>453.00749999999999</v>
      </c>
      <c r="F445" s="33">
        <v>43498</v>
      </c>
      <c r="G445" s="10">
        <v>3777.34</v>
      </c>
      <c r="H445" s="15">
        <f t="shared" si="13"/>
        <v>566.601</v>
      </c>
      <c r="L445" s="32">
        <v>43556</v>
      </c>
      <c r="M445" s="16">
        <v>37.700000000000003</v>
      </c>
      <c r="N445" s="16">
        <v>21.46</v>
      </c>
      <c r="O445" s="16">
        <v>39.94</v>
      </c>
      <c r="P445" s="16">
        <v>31.55</v>
      </c>
    </row>
    <row r="446" spans="1:16" x14ac:dyDescent="0.25">
      <c r="A446" s="32">
        <v>43497</v>
      </c>
      <c r="B446" s="7">
        <v>2993.31</v>
      </c>
      <c r="C446" s="15">
        <f t="shared" si="12"/>
        <v>448.99649999999997</v>
      </c>
      <c r="F446" s="33">
        <v>43497</v>
      </c>
      <c r="G446" s="10">
        <v>3743.73</v>
      </c>
      <c r="H446" s="15">
        <f t="shared" si="13"/>
        <v>561.55949999999996</v>
      </c>
      <c r="L446" s="32">
        <v>43553</v>
      </c>
      <c r="M446" s="16">
        <v>37.479999999999997</v>
      </c>
      <c r="N446" s="16">
        <v>21.35</v>
      </c>
      <c r="O446" s="16">
        <v>39.67</v>
      </c>
      <c r="P446" s="16">
        <v>31.31</v>
      </c>
    </row>
    <row r="447" spans="1:16" x14ac:dyDescent="0.25">
      <c r="A447" s="32">
        <v>43496</v>
      </c>
      <c r="B447" s="7">
        <v>3016.22</v>
      </c>
      <c r="C447" s="15">
        <f t="shared" si="12"/>
        <v>452.43299999999994</v>
      </c>
      <c r="F447" s="33">
        <v>43496</v>
      </c>
      <c r="G447" s="10">
        <v>3772.33</v>
      </c>
      <c r="H447" s="15">
        <f t="shared" si="13"/>
        <v>565.84949999999992</v>
      </c>
      <c r="L447" s="32">
        <v>43552</v>
      </c>
      <c r="M447" s="16">
        <v>37.340000000000003</v>
      </c>
      <c r="N447" s="16">
        <v>21.28</v>
      </c>
      <c r="O447" s="16">
        <v>39.520000000000003</v>
      </c>
      <c r="P447" s="16">
        <v>31.03</v>
      </c>
    </row>
    <row r="448" spans="1:16" x14ac:dyDescent="0.25">
      <c r="A448" s="32">
        <v>43495</v>
      </c>
      <c r="B448" s="7">
        <v>3018.71</v>
      </c>
      <c r="C448" s="15">
        <f t="shared" si="12"/>
        <v>452.80649999999997</v>
      </c>
      <c r="F448" s="33">
        <v>43495</v>
      </c>
      <c r="G448" s="10">
        <v>3775.57</v>
      </c>
      <c r="H448" s="15">
        <f t="shared" si="13"/>
        <v>566.33550000000002</v>
      </c>
      <c r="L448" s="32">
        <v>43551</v>
      </c>
      <c r="M448" s="16">
        <v>37</v>
      </c>
      <c r="N448" s="16">
        <v>21.04</v>
      </c>
      <c r="O448" s="16">
        <v>39.130000000000003</v>
      </c>
      <c r="P448" s="16">
        <v>30.72</v>
      </c>
    </row>
    <row r="449" spans="1:16" x14ac:dyDescent="0.25">
      <c r="A449" s="32">
        <v>43494</v>
      </c>
      <c r="B449" s="7">
        <v>3036.26</v>
      </c>
      <c r="C449" s="15">
        <f t="shared" si="12"/>
        <v>455.43900000000002</v>
      </c>
      <c r="F449" s="33">
        <v>43494</v>
      </c>
      <c r="G449" s="10">
        <v>3797.49</v>
      </c>
      <c r="H449" s="15">
        <f t="shared" si="13"/>
        <v>569.62349999999992</v>
      </c>
      <c r="L449" s="32">
        <v>43550</v>
      </c>
      <c r="M449" s="16">
        <v>36.58</v>
      </c>
      <c r="N449" s="16">
        <v>20.9</v>
      </c>
      <c r="O449" s="16">
        <v>38.630000000000003</v>
      </c>
      <c r="P449" s="16">
        <v>30.53</v>
      </c>
    </row>
    <row r="450" spans="1:16" x14ac:dyDescent="0.25">
      <c r="A450" s="32">
        <v>43493</v>
      </c>
      <c r="B450" s="7">
        <v>3036.73</v>
      </c>
      <c r="C450" s="15">
        <f t="shared" si="12"/>
        <v>455.5095</v>
      </c>
      <c r="F450" s="33">
        <v>43493</v>
      </c>
      <c r="G450" s="10">
        <v>3826.01</v>
      </c>
      <c r="H450" s="15">
        <f t="shared" si="13"/>
        <v>573.90150000000006</v>
      </c>
      <c r="L450" s="32">
        <v>43549</v>
      </c>
      <c r="M450" s="16">
        <v>36.51</v>
      </c>
      <c r="N450" s="16">
        <v>20.76</v>
      </c>
      <c r="O450" s="16">
        <v>38.58</v>
      </c>
      <c r="P450" s="16">
        <v>30.01</v>
      </c>
    </row>
    <row r="451" spans="1:16" x14ac:dyDescent="0.25">
      <c r="A451" s="32">
        <v>43490</v>
      </c>
      <c r="B451" s="7">
        <v>3027.43</v>
      </c>
      <c r="C451" s="15">
        <f t="shared" si="12"/>
        <v>454.11449999999996</v>
      </c>
      <c r="F451" s="33">
        <v>43490</v>
      </c>
      <c r="G451" s="10">
        <v>3814.84</v>
      </c>
      <c r="H451" s="15">
        <f t="shared" si="13"/>
        <v>572.226</v>
      </c>
      <c r="L451" s="32">
        <v>43546</v>
      </c>
      <c r="M451" s="16">
        <v>36.49</v>
      </c>
      <c r="N451" s="16">
        <v>20.75</v>
      </c>
      <c r="O451" s="16">
        <v>38.57</v>
      </c>
      <c r="P451" s="16">
        <v>30.08</v>
      </c>
    </row>
    <row r="452" spans="1:16" x14ac:dyDescent="0.25">
      <c r="A452" s="32">
        <v>43489</v>
      </c>
      <c r="B452" s="7">
        <v>3027.24</v>
      </c>
      <c r="C452" s="15">
        <f t="shared" ref="C452:C515" si="14">B452*$J$2</f>
        <v>454.08599999999996</v>
      </c>
      <c r="F452" s="33">
        <v>43489</v>
      </c>
      <c r="G452" s="10">
        <v>3814.77</v>
      </c>
      <c r="H452" s="15">
        <f t="shared" ref="H452:H515" si="15">G452*$J$2</f>
        <v>572.21550000000002</v>
      </c>
      <c r="L452" s="32">
        <v>43545</v>
      </c>
      <c r="M452" s="16">
        <v>36.229999999999997</v>
      </c>
      <c r="N452" s="16">
        <v>20.59</v>
      </c>
      <c r="O452" s="16">
        <v>38.28</v>
      </c>
      <c r="P452" s="16">
        <v>29.92</v>
      </c>
    </row>
    <row r="453" spans="1:16" x14ac:dyDescent="0.25">
      <c r="A453" s="32">
        <v>43488</v>
      </c>
      <c r="B453" s="7">
        <v>3018.28</v>
      </c>
      <c r="C453" s="15">
        <f t="shared" si="14"/>
        <v>452.74200000000002</v>
      </c>
      <c r="F453" s="33">
        <v>43488</v>
      </c>
      <c r="G453" s="10">
        <v>3803.85</v>
      </c>
      <c r="H453" s="15">
        <f t="shared" si="15"/>
        <v>570.57749999999999</v>
      </c>
      <c r="L453" s="32">
        <v>43544</v>
      </c>
      <c r="M453" s="16">
        <v>35.64</v>
      </c>
      <c r="N453" s="16">
        <v>20.21</v>
      </c>
      <c r="O453" s="16">
        <v>37.61</v>
      </c>
      <c r="P453" s="16">
        <v>29.43</v>
      </c>
    </row>
    <row r="454" spans="1:16" x14ac:dyDescent="0.25">
      <c r="A454" s="32">
        <v>43487</v>
      </c>
      <c r="B454" s="7">
        <v>3004.86</v>
      </c>
      <c r="C454" s="15">
        <f t="shared" si="14"/>
        <v>450.72899999999998</v>
      </c>
      <c r="F454" s="33">
        <v>43487</v>
      </c>
      <c r="G454" s="10">
        <v>3822.2</v>
      </c>
      <c r="H454" s="15">
        <f t="shared" si="15"/>
        <v>573.32999999999993</v>
      </c>
      <c r="L454" s="32">
        <v>43543</v>
      </c>
      <c r="M454" s="16">
        <v>35.11</v>
      </c>
      <c r="N454" s="16">
        <v>19.899999999999999</v>
      </c>
      <c r="O454" s="16">
        <v>37.01</v>
      </c>
      <c r="P454" s="16">
        <v>28.87</v>
      </c>
    </row>
    <row r="455" spans="1:16" x14ac:dyDescent="0.25">
      <c r="A455" s="32">
        <v>43486</v>
      </c>
      <c r="B455" s="7">
        <v>2997.88</v>
      </c>
      <c r="C455" s="15">
        <f t="shared" si="14"/>
        <v>449.68200000000002</v>
      </c>
      <c r="F455" s="33">
        <v>43486</v>
      </c>
      <c r="G455" s="10">
        <v>3869.24</v>
      </c>
      <c r="H455" s="15">
        <f t="shared" si="15"/>
        <v>580.38599999999997</v>
      </c>
      <c r="L455" s="32">
        <v>43542</v>
      </c>
      <c r="M455" s="16">
        <v>34.92</v>
      </c>
      <c r="N455" s="16">
        <v>19.739999999999998</v>
      </c>
      <c r="O455" s="16">
        <v>36.81</v>
      </c>
      <c r="P455" s="16">
        <v>28.61</v>
      </c>
    </row>
    <row r="456" spans="1:16" x14ac:dyDescent="0.25">
      <c r="A456" s="32">
        <v>43483</v>
      </c>
      <c r="B456" s="7">
        <v>2971.28</v>
      </c>
      <c r="C456" s="15">
        <f t="shared" si="14"/>
        <v>445.69200000000001</v>
      </c>
      <c r="F456" s="33">
        <v>43483</v>
      </c>
      <c r="G456" s="10">
        <v>3853.57</v>
      </c>
      <c r="H456" s="15">
        <f t="shared" si="15"/>
        <v>578.03549999999996</v>
      </c>
      <c r="L456" s="32">
        <v>43539</v>
      </c>
      <c r="M456" s="16">
        <v>34.630000000000003</v>
      </c>
      <c r="N456" s="16">
        <v>19.61</v>
      </c>
      <c r="O456" s="16">
        <v>36.47</v>
      </c>
      <c r="P456" s="16">
        <v>28.42</v>
      </c>
    </row>
    <row r="457" spans="1:16" x14ac:dyDescent="0.25">
      <c r="A457" s="32">
        <v>43482</v>
      </c>
      <c r="B457" s="7">
        <v>2925.66</v>
      </c>
      <c r="C457" s="15">
        <f t="shared" si="14"/>
        <v>438.84899999999999</v>
      </c>
      <c r="F457" s="33">
        <v>43482</v>
      </c>
      <c r="G457" s="10">
        <v>3796.29</v>
      </c>
      <c r="H457" s="15">
        <f t="shared" si="15"/>
        <v>569.44349999999997</v>
      </c>
      <c r="L457" s="32">
        <v>43538</v>
      </c>
      <c r="M457" s="16">
        <v>34.25</v>
      </c>
      <c r="N457" s="16">
        <v>19.28</v>
      </c>
      <c r="O457" s="16">
        <v>36.06</v>
      </c>
      <c r="P457" s="16">
        <v>27.9</v>
      </c>
    </row>
    <row r="458" spans="1:16" x14ac:dyDescent="0.25">
      <c r="A458" s="32">
        <v>43481</v>
      </c>
      <c r="B458" s="7">
        <v>2953</v>
      </c>
      <c r="C458" s="15">
        <f t="shared" si="14"/>
        <v>442.95</v>
      </c>
      <c r="F458" s="33">
        <v>43481</v>
      </c>
      <c r="G458" s="10">
        <v>3795.52</v>
      </c>
      <c r="H458" s="15">
        <f t="shared" si="15"/>
        <v>569.32799999999997</v>
      </c>
      <c r="L458" s="32">
        <v>43537</v>
      </c>
      <c r="M458" s="16">
        <v>33.869999999999997</v>
      </c>
      <c r="N458" s="16">
        <v>19.12</v>
      </c>
      <c r="O458" s="16">
        <v>35.6</v>
      </c>
      <c r="P458" s="16">
        <v>27.81</v>
      </c>
    </row>
    <row r="459" spans="1:16" x14ac:dyDescent="0.25">
      <c r="A459" s="32">
        <v>43480</v>
      </c>
      <c r="B459" s="7">
        <v>3027.05</v>
      </c>
      <c r="C459" s="15">
        <f t="shared" si="14"/>
        <v>454.0575</v>
      </c>
      <c r="F459" s="33">
        <v>43480</v>
      </c>
      <c r="G459" s="10">
        <v>3835.21</v>
      </c>
      <c r="H459" s="15">
        <f t="shared" si="15"/>
        <v>575.28149999999994</v>
      </c>
      <c r="L459" s="32">
        <v>43536</v>
      </c>
      <c r="M459" s="16">
        <v>33.81</v>
      </c>
      <c r="N459" s="16">
        <v>19.21</v>
      </c>
      <c r="O459" s="16">
        <v>35.51</v>
      </c>
      <c r="P459" s="16">
        <v>27.85</v>
      </c>
    </row>
    <row r="460" spans="1:16" x14ac:dyDescent="0.25">
      <c r="A460" s="32">
        <v>43479</v>
      </c>
      <c r="B460" s="7">
        <v>3043.11</v>
      </c>
      <c r="C460" s="15">
        <f t="shared" si="14"/>
        <v>456.4665</v>
      </c>
      <c r="F460" s="33">
        <v>43479</v>
      </c>
      <c r="G460" s="10">
        <v>3855.06</v>
      </c>
      <c r="H460" s="15">
        <f t="shared" si="15"/>
        <v>578.25900000000001</v>
      </c>
      <c r="L460" s="32">
        <v>43535</v>
      </c>
      <c r="M460" s="16">
        <v>33.979999999999997</v>
      </c>
      <c r="N460" s="16">
        <v>19.25</v>
      </c>
      <c r="O460" s="16">
        <v>35.700000000000003</v>
      </c>
      <c r="P460" s="16">
        <v>27.8</v>
      </c>
    </row>
    <row r="461" spans="1:16" x14ac:dyDescent="0.25">
      <c r="A461" s="32">
        <v>43476</v>
      </c>
      <c r="B461" s="7">
        <v>3050.6</v>
      </c>
      <c r="C461" s="15">
        <f t="shared" si="14"/>
        <v>457.59</v>
      </c>
      <c r="F461" s="33">
        <v>43476</v>
      </c>
      <c r="G461" s="10">
        <v>3857.82</v>
      </c>
      <c r="H461" s="15">
        <f t="shared" si="15"/>
        <v>578.673</v>
      </c>
      <c r="L461" s="32">
        <v>43532</v>
      </c>
      <c r="M461" s="16">
        <v>34.5</v>
      </c>
      <c r="N461" s="16">
        <v>19.510000000000002</v>
      </c>
      <c r="O461" s="16">
        <v>36.31</v>
      </c>
      <c r="P461" s="16">
        <v>28.03</v>
      </c>
    </row>
    <row r="462" spans="1:16" x14ac:dyDescent="0.25">
      <c r="A462" s="32">
        <v>43475</v>
      </c>
      <c r="B462" s="7">
        <v>3135.87</v>
      </c>
      <c r="C462" s="15">
        <f t="shared" si="14"/>
        <v>470.38049999999998</v>
      </c>
      <c r="F462" s="33">
        <v>43475</v>
      </c>
      <c r="G462" s="10">
        <v>3950.04</v>
      </c>
      <c r="H462" s="15">
        <f t="shared" si="15"/>
        <v>592.50599999999997</v>
      </c>
      <c r="L462" s="32">
        <v>43531</v>
      </c>
      <c r="M462" s="16">
        <v>34.770000000000003</v>
      </c>
      <c r="N462" s="16">
        <v>19.66</v>
      </c>
      <c r="O462" s="16">
        <v>36.61</v>
      </c>
      <c r="P462" s="16">
        <v>28.59</v>
      </c>
    </row>
    <row r="463" spans="1:16" x14ac:dyDescent="0.25">
      <c r="A463" s="32">
        <v>43474</v>
      </c>
      <c r="B463" s="7">
        <v>3137.62</v>
      </c>
      <c r="C463" s="15">
        <f t="shared" si="14"/>
        <v>470.64299999999997</v>
      </c>
      <c r="F463" s="33">
        <v>43474</v>
      </c>
      <c r="G463" s="10">
        <v>3952.72</v>
      </c>
      <c r="H463" s="15">
        <f t="shared" si="15"/>
        <v>592.9079999999999</v>
      </c>
      <c r="L463" s="32">
        <v>43530</v>
      </c>
      <c r="M463" s="16">
        <v>34.619999999999997</v>
      </c>
      <c r="N463" s="16">
        <v>19.7</v>
      </c>
      <c r="O463" s="16">
        <v>36.42</v>
      </c>
      <c r="P463" s="16">
        <v>28.57</v>
      </c>
    </row>
    <row r="464" spans="1:16" x14ac:dyDescent="0.25">
      <c r="A464" s="32">
        <v>43473</v>
      </c>
      <c r="B464" s="7">
        <v>3153.36</v>
      </c>
      <c r="C464" s="15">
        <f t="shared" si="14"/>
        <v>473.00400000000002</v>
      </c>
      <c r="F464" s="33">
        <v>43473</v>
      </c>
      <c r="G464" s="10">
        <v>3972.26</v>
      </c>
      <c r="H464" s="15">
        <f t="shared" si="15"/>
        <v>595.83900000000006</v>
      </c>
      <c r="L464" s="32">
        <v>43529</v>
      </c>
      <c r="M464" s="16">
        <v>34.74</v>
      </c>
      <c r="N464" s="16">
        <v>19.61</v>
      </c>
      <c r="O464" s="16">
        <v>36.590000000000003</v>
      </c>
      <c r="P464" s="16">
        <v>28.22</v>
      </c>
    </row>
    <row r="465" spans="1:16" x14ac:dyDescent="0.25">
      <c r="A465" s="32">
        <v>43472</v>
      </c>
      <c r="B465" s="7">
        <v>3152.5</v>
      </c>
      <c r="C465" s="15">
        <f t="shared" si="14"/>
        <v>472.875</v>
      </c>
      <c r="F465" s="33">
        <v>43472</v>
      </c>
      <c r="G465" s="10">
        <v>3971.38</v>
      </c>
      <c r="H465" s="15">
        <f t="shared" si="15"/>
        <v>595.70699999999999</v>
      </c>
      <c r="L465" s="32">
        <v>43528</v>
      </c>
      <c r="M465" s="16">
        <v>34.49</v>
      </c>
      <c r="N465" s="16">
        <v>19.37</v>
      </c>
      <c r="O465" s="16">
        <v>36.299999999999997</v>
      </c>
      <c r="P465" s="16">
        <v>28.32</v>
      </c>
    </row>
    <row r="466" spans="1:16" x14ac:dyDescent="0.25">
      <c r="A466" s="32">
        <v>43469</v>
      </c>
      <c r="B466" s="7">
        <v>3120.77</v>
      </c>
      <c r="C466" s="15">
        <f t="shared" si="14"/>
        <v>468.1155</v>
      </c>
      <c r="F466" s="33">
        <v>43469</v>
      </c>
      <c r="G466" s="10">
        <v>3935.5</v>
      </c>
      <c r="H466" s="15">
        <f t="shared" si="15"/>
        <v>590.32499999999993</v>
      </c>
      <c r="L466" s="32">
        <v>43525</v>
      </c>
      <c r="M466" s="16">
        <v>34.11</v>
      </c>
      <c r="N466" s="16">
        <v>19.21</v>
      </c>
      <c r="O466" s="16">
        <v>35.86</v>
      </c>
      <c r="P466" s="16">
        <v>28</v>
      </c>
    </row>
    <row r="467" spans="1:16" x14ac:dyDescent="0.25">
      <c r="A467" s="32">
        <v>43468</v>
      </c>
      <c r="B467" s="7">
        <v>3115.3</v>
      </c>
      <c r="C467" s="15">
        <f t="shared" si="14"/>
        <v>467.29500000000002</v>
      </c>
      <c r="F467" s="33">
        <v>43468</v>
      </c>
      <c r="G467" s="10">
        <v>3935.91</v>
      </c>
      <c r="H467" s="15">
        <f t="shared" si="15"/>
        <v>590.38649999999996</v>
      </c>
      <c r="L467" s="32">
        <v>43524</v>
      </c>
      <c r="M467" s="16">
        <v>33.69</v>
      </c>
      <c r="N467" s="16">
        <v>19.010000000000002</v>
      </c>
      <c r="O467" s="16">
        <v>35.369999999999997</v>
      </c>
      <c r="P467" s="16">
        <v>27.46</v>
      </c>
    </row>
    <row r="468" spans="1:16" x14ac:dyDescent="0.25">
      <c r="A468" s="32">
        <v>43467</v>
      </c>
      <c r="B468" s="7">
        <v>3078.18</v>
      </c>
      <c r="C468" s="15">
        <f t="shared" si="14"/>
        <v>461.72699999999998</v>
      </c>
      <c r="F468" s="33">
        <v>43467</v>
      </c>
      <c r="G468" s="10">
        <v>3893.28</v>
      </c>
      <c r="H468" s="15">
        <f t="shared" si="15"/>
        <v>583.99199999999996</v>
      </c>
      <c r="L468" s="32">
        <v>43523</v>
      </c>
      <c r="M468" s="16">
        <v>33.07</v>
      </c>
      <c r="N468" s="16">
        <v>18.68</v>
      </c>
      <c r="O468" s="16">
        <v>34.65</v>
      </c>
      <c r="P468" s="16">
        <v>26.98</v>
      </c>
    </row>
    <row r="469" spans="1:16" x14ac:dyDescent="0.25">
      <c r="A469" s="32">
        <v>43463</v>
      </c>
      <c r="B469" s="7">
        <v>3079.27</v>
      </c>
      <c r="C469" s="15">
        <f t="shared" si="14"/>
        <v>461.89049999999997</v>
      </c>
      <c r="F469" s="33">
        <v>43463</v>
      </c>
      <c r="G469" s="10">
        <v>3894.73</v>
      </c>
      <c r="H469" s="15">
        <f t="shared" si="15"/>
        <v>584.20949999999993</v>
      </c>
      <c r="L469" s="32">
        <v>43522</v>
      </c>
      <c r="M469" s="16">
        <v>32.770000000000003</v>
      </c>
      <c r="N469" s="16">
        <v>18.489999999999998</v>
      </c>
      <c r="O469" s="16">
        <v>34.33</v>
      </c>
      <c r="P469" s="16">
        <v>26.46</v>
      </c>
    </row>
    <row r="470" spans="1:16" x14ac:dyDescent="0.25">
      <c r="A470" s="32">
        <v>43462</v>
      </c>
      <c r="B470" s="7">
        <v>3051.86</v>
      </c>
      <c r="C470" s="15">
        <f t="shared" si="14"/>
        <v>457.779</v>
      </c>
      <c r="F470" s="33">
        <v>43462</v>
      </c>
      <c r="G470" s="10">
        <v>3825.03</v>
      </c>
      <c r="H470" s="15">
        <f t="shared" si="15"/>
        <v>573.75450000000001</v>
      </c>
      <c r="L470" s="32">
        <v>43521</v>
      </c>
      <c r="M470" s="16">
        <v>32.659999999999997</v>
      </c>
      <c r="N470" s="16">
        <v>18.399999999999999</v>
      </c>
      <c r="O470" s="16">
        <v>34.22</v>
      </c>
      <c r="P470" s="16">
        <v>26.28</v>
      </c>
    </row>
    <row r="471" spans="1:16" x14ac:dyDescent="0.25">
      <c r="A471" s="32">
        <v>43461</v>
      </c>
      <c r="B471" s="7">
        <v>3061.87</v>
      </c>
      <c r="C471" s="15">
        <f t="shared" si="14"/>
        <v>459.28049999999996</v>
      </c>
      <c r="F471" s="33">
        <v>43461</v>
      </c>
      <c r="G471" s="10">
        <v>3837.66</v>
      </c>
      <c r="H471" s="15">
        <f t="shared" si="15"/>
        <v>575.649</v>
      </c>
      <c r="L471" s="32">
        <v>43518</v>
      </c>
      <c r="M471" s="16">
        <v>32.450000000000003</v>
      </c>
      <c r="N471" s="16">
        <v>18.239999999999998</v>
      </c>
      <c r="O471" s="16">
        <v>33.979999999999997</v>
      </c>
      <c r="P471" s="16">
        <v>26.24</v>
      </c>
    </row>
    <row r="472" spans="1:16" x14ac:dyDescent="0.25">
      <c r="A472" s="32">
        <v>43460</v>
      </c>
      <c r="B472" s="7">
        <v>3088.34</v>
      </c>
      <c r="C472" s="15">
        <f t="shared" si="14"/>
        <v>463.25099999999998</v>
      </c>
      <c r="F472" s="33">
        <v>43460</v>
      </c>
      <c r="G472" s="10">
        <v>3895.48</v>
      </c>
      <c r="H472" s="15">
        <f t="shared" si="15"/>
        <v>584.322</v>
      </c>
      <c r="L472" s="32">
        <v>43517</v>
      </c>
      <c r="M472" s="16">
        <v>32.24</v>
      </c>
      <c r="N472" s="16">
        <v>18.170000000000002</v>
      </c>
      <c r="O472" s="16">
        <v>33.74</v>
      </c>
      <c r="P472" s="16">
        <v>26.13</v>
      </c>
    </row>
    <row r="473" spans="1:16" x14ac:dyDescent="0.25">
      <c r="A473" s="32">
        <v>43459</v>
      </c>
      <c r="B473" s="7">
        <v>3093.45</v>
      </c>
      <c r="C473" s="15">
        <f t="shared" si="14"/>
        <v>464.01749999999993</v>
      </c>
      <c r="F473" s="33">
        <v>43459</v>
      </c>
      <c r="G473" s="10">
        <v>3901.99</v>
      </c>
      <c r="H473" s="15">
        <f t="shared" si="15"/>
        <v>585.29849999999999</v>
      </c>
      <c r="L473" s="32">
        <v>43516</v>
      </c>
      <c r="M473" s="16">
        <v>32.15</v>
      </c>
      <c r="N473" s="16">
        <v>18.079999999999998</v>
      </c>
      <c r="O473" s="16">
        <v>33.619999999999997</v>
      </c>
      <c r="P473" s="16">
        <v>25.97</v>
      </c>
    </row>
    <row r="474" spans="1:16" x14ac:dyDescent="0.25">
      <c r="A474" s="32">
        <v>43458</v>
      </c>
      <c r="B474" s="7">
        <v>3106.78</v>
      </c>
      <c r="C474" s="15">
        <f t="shared" si="14"/>
        <v>466.017</v>
      </c>
      <c r="F474" s="33">
        <v>43458</v>
      </c>
      <c r="G474" s="10">
        <v>3900.76</v>
      </c>
      <c r="H474" s="15">
        <f t="shared" si="15"/>
        <v>585.11400000000003</v>
      </c>
      <c r="L474" s="32">
        <v>43515</v>
      </c>
      <c r="M474" s="16">
        <v>32.11</v>
      </c>
      <c r="N474" s="16">
        <v>18.05</v>
      </c>
      <c r="O474" s="16">
        <v>33.58</v>
      </c>
      <c r="P474" s="16">
        <v>25.87</v>
      </c>
    </row>
    <row r="475" spans="1:16" x14ac:dyDescent="0.25">
      <c r="A475" s="32">
        <v>43455</v>
      </c>
      <c r="B475" s="7">
        <v>3122.2</v>
      </c>
      <c r="C475" s="15">
        <f t="shared" si="14"/>
        <v>468.32999999999993</v>
      </c>
      <c r="F475" s="33">
        <v>43455</v>
      </c>
      <c r="G475" s="10">
        <v>3919.7</v>
      </c>
      <c r="H475" s="15">
        <f t="shared" si="15"/>
        <v>587.95499999999993</v>
      </c>
      <c r="L475" s="32">
        <v>43514</v>
      </c>
      <c r="M475" s="16">
        <v>31.85</v>
      </c>
      <c r="N475" s="16">
        <v>18.010000000000002</v>
      </c>
      <c r="O475" s="16">
        <v>33.26</v>
      </c>
      <c r="P475" s="16">
        <v>25.86</v>
      </c>
    </row>
    <row r="476" spans="1:16" x14ac:dyDescent="0.25">
      <c r="A476" s="32">
        <v>43454</v>
      </c>
      <c r="B476" s="7">
        <v>3171.22</v>
      </c>
      <c r="C476" s="15">
        <f t="shared" si="14"/>
        <v>475.68299999999994</v>
      </c>
      <c r="F476" s="33">
        <v>43454</v>
      </c>
      <c r="G476" s="10">
        <v>3898.71</v>
      </c>
      <c r="H476" s="15">
        <f t="shared" si="15"/>
        <v>584.80650000000003</v>
      </c>
      <c r="L476" s="32">
        <v>43511</v>
      </c>
      <c r="M476" s="16">
        <v>31.88</v>
      </c>
      <c r="N476" s="16">
        <v>17.98</v>
      </c>
      <c r="O476" s="16">
        <v>33.31</v>
      </c>
      <c r="P476" s="16">
        <v>25.61</v>
      </c>
    </row>
    <row r="477" spans="1:16" x14ac:dyDescent="0.25">
      <c r="A477" s="32">
        <v>43453</v>
      </c>
      <c r="B477" s="7">
        <v>3193.94</v>
      </c>
      <c r="C477" s="15">
        <f t="shared" si="14"/>
        <v>479.09100000000001</v>
      </c>
      <c r="F477" s="33">
        <v>43453</v>
      </c>
      <c r="G477" s="10">
        <v>3884.13</v>
      </c>
      <c r="H477" s="15">
        <f t="shared" si="15"/>
        <v>582.61950000000002</v>
      </c>
      <c r="L477" s="32">
        <v>43510</v>
      </c>
      <c r="M477" s="16">
        <v>31.48</v>
      </c>
      <c r="N477" s="16">
        <v>17.93</v>
      </c>
      <c r="O477" s="16">
        <v>32.799999999999997</v>
      </c>
      <c r="P477" s="16">
        <v>25.62</v>
      </c>
    </row>
    <row r="478" spans="1:16" x14ac:dyDescent="0.25">
      <c r="A478" s="32">
        <v>43452</v>
      </c>
      <c r="B478" s="7">
        <v>3186.37</v>
      </c>
      <c r="C478" s="15">
        <f t="shared" si="14"/>
        <v>477.95549999999997</v>
      </c>
      <c r="F478" s="33">
        <v>43452</v>
      </c>
      <c r="G478" s="10">
        <v>3874.7</v>
      </c>
      <c r="H478" s="15">
        <f t="shared" si="15"/>
        <v>581.20499999999993</v>
      </c>
      <c r="L478" s="32">
        <v>43509</v>
      </c>
      <c r="M478" s="16">
        <v>31.44</v>
      </c>
      <c r="N478" s="16">
        <v>17.86</v>
      </c>
      <c r="O478" s="16">
        <v>32.76</v>
      </c>
      <c r="P478" s="16">
        <v>25.19</v>
      </c>
    </row>
    <row r="479" spans="1:16" x14ac:dyDescent="0.25">
      <c r="A479" s="32">
        <v>43448</v>
      </c>
      <c r="B479" s="7">
        <v>3157.35</v>
      </c>
      <c r="C479" s="15">
        <f t="shared" si="14"/>
        <v>473.60249999999996</v>
      </c>
      <c r="F479" s="33">
        <v>43448</v>
      </c>
      <c r="G479" s="10">
        <v>3892.14</v>
      </c>
      <c r="H479" s="15">
        <f t="shared" si="15"/>
        <v>583.82099999999991</v>
      </c>
      <c r="L479" s="32">
        <v>43508</v>
      </c>
      <c r="M479" s="16">
        <v>31.23</v>
      </c>
      <c r="N479" s="16">
        <v>17.82</v>
      </c>
      <c r="O479" s="16">
        <v>32.5</v>
      </c>
      <c r="P479" s="16">
        <v>25.15</v>
      </c>
    </row>
    <row r="480" spans="1:16" x14ac:dyDescent="0.25">
      <c r="A480" s="32">
        <v>43447</v>
      </c>
      <c r="B480" s="7">
        <v>3193.64</v>
      </c>
      <c r="C480" s="15">
        <f t="shared" si="14"/>
        <v>479.04599999999994</v>
      </c>
      <c r="F480" s="33">
        <v>43447</v>
      </c>
      <c r="G480" s="10">
        <v>3937.24</v>
      </c>
      <c r="H480" s="15">
        <f t="shared" si="15"/>
        <v>590.5859999999999</v>
      </c>
      <c r="L480" s="32">
        <v>43507</v>
      </c>
      <c r="M480" s="16">
        <v>31.18</v>
      </c>
      <c r="N480" s="16">
        <v>17.809999999999999</v>
      </c>
      <c r="O480" s="16">
        <v>32.44</v>
      </c>
      <c r="P480" s="16">
        <v>24.95</v>
      </c>
    </row>
    <row r="481" spans="1:16" x14ac:dyDescent="0.25">
      <c r="A481" s="32">
        <v>43446</v>
      </c>
      <c r="B481" s="7">
        <v>3187.8</v>
      </c>
      <c r="C481" s="15">
        <f t="shared" si="14"/>
        <v>478.17</v>
      </c>
      <c r="F481" s="33">
        <v>43446</v>
      </c>
      <c r="G481" s="10">
        <v>3929.99</v>
      </c>
      <c r="H481" s="15">
        <f t="shared" si="15"/>
        <v>589.49849999999992</v>
      </c>
      <c r="L481" s="32">
        <v>43504</v>
      </c>
      <c r="M481" s="16">
        <v>31.27</v>
      </c>
      <c r="N481" s="16">
        <v>17.75</v>
      </c>
      <c r="O481" s="16">
        <v>32.56</v>
      </c>
      <c r="P481" s="16">
        <v>24.87</v>
      </c>
    </row>
    <row r="482" spans="1:16" x14ac:dyDescent="0.25">
      <c r="A482" s="32">
        <v>43445</v>
      </c>
      <c r="B482" s="7">
        <v>3205.86</v>
      </c>
      <c r="C482" s="15">
        <f t="shared" si="14"/>
        <v>480.87900000000002</v>
      </c>
      <c r="F482" s="33">
        <v>43445</v>
      </c>
      <c r="G482" s="10">
        <v>3934.54</v>
      </c>
      <c r="H482" s="15">
        <f t="shared" si="15"/>
        <v>590.18099999999993</v>
      </c>
      <c r="L482" s="32">
        <v>43503</v>
      </c>
      <c r="M482" s="16">
        <v>31.12</v>
      </c>
      <c r="N482" s="16">
        <v>17.68</v>
      </c>
      <c r="O482" s="16">
        <v>32.380000000000003</v>
      </c>
      <c r="P482" s="16">
        <v>24.95</v>
      </c>
    </row>
    <row r="483" spans="1:16" x14ac:dyDescent="0.25">
      <c r="A483" s="32">
        <v>43444</v>
      </c>
      <c r="B483" s="7">
        <v>3210.56</v>
      </c>
      <c r="C483" s="15">
        <f t="shared" si="14"/>
        <v>481.58399999999995</v>
      </c>
      <c r="F483" s="33">
        <v>43444</v>
      </c>
      <c r="G483" s="10">
        <v>3940.46</v>
      </c>
      <c r="H483" s="15">
        <f t="shared" si="15"/>
        <v>591.06899999999996</v>
      </c>
      <c r="L483" s="32">
        <v>43502</v>
      </c>
      <c r="M483" s="16">
        <v>31.12</v>
      </c>
      <c r="N483" s="16">
        <v>17.61</v>
      </c>
      <c r="O483" s="16">
        <v>32.380000000000003</v>
      </c>
      <c r="P483" s="16">
        <v>24.84</v>
      </c>
    </row>
    <row r="484" spans="1:16" x14ac:dyDescent="0.25">
      <c r="A484" s="32">
        <v>43441</v>
      </c>
      <c r="B484" s="7">
        <v>3279.62</v>
      </c>
      <c r="C484" s="15">
        <f t="shared" si="14"/>
        <v>491.94299999999998</v>
      </c>
      <c r="F484" s="33">
        <v>43441</v>
      </c>
      <c r="G484" s="10">
        <v>3919.48</v>
      </c>
      <c r="H484" s="15">
        <f t="shared" si="15"/>
        <v>587.92200000000003</v>
      </c>
      <c r="L484" s="32">
        <v>43501</v>
      </c>
      <c r="M484" s="16">
        <v>31.05</v>
      </c>
      <c r="N484" s="16">
        <v>17.489999999999998</v>
      </c>
      <c r="O484" s="16">
        <v>32.29</v>
      </c>
      <c r="P484" s="16">
        <v>24.88</v>
      </c>
    </row>
    <row r="485" spans="1:16" x14ac:dyDescent="0.25">
      <c r="A485" s="32">
        <v>43440</v>
      </c>
      <c r="B485" s="7">
        <v>3278.68</v>
      </c>
      <c r="C485" s="15">
        <f t="shared" si="14"/>
        <v>491.80199999999996</v>
      </c>
      <c r="F485" s="33">
        <v>43440</v>
      </c>
      <c r="G485" s="10">
        <v>3918.8</v>
      </c>
      <c r="H485" s="15">
        <f t="shared" si="15"/>
        <v>587.82000000000005</v>
      </c>
      <c r="L485" s="32">
        <v>43500</v>
      </c>
      <c r="M485" s="16">
        <v>30.67</v>
      </c>
      <c r="N485" s="16">
        <v>17.48</v>
      </c>
      <c r="O485" s="16">
        <v>31.81</v>
      </c>
      <c r="P485" s="16">
        <v>24.79</v>
      </c>
    </row>
    <row r="486" spans="1:16" x14ac:dyDescent="0.25">
      <c r="A486" s="32">
        <v>43439</v>
      </c>
      <c r="B486" s="7">
        <v>3321.08</v>
      </c>
      <c r="C486" s="15">
        <f t="shared" si="14"/>
        <v>498.16199999999998</v>
      </c>
      <c r="F486" s="33">
        <v>43439</v>
      </c>
      <c r="G486" s="10">
        <v>3901.13</v>
      </c>
      <c r="H486" s="15">
        <f t="shared" si="15"/>
        <v>585.16949999999997</v>
      </c>
      <c r="L486" s="32">
        <v>43497</v>
      </c>
      <c r="M486" s="16">
        <v>30.86</v>
      </c>
      <c r="N486" s="16">
        <v>17.46</v>
      </c>
      <c r="O486" s="16">
        <v>32.049999999999997</v>
      </c>
      <c r="P486" s="16">
        <v>24.4</v>
      </c>
    </row>
    <row r="487" spans="1:16" x14ac:dyDescent="0.25">
      <c r="A487" s="32">
        <v>43438</v>
      </c>
      <c r="B487" s="7">
        <v>3325.17</v>
      </c>
      <c r="C487" s="15">
        <f t="shared" si="14"/>
        <v>498.77549999999997</v>
      </c>
      <c r="F487" s="33">
        <v>43438</v>
      </c>
      <c r="G487" s="10">
        <v>3904.93</v>
      </c>
      <c r="H487" s="15">
        <f t="shared" si="15"/>
        <v>585.73949999999991</v>
      </c>
      <c r="L487" s="32">
        <v>43496</v>
      </c>
      <c r="M487" s="16">
        <v>30.91</v>
      </c>
      <c r="N487" s="16">
        <v>17.54</v>
      </c>
      <c r="O487" s="16">
        <v>32.1</v>
      </c>
      <c r="P487" s="16">
        <v>24.68</v>
      </c>
    </row>
    <row r="488" spans="1:16" x14ac:dyDescent="0.25">
      <c r="A488" s="32">
        <v>43437</v>
      </c>
      <c r="B488" s="7">
        <v>3328.63</v>
      </c>
      <c r="C488" s="15">
        <f t="shared" si="14"/>
        <v>499.29449999999997</v>
      </c>
      <c r="F488" s="33">
        <v>43437</v>
      </c>
      <c r="G488" s="10">
        <v>3907.06</v>
      </c>
      <c r="H488" s="15">
        <f t="shared" si="15"/>
        <v>586.05899999999997</v>
      </c>
      <c r="L488" s="32">
        <v>43495</v>
      </c>
      <c r="M488" s="16">
        <v>31.37</v>
      </c>
      <c r="N488" s="16">
        <v>17.84</v>
      </c>
      <c r="O488" s="16">
        <v>32.590000000000003</v>
      </c>
      <c r="P488" s="16">
        <v>25.29</v>
      </c>
    </row>
    <row r="489" spans="1:16" x14ac:dyDescent="0.25">
      <c r="A489" s="32">
        <v>43434</v>
      </c>
      <c r="B489" s="7">
        <v>3300.84</v>
      </c>
      <c r="C489" s="15">
        <f t="shared" si="14"/>
        <v>495.12599999999998</v>
      </c>
      <c r="F489" s="33">
        <v>43434</v>
      </c>
      <c r="G489" s="10">
        <v>3872.93</v>
      </c>
      <c r="H489" s="15">
        <f t="shared" si="15"/>
        <v>580.93949999999995</v>
      </c>
      <c r="L489" s="32">
        <v>43494</v>
      </c>
      <c r="M489" s="16">
        <v>31.52</v>
      </c>
      <c r="N489" s="16">
        <v>17.93</v>
      </c>
      <c r="O489" s="16">
        <v>32.76</v>
      </c>
      <c r="P489" s="16">
        <v>25.29</v>
      </c>
    </row>
    <row r="490" spans="1:16" x14ac:dyDescent="0.25">
      <c r="A490" s="32">
        <v>43433</v>
      </c>
      <c r="B490" s="7">
        <v>3338.48</v>
      </c>
      <c r="C490" s="15">
        <f t="shared" si="14"/>
        <v>500.77199999999999</v>
      </c>
      <c r="F490" s="33">
        <v>43433</v>
      </c>
      <c r="G490" s="10">
        <v>3890.59</v>
      </c>
      <c r="H490" s="15">
        <f t="shared" si="15"/>
        <v>583.58849999999995</v>
      </c>
      <c r="L490" s="32">
        <v>43493</v>
      </c>
      <c r="M490" s="16">
        <v>32.11</v>
      </c>
      <c r="N490" s="16">
        <v>18.2</v>
      </c>
      <c r="O490" s="16">
        <v>33.450000000000003</v>
      </c>
      <c r="P490" s="16">
        <v>25.59</v>
      </c>
    </row>
    <row r="491" spans="1:16" x14ac:dyDescent="0.25">
      <c r="A491" s="32">
        <v>43432</v>
      </c>
      <c r="B491" s="7">
        <v>3293.43</v>
      </c>
      <c r="C491" s="15">
        <f t="shared" si="14"/>
        <v>494.01449999999994</v>
      </c>
      <c r="F491" s="33">
        <v>43432</v>
      </c>
      <c r="G491" s="10">
        <v>3834.72</v>
      </c>
      <c r="H491" s="15">
        <f t="shared" si="15"/>
        <v>575.20799999999997</v>
      </c>
      <c r="L491" s="32">
        <v>43490</v>
      </c>
      <c r="M491" s="16">
        <v>32.6</v>
      </c>
      <c r="N491" s="16">
        <v>18.47</v>
      </c>
      <c r="O491" s="16">
        <v>34</v>
      </c>
      <c r="P491" s="16">
        <v>26.33</v>
      </c>
    </row>
    <row r="492" spans="1:16" x14ac:dyDescent="0.25">
      <c r="A492" s="32">
        <v>43431</v>
      </c>
      <c r="B492" s="7">
        <v>3337.34</v>
      </c>
      <c r="C492" s="15">
        <f t="shared" si="14"/>
        <v>500.601</v>
      </c>
      <c r="F492" s="33">
        <v>43431</v>
      </c>
      <c r="G492" s="10">
        <v>3781.95</v>
      </c>
      <c r="H492" s="15">
        <f t="shared" si="15"/>
        <v>567.2924999999999</v>
      </c>
      <c r="L492" s="32">
        <v>43489</v>
      </c>
      <c r="M492" s="16">
        <v>33.22</v>
      </c>
      <c r="N492" s="16">
        <v>18.8</v>
      </c>
      <c r="O492" s="16">
        <v>34.700000000000003</v>
      </c>
      <c r="P492" s="16">
        <v>26.91</v>
      </c>
    </row>
    <row r="493" spans="1:16" x14ac:dyDescent="0.25">
      <c r="A493" s="32">
        <v>43427</v>
      </c>
      <c r="B493" s="7">
        <v>3393.07</v>
      </c>
      <c r="C493" s="15">
        <f t="shared" si="14"/>
        <v>508.96050000000002</v>
      </c>
      <c r="F493" s="33">
        <v>43427</v>
      </c>
      <c r="G493" s="10">
        <v>3851.65</v>
      </c>
      <c r="H493" s="15">
        <f t="shared" si="15"/>
        <v>577.74749999999995</v>
      </c>
      <c r="L493" s="32">
        <v>43488</v>
      </c>
      <c r="M493" s="16">
        <v>33.799999999999997</v>
      </c>
      <c r="N493" s="16">
        <v>19.14</v>
      </c>
      <c r="O493" s="16">
        <v>35.35</v>
      </c>
      <c r="P493" s="16">
        <v>27.48</v>
      </c>
    </row>
    <row r="494" spans="1:16" x14ac:dyDescent="0.25">
      <c r="A494" s="32">
        <v>43426</v>
      </c>
      <c r="B494" s="7">
        <v>3390.48</v>
      </c>
      <c r="C494" s="15">
        <f t="shared" si="14"/>
        <v>508.572</v>
      </c>
      <c r="F494" s="33">
        <v>43426</v>
      </c>
      <c r="G494" s="10">
        <v>3848.7</v>
      </c>
      <c r="H494" s="15">
        <f t="shared" si="15"/>
        <v>577.30499999999995</v>
      </c>
      <c r="L494" s="32">
        <v>43487</v>
      </c>
      <c r="M494" s="16">
        <v>34.479999999999997</v>
      </c>
      <c r="N494" s="16">
        <v>19.47</v>
      </c>
      <c r="O494" s="16">
        <v>36.119999999999997</v>
      </c>
      <c r="P494" s="16">
        <v>28.18</v>
      </c>
    </row>
    <row r="495" spans="1:16" x14ac:dyDescent="0.25">
      <c r="A495" s="32">
        <v>43425</v>
      </c>
      <c r="B495" s="7">
        <v>3385.42</v>
      </c>
      <c r="C495" s="15">
        <f t="shared" si="14"/>
        <v>507.81299999999999</v>
      </c>
      <c r="F495" s="33">
        <v>43425</v>
      </c>
      <c r="G495" s="10">
        <v>3852.2</v>
      </c>
      <c r="H495" s="15">
        <f t="shared" si="15"/>
        <v>577.82999999999993</v>
      </c>
      <c r="L495" s="32">
        <v>43486</v>
      </c>
      <c r="M495" s="16">
        <v>34.83</v>
      </c>
      <c r="N495" s="16">
        <v>19.68</v>
      </c>
      <c r="O495" s="16">
        <v>36.520000000000003</v>
      </c>
      <c r="P495" s="16">
        <v>28.49</v>
      </c>
    </row>
    <row r="496" spans="1:16" x14ac:dyDescent="0.25">
      <c r="A496" s="32">
        <v>43424</v>
      </c>
      <c r="B496" s="7">
        <v>3361.69</v>
      </c>
      <c r="C496" s="15">
        <f t="shared" si="14"/>
        <v>504.25349999999997</v>
      </c>
      <c r="F496" s="33">
        <v>43424</v>
      </c>
      <c r="G496" s="10">
        <v>3822.94</v>
      </c>
      <c r="H496" s="15">
        <f t="shared" si="15"/>
        <v>573.44100000000003</v>
      </c>
      <c r="L496" s="32">
        <v>43483</v>
      </c>
      <c r="M496" s="16">
        <v>34.86</v>
      </c>
      <c r="N496" s="16">
        <v>19.72</v>
      </c>
      <c r="O496" s="16">
        <v>36.520000000000003</v>
      </c>
      <c r="P496" s="16">
        <v>28.71</v>
      </c>
    </row>
    <row r="497" spans="1:16" x14ac:dyDescent="0.25">
      <c r="A497" s="32">
        <v>43423</v>
      </c>
      <c r="B497" s="7">
        <v>3500.61</v>
      </c>
      <c r="C497" s="15">
        <f t="shared" si="14"/>
        <v>525.0915</v>
      </c>
      <c r="F497" s="33">
        <v>43423</v>
      </c>
      <c r="G497" s="10">
        <v>3888.1</v>
      </c>
      <c r="H497" s="15">
        <f t="shared" si="15"/>
        <v>583.21499999999992</v>
      </c>
      <c r="L497" s="32">
        <v>43482</v>
      </c>
      <c r="M497" s="16">
        <v>35.020000000000003</v>
      </c>
      <c r="N497" s="16">
        <v>19.82</v>
      </c>
      <c r="O497" s="16">
        <v>36.700000000000003</v>
      </c>
      <c r="P497" s="16">
        <v>28.68</v>
      </c>
    </row>
    <row r="498" spans="1:16" x14ac:dyDescent="0.25">
      <c r="A498" s="32">
        <v>43419</v>
      </c>
      <c r="B498" s="7">
        <v>3481.56</v>
      </c>
      <c r="C498" s="15">
        <f t="shared" si="14"/>
        <v>522.23399999999992</v>
      </c>
      <c r="F498" s="33">
        <v>43419</v>
      </c>
      <c r="G498" s="10">
        <v>3863.6</v>
      </c>
      <c r="H498" s="15">
        <f t="shared" si="15"/>
        <v>579.54</v>
      </c>
      <c r="L498" s="32">
        <v>43481</v>
      </c>
      <c r="M498" s="16">
        <v>35.450000000000003</v>
      </c>
      <c r="N498" s="16">
        <v>20.079999999999998</v>
      </c>
      <c r="O498" s="16">
        <v>37.200000000000003</v>
      </c>
      <c r="P498" s="16">
        <v>28.94</v>
      </c>
    </row>
    <row r="499" spans="1:16" x14ac:dyDescent="0.25">
      <c r="A499" s="32">
        <v>43417</v>
      </c>
      <c r="B499" s="7">
        <v>3486.7</v>
      </c>
      <c r="C499" s="15">
        <f t="shared" si="14"/>
        <v>523.005</v>
      </c>
      <c r="F499" s="33">
        <v>43417</v>
      </c>
      <c r="G499" s="10">
        <v>3869.25</v>
      </c>
      <c r="H499" s="15">
        <f t="shared" si="15"/>
        <v>580.38749999999993</v>
      </c>
      <c r="L499" s="32">
        <v>43480</v>
      </c>
      <c r="M499" s="16">
        <v>35.770000000000003</v>
      </c>
      <c r="N499" s="16">
        <v>20.28</v>
      </c>
      <c r="O499" s="16">
        <v>37.56</v>
      </c>
      <c r="P499" s="16">
        <v>29.34</v>
      </c>
    </row>
    <row r="500" spans="1:16" x14ac:dyDescent="0.25">
      <c r="A500" s="32">
        <v>43416</v>
      </c>
      <c r="B500" s="7">
        <v>3493.41</v>
      </c>
      <c r="C500" s="15">
        <f t="shared" si="14"/>
        <v>524.01149999999996</v>
      </c>
      <c r="F500" s="33">
        <v>43416</v>
      </c>
      <c r="G500" s="10">
        <v>3878</v>
      </c>
      <c r="H500" s="15">
        <f t="shared" si="15"/>
        <v>581.69999999999993</v>
      </c>
      <c r="L500" s="32">
        <v>43479</v>
      </c>
      <c r="M500" s="16">
        <v>35.96</v>
      </c>
      <c r="N500" s="16">
        <v>20.329999999999998</v>
      </c>
      <c r="O500" s="16">
        <v>37.79</v>
      </c>
      <c r="P500" s="16">
        <v>29.54</v>
      </c>
    </row>
    <row r="501" spans="1:16" x14ac:dyDescent="0.25">
      <c r="A501" s="32">
        <v>43413</v>
      </c>
      <c r="B501" s="7">
        <v>3542.05</v>
      </c>
      <c r="C501" s="15">
        <f t="shared" si="14"/>
        <v>531.3075</v>
      </c>
      <c r="F501" s="33">
        <v>43413</v>
      </c>
      <c r="G501" s="10">
        <v>3800.04</v>
      </c>
      <c r="H501" s="15">
        <f t="shared" si="15"/>
        <v>570.00599999999997</v>
      </c>
      <c r="L501" s="32">
        <v>43476</v>
      </c>
      <c r="M501" s="16">
        <v>36.200000000000003</v>
      </c>
      <c r="N501" s="16">
        <v>20.399999999999999</v>
      </c>
      <c r="O501" s="16">
        <v>38.07</v>
      </c>
      <c r="P501" s="16">
        <v>29.75</v>
      </c>
    </row>
    <row r="502" spans="1:16" x14ac:dyDescent="0.25">
      <c r="A502" s="32">
        <v>43412</v>
      </c>
      <c r="B502" s="7">
        <v>3535.59</v>
      </c>
      <c r="C502" s="15">
        <f t="shared" si="14"/>
        <v>530.33849999999995</v>
      </c>
      <c r="F502" s="33">
        <v>43412</v>
      </c>
      <c r="G502" s="10">
        <v>3793.1</v>
      </c>
      <c r="H502" s="15">
        <f t="shared" si="15"/>
        <v>568.96499999999992</v>
      </c>
      <c r="L502" s="32">
        <v>43475</v>
      </c>
      <c r="M502" s="16">
        <v>36.65</v>
      </c>
      <c r="N502" s="16">
        <v>20.66</v>
      </c>
      <c r="O502" s="16">
        <v>38.58</v>
      </c>
      <c r="P502" s="16">
        <v>30.25</v>
      </c>
    </row>
    <row r="503" spans="1:16" x14ac:dyDescent="0.25">
      <c r="A503" s="32">
        <v>43411</v>
      </c>
      <c r="B503" s="7">
        <v>3548.11</v>
      </c>
      <c r="C503" s="15">
        <f t="shared" si="14"/>
        <v>532.2165</v>
      </c>
      <c r="F503" s="33">
        <v>43411</v>
      </c>
      <c r="G503" s="10">
        <v>3808.77</v>
      </c>
      <c r="H503" s="15">
        <f t="shared" si="15"/>
        <v>571.31549999999993</v>
      </c>
      <c r="L503" s="32">
        <v>43474</v>
      </c>
      <c r="M503" s="16">
        <v>36.619999999999997</v>
      </c>
      <c r="N503" s="16">
        <v>20.92</v>
      </c>
      <c r="O503" s="16">
        <v>38.46</v>
      </c>
      <c r="P503" s="16">
        <v>30.84</v>
      </c>
    </row>
    <row r="504" spans="1:16" x14ac:dyDescent="0.25">
      <c r="A504" s="32">
        <v>43410</v>
      </c>
      <c r="B504" s="7">
        <v>3569.26</v>
      </c>
      <c r="C504" s="15">
        <f t="shared" si="14"/>
        <v>535.38900000000001</v>
      </c>
      <c r="F504" s="33">
        <v>43410</v>
      </c>
      <c r="G504" s="10">
        <v>3816.48</v>
      </c>
      <c r="H504" s="15">
        <f t="shared" si="15"/>
        <v>572.47199999999998</v>
      </c>
      <c r="L504" s="32">
        <v>43473</v>
      </c>
      <c r="M504" s="16">
        <v>36.89</v>
      </c>
      <c r="N504" s="16">
        <v>20.84</v>
      </c>
      <c r="O504" s="16">
        <v>38.74</v>
      </c>
      <c r="P504" s="16">
        <v>30.67</v>
      </c>
    </row>
    <row r="505" spans="1:16" x14ac:dyDescent="0.25">
      <c r="A505" s="32">
        <v>43409</v>
      </c>
      <c r="B505" s="7">
        <v>3643.97</v>
      </c>
      <c r="C505" s="15">
        <f t="shared" si="14"/>
        <v>546.5954999999999</v>
      </c>
      <c r="F505" s="33">
        <v>43409</v>
      </c>
      <c r="G505" s="10">
        <v>3730.55</v>
      </c>
      <c r="H505" s="15">
        <f t="shared" si="15"/>
        <v>559.58249999999998</v>
      </c>
      <c r="L505" s="32">
        <v>43472</v>
      </c>
      <c r="M505" s="16">
        <v>37.56</v>
      </c>
      <c r="N505" s="16">
        <v>21.63</v>
      </c>
      <c r="O505" s="16">
        <v>39.51</v>
      </c>
      <c r="P505" s="16">
        <v>31.01</v>
      </c>
    </row>
    <row r="506" spans="1:16" x14ac:dyDescent="0.25">
      <c r="A506" s="32">
        <v>43406</v>
      </c>
      <c r="B506" s="7">
        <v>3641.95</v>
      </c>
      <c r="C506" s="15">
        <f t="shared" si="14"/>
        <v>546.2924999999999</v>
      </c>
      <c r="F506" s="33">
        <v>43406</v>
      </c>
      <c r="G506" s="10">
        <v>3724.59</v>
      </c>
      <c r="H506" s="15">
        <f t="shared" si="15"/>
        <v>558.68849999999998</v>
      </c>
      <c r="L506" s="32">
        <v>43469</v>
      </c>
      <c r="M506" s="16">
        <v>37.79</v>
      </c>
      <c r="N506" s="16">
        <v>21.76</v>
      </c>
      <c r="O506" s="16">
        <v>39.75</v>
      </c>
      <c r="P506" s="16">
        <v>31.46</v>
      </c>
    </row>
    <row r="507" spans="1:16" x14ac:dyDescent="0.25">
      <c r="A507" s="32">
        <v>43405</v>
      </c>
      <c r="B507" s="7">
        <v>3581.88</v>
      </c>
      <c r="C507" s="15">
        <f t="shared" si="14"/>
        <v>537.28200000000004</v>
      </c>
      <c r="F507" s="33">
        <v>43405</v>
      </c>
      <c r="G507" s="10">
        <v>3644.01</v>
      </c>
      <c r="H507" s="15">
        <f t="shared" si="15"/>
        <v>546.60149999999999</v>
      </c>
      <c r="L507" s="32">
        <v>43468</v>
      </c>
      <c r="M507" s="16">
        <v>37.53</v>
      </c>
      <c r="N507" s="16">
        <v>21.95</v>
      </c>
      <c r="O507" s="16">
        <v>39.380000000000003</v>
      </c>
      <c r="P507" s="16">
        <v>31.56</v>
      </c>
    </row>
    <row r="508" spans="1:16" x14ac:dyDescent="0.25">
      <c r="A508" s="32">
        <v>43404</v>
      </c>
      <c r="B508" s="7">
        <v>3561.96</v>
      </c>
      <c r="C508" s="15">
        <f t="shared" si="14"/>
        <v>534.29399999999998</v>
      </c>
      <c r="F508" s="33">
        <v>43404</v>
      </c>
      <c r="G508" s="10">
        <v>3620.08</v>
      </c>
      <c r="H508" s="15">
        <f t="shared" si="15"/>
        <v>543.01199999999994</v>
      </c>
      <c r="L508" s="32">
        <v>43467</v>
      </c>
      <c r="M508" s="16">
        <v>37.92</v>
      </c>
      <c r="N508" s="16">
        <v>21.98</v>
      </c>
      <c r="O508" s="16">
        <v>39.85</v>
      </c>
      <c r="P508" s="16">
        <v>31.22</v>
      </c>
    </row>
    <row r="509" spans="1:16" x14ac:dyDescent="0.25">
      <c r="A509" s="32">
        <v>43403</v>
      </c>
      <c r="B509" s="7">
        <v>3589.85</v>
      </c>
      <c r="C509" s="15">
        <f t="shared" si="14"/>
        <v>538.47749999999996</v>
      </c>
      <c r="F509" s="33">
        <v>43403</v>
      </c>
      <c r="G509" s="10">
        <v>3637.36</v>
      </c>
      <c r="H509" s="15">
        <f t="shared" si="15"/>
        <v>545.60400000000004</v>
      </c>
      <c r="L509" s="32">
        <v>43466</v>
      </c>
      <c r="M509" s="16">
        <v>38.229999999999997</v>
      </c>
      <c r="N509" s="16">
        <v>22.15</v>
      </c>
      <c r="O509" s="16">
        <v>40.19</v>
      </c>
      <c r="P509" s="16">
        <v>31.67</v>
      </c>
    </row>
    <row r="510" spans="1:16" x14ac:dyDescent="0.25">
      <c r="A510" s="32">
        <v>43402</v>
      </c>
      <c r="B510" s="7">
        <v>3598.21</v>
      </c>
      <c r="C510" s="15">
        <f t="shared" si="14"/>
        <v>539.73149999999998</v>
      </c>
      <c r="F510" s="33">
        <v>43402</v>
      </c>
      <c r="G510" s="10">
        <v>3649.8</v>
      </c>
      <c r="H510" s="15">
        <f t="shared" si="15"/>
        <v>547.47</v>
      </c>
      <c r="L510" s="32">
        <v>43465</v>
      </c>
      <c r="M510" s="16">
        <v>38.36</v>
      </c>
      <c r="N510" s="16">
        <v>22.25</v>
      </c>
      <c r="O510" s="16">
        <v>40.369999999999997</v>
      </c>
      <c r="P510" s="16">
        <v>31.67</v>
      </c>
    </row>
    <row r="511" spans="1:16" x14ac:dyDescent="0.25">
      <c r="A511" s="32">
        <v>43399</v>
      </c>
      <c r="B511" s="7">
        <v>3614.11</v>
      </c>
      <c r="C511" s="15">
        <f t="shared" si="14"/>
        <v>542.11649999999997</v>
      </c>
      <c r="F511" s="33">
        <v>43399</v>
      </c>
      <c r="G511" s="10">
        <v>3640.3</v>
      </c>
      <c r="H511" s="15">
        <f t="shared" si="15"/>
        <v>546.04499999999996</v>
      </c>
      <c r="L511" s="32">
        <v>43462</v>
      </c>
      <c r="M511" s="16">
        <v>38.83</v>
      </c>
      <c r="N511" s="16">
        <v>22.32</v>
      </c>
      <c r="O511" s="16">
        <v>40.950000000000003</v>
      </c>
      <c r="P511" s="16">
        <v>31.82</v>
      </c>
    </row>
    <row r="512" spans="1:16" x14ac:dyDescent="0.25">
      <c r="A512" s="32">
        <v>43398</v>
      </c>
      <c r="B512" s="7">
        <v>3636.11</v>
      </c>
      <c r="C512" s="15">
        <f t="shared" si="14"/>
        <v>545.41650000000004</v>
      </c>
      <c r="F512" s="33">
        <v>43398</v>
      </c>
      <c r="G512" s="10">
        <v>3668.21</v>
      </c>
      <c r="H512" s="15">
        <f t="shared" si="15"/>
        <v>550.23149999999998</v>
      </c>
      <c r="L512" s="32">
        <v>43461</v>
      </c>
      <c r="M512" s="16">
        <v>38.799999999999997</v>
      </c>
      <c r="N512" s="16">
        <v>22.27</v>
      </c>
      <c r="O512" s="16">
        <v>40.92</v>
      </c>
      <c r="P512" s="16">
        <v>32.33</v>
      </c>
    </row>
    <row r="513" spans="1:16" x14ac:dyDescent="0.25">
      <c r="A513" s="32">
        <v>43397</v>
      </c>
      <c r="B513" s="7">
        <v>3683.41</v>
      </c>
      <c r="C513" s="15">
        <f t="shared" si="14"/>
        <v>552.51149999999996</v>
      </c>
      <c r="F513" s="33">
        <v>43397</v>
      </c>
      <c r="G513" s="10">
        <v>3691.7</v>
      </c>
      <c r="H513" s="15">
        <f t="shared" si="15"/>
        <v>553.755</v>
      </c>
      <c r="L513" s="32">
        <v>43460</v>
      </c>
      <c r="M513" s="16">
        <v>38.42</v>
      </c>
      <c r="N513" s="16">
        <v>22.38</v>
      </c>
      <c r="O513" s="16">
        <v>40.43</v>
      </c>
      <c r="P513" s="16">
        <v>32.29</v>
      </c>
    </row>
    <row r="514" spans="1:16" x14ac:dyDescent="0.25">
      <c r="A514" s="32">
        <v>43396</v>
      </c>
      <c r="B514" s="7">
        <v>3690.06</v>
      </c>
      <c r="C514" s="15">
        <f t="shared" si="14"/>
        <v>553.50900000000001</v>
      </c>
      <c r="F514" s="33">
        <v>43396</v>
      </c>
      <c r="G514" s="10">
        <v>3699.07</v>
      </c>
      <c r="H514" s="15">
        <f t="shared" si="15"/>
        <v>554.8605</v>
      </c>
      <c r="L514" s="32">
        <v>43459</v>
      </c>
      <c r="M514" s="16">
        <v>38.42</v>
      </c>
      <c r="N514" s="16">
        <v>22.38</v>
      </c>
      <c r="O514" s="16">
        <v>40.43</v>
      </c>
      <c r="P514" s="16">
        <v>31.88</v>
      </c>
    </row>
    <row r="515" spans="1:16" x14ac:dyDescent="0.25">
      <c r="A515" s="32">
        <v>43395</v>
      </c>
      <c r="B515" s="7">
        <v>3705.74</v>
      </c>
      <c r="C515" s="15">
        <f t="shared" si="14"/>
        <v>555.86099999999999</v>
      </c>
      <c r="F515" s="33">
        <v>43395</v>
      </c>
      <c r="G515" s="10">
        <v>3684.66</v>
      </c>
      <c r="H515" s="15">
        <f t="shared" si="15"/>
        <v>552.69899999999996</v>
      </c>
      <c r="L515" s="32">
        <v>43458</v>
      </c>
      <c r="M515" s="16">
        <v>38.42</v>
      </c>
      <c r="N515" s="16">
        <v>22.38</v>
      </c>
      <c r="O515" s="16">
        <v>40.43</v>
      </c>
      <c r="P515" s="16">
        <v>31.88</v>
      </c>
    </row>
    <row r="516" spans="1:16" x14ac:dyDescent="0.25">
      <c r="A516" s="32">
        <v>43392</v>
      </c>
      <c r="B516" s="7">
        <v>3729.31</v>
      </c>
      <c r="C516" s="15">
        <f t="shared" ref="C516:C579" si="16">B516*$J$2</f>
        <v>559.39649999999995</v>
      </c>
      <c r="F516" s="33">
        <v>43392</v>
      </c>
      <c r="G516" s="10">
        <v>3712.98</v>
      </c>
      <c r="H516" s="15">
        <f t="shared" ref="H516:H579" si="17">G516*$J$2</f>
        <v>556.947</v>
      </c>
      <c r="L516" s="32">
        <v>43455</v>
      </c>
      <c r="M516" s="16">
        <v>38.79</v>
      </c>
      <c r="N516" s="16">
        <v>22.62</v>
      </c>
      <c r="O516" s="16">
        <v>40.880000000000003</v>
      </c>
      <c r="P516" s="16">
        <v>32.08</v>
      </c>
    </row>
    <row r="517" spans="1:16" x14ac:dyDescent="0.25">
      <c r="A517" s="32">
        <v>43391</v>
      </c>
      <c r="B517" s="7">
        <v>3787.95</v>
      </c>
      <c r="C517" s="15">
        <f t="shared" si="16"/>
        <v>568.1925</v>
      </c>
      <c r="F517" s="33">
        <v>43391</v>
      </c>
      <c r="G517" s="10">
        <v>3787.09</v>
      </c>
      <c r="H517" s="15">
        <f t="shared" si="17"/>
        <v>568.06349999999998</v>
      </c>
      <c r="L517" s="32">
        <v>43454</v>
      </c>
      <c r="M517" s="16">
        <v>39.36</v>
      </c>
      <c r="N517" s="16">
        <v>22.98</v>
      </c>
      <c r="O517" s="16">
        <v>41.53</v>
      </c>
      <c r="P517" s="16">
        <v>32.770000000000003</v>
      </c>
    </row>
    <row r="518" spans="1:16" x14ac:dyDescent="0.25">
      <c r="A518" s="32">
        <v>43390</v>
      </c>
      <c r="B518" s="7">
        <v>3790.96</v>
      </c>
      <c r="C518" s="15">
        <f t="shared" si="16"/>
        <v>568.64400000000001</v>
      </c>
      <c r="F518" s="33">
        <v>43390</v>
      </c>
      <c r="G518" s="10">
        <v>3813</v>
      </c>
      <c r="H518" s="15">
        <f t="shared" si="17"/>
        <v>571.94999999999993</v>
      </c>
      <c r="L518" s="32">
        <v>43453</v>
      </c>
      <c r="M518" s="16">
        <v>39.94</v>
      </c>
      <c r="N518" s="16">
        <v>23.13</v>
      </c>
      <c r="O518" s="16">
        <v>42.23</v>
      </c>
      <c r="P518" s="16">
        <v>33.07</v>
      </c>
    </row>
    <row r="519" spans="1:16" x14ac:dyDescent="0.25">
      <c r="A519" s="32">
        <v>43389</v>
      </c>
      <c r="B519" s="7">
        <v>3783.25</v>
      </c>
      <c r="C519" s="15">
        <f t="shared" si="16"/>
        <v>567.48749999999995</v>
      </c>
      <c r="F519" s="33">
        <v>43389</v>
      </c>
      <c r="G519" s="10">
        <v>3822.36</v>
      </c>
      <c r="H519" s="15">
        <f t="shared" si="17"/>
        <v>573.35400000000004</v>
      </c>
      <c r="L519" s="32">
        <v>43452</v>
      </c>
      <c r="M519" s="16">
        <v>40.340000000000003</v>
      </c>
      <c r="N519" s="16">
        <v>23.27</v>
      </c>
      <c r="O519" s="16">
        <v>42.74</v>
      </c>
      <c r="P519" s="16">
        <v>33.39</v>
      </c>
    </row>
    <row r="520" spans="1:16" x14ac:dyDescent="0.25">
      <c r="A520" s="32">
        <v>43388</v>
      </c>
      <c r="B520" s="7">
        <v>3693.77</v>
      </c>
      <c r="C520" s="15">
        <f t="shared" si="16"/>
        <v>554.06549999999993</v>
      </c>
      <c r="F520" s="33">
        <v>43388</v>
      </c>
      <c r="G520" s="10">
        <v>3699.82</v>
      </c>
      <c r="H520" s="15">
        <f t="shared" si="17"/>
        <v>554.97299999999996</v>
      </c>
      <c r="L520" s="32">
        <v>43451</v>
      </c>
      <c r="M520" s="16">
        <v>40.36</v>
      </c>
      <c r="N520" s="16">
        <v>23.42</v>
      </c>
      <c r="O520" s="16">
        <v>42.77</v>
      </c>
      <c r="P520" s="16">
        <v>33.86</v>
      </c>
    </row>
    <row r="521" spans="1:16" x14ac:dyDescent="0.25">
      <c r="A521" s="32">
        <v>43385</v>
      </c>
      <c r="B521" s="7">
        <v>3651.84</v>
      </c>
      <c r="C521" s="15">
        <f t="shared" si="16"/>
        <v>547.77599999999995</v>
      </c>
      <c r="F521" s="33">
        <v>43385</v>
      </c>
      <c r="G521" s="10">
        <v>3651.45</v>
      </c>
      <c r="H521" s="15">
        <f t="shared" si="17"/>
        <v>547.71749999999997</v>
      </c>
      <c r="L521" s="32">
        <v>43448</v>
      </c>
      <c r="M521" s="16">
        <v>40.299999999999997</v>
      </c>
      <c r="N521" s="16">
        <v>23.34</v>
      </c>
      <c r="O521" s="16">
        <v>42.7</v>
      </c>
      <c r="P521" s="16">
        <v>33.78</v>
      </c>
    </row>
    <row r="522" spans="1:16" x14ac:dyDescent="0.25">
      <c r="A522" s="32">
        <v>43384</v>
      </c>
      <c r="B522" s="7">
        <v>3652.17</v>
      </c>
      <c r="C522" s="15">
        <f t="shared" si="16"/>
        <v>547.82550000000003</v>
      </c>
      <c r="F522" s="33">
        <v>43384</v>
      </c>
      <c r="G522" s="10">
        <v>3647.5</v>
      </c>
      <c r="H522" s="15">
        <f t="shared" si="17"/>
        <v>547.125</v>
      </c>
      <c r="L522" s="32">
        <v>43447</v>
      </c>
      <c r="M522" s="16">
        <v>40.119999999999997</v>
      </c>
      <c r="N522" s="16">
        <v>23.29</v>
      </c>
      <c r="O522" s="16">
        <v>42.51</v>
      </c>
      <c r="P522" s="16">
        <v>33.58</v>
      </c>
    </row>
    <row r="523" spans="1:16" x14ac:dyDescent="0.25">
      <c r="A523" s="32">
        <v>43383</v>
      </c>
      <c r="B523" s="7">
        <v>3682.87</v>
      </c>
      <c r="C523" s="15">
        <f t="shared" si="16"/>
        <v>552.43049999999994</v>
      </c>
      <c r="F523" s="33">
        <v>43383</v>
      </c>
      <c r="G523" s="10">
        <v>3685.84</v>
      </c>
      <c r="H523" s="15">
        <f t="shared" si="17"/>
        <v>552.87599999999998</v>
      </c>
      <c r="L523" s="32">
        <v>43446</v>
      </c>
      <c r="M523" s="16">
        <v>40.18</v>
      </c>
      <c r="N523" s="16">
        <v>23.2</v>
      </c>
      <c r="O523" s="16">
        <v>42.6</v>
      </c>
      <c r="P523" s="16">
        <v>33.57</v>
      </c>
    </row>
    <row r="524" spans="1:16" x14ac:dyDescent="0.25">
      <c r="A524" s="32">
        <v>43382</v>
      </c>
      <c r="B524" s="7">
        <v>3693.62</v>
      </c>
      <c r="C524" s="15">
        <f t="shared" si="16"/>
        <v>554.04300000000001</v>
      </c>
      <c r="F524" s="33">
        <v>43382</v>
      </c>
      <c r="G524" s="10">
        <v>3700.41</v>
      </c>
      <c r="H524" s="15">
        <f t="shared" si="17"/>
        <v>555.06149999999991</v>
      </c>
      <c r="L524" s="32">
        <v>43445</v>
      </c>
      <c r="M524" s="16">
        <v>40.630000000000003</v>
      </c>
      <c r="N524" s="16">
        <v>23.35</v>
      </c>
      <c r="O524" s="16">
        <v>43.14</v>
      </c>
      <c r="P524" s="16">
        <v>33.97</v>
      </c>
    </row>
    <row r="525" spans="1:16" x14ac:dyDescent="0.25">
      <c r="A525" s="32">
        <v>43381</v>
      </c>
      <c r="B525" s="7">
        <v>3672.5</v>
      </c>
      <c r="C525" s="15">
        <f t="shared" si="16"/>
        <v>550.875</v>
      </c>
      <c r="F525" s="33">
        <v>43381</v>
      </c>
      <c r="G525" s="10">
        <v>3679.62</v>
      </c>
      <c r="H525" s="15">
        <f t="shared" si="17"/>
        <v>551.94299999999998</v>
      </c>
      <c r="L525" s="32">
        <v>43444</v>
      </c>
      <c r="M525" s="16">
        <v>40.58</v>
      </c>
      <c r="N525" s="16">
        <v>23.6</v>
      </c>
      <c r="O525" s="16">
        <v>43.05</v>
      </c>
      <c r="P525" s="16">
        <v>34.369999999999997</v>
      </c>
    </row>
    <row r="526" spans="1:16" x14ac:dyDescent="0.25">
      <c r="A526" s="32">
        <v>43373</v>
      </c>
      <c r="B526" s="7">
        <v>3562.16</v>
      </c>
      <c r="C526" s="15">
        <f t="shared" si="16"/>
        <v>534.32399999999996</v>
      </c>
      <c r="F526" s="33">
        <v>43373</v>
      </c>
      <c r="G526" s="10">
        <v>3595.68</v>
      </c>
      <c r="H526" s="15">
        <f t="shared" si="17"/>
        <v>539.35199999999998</v>
      </c>
      <c r="L526" s="32">
        <v>43441</v>
      </c>
      <c r="M526" s="16">
        <v>40.97</v>
      </c>
      <c r="N526" s="16">
        <v>23.63</v>
      </c>
      <c r="O526" s="16">
        <v>43.53</v>
      </c>
      <c r="P526" s="16">
        <v>34.200000000000003</v>
      </c>
    </row>
    <row r="527" spans="1:16" x14ac:dyDescent="0.25">
      <c r="A527" s="32">
        <v>43372</v>
      </c>
      <c r="B527" s="7">
        <v>3562.16</v>
      </c>
      <c r="C527" s="15">
        <f t="shared" si="16"/>
        <v>534.32399999999996</v>
      </c>
      <c r="F527" s="33">
        <v>43372</v>
      </c>
      <c r="G527" s="10">
        <v>3595.68</v>
      </c>
      <c r="H527" s="15">
        <f t="shared" si="17"/>
        <v>539.35199999999998</v>
      </c>
      <c r="L527" s="32">
        <v>43440</v>
      </c>
      <c r="M527" s="16">
        <v>41.17</v>
      </c>
      <c r="N527" s="16">
        <v>23.82</v>
      </c>
      <c r="O527" s="16">
        <v>43.79</v>
      </c>
      <c r="P527" s="16">
        <v>34.590000000000003</v>
      </c>
    </row>
    <row r="528" spans="1:16" x14ac:dyDescent="0.25">
      <c r="A528" s="32">
        <v>43371</v>
      </c>
      <c r="B528" s="7">
        <v>3599.63</v>
      </c>
      <c r="C528" s="15">
        <f t="shared" si="16"/>
        <v>539.94449999999995</v>
      </c>
      <c r="F528" s="33">
        <v>43371</v>
      </c>
      <c r="G528" s="10">
        <v>3640.01</v>
      </c>
      <c r="H528" s="15">
        <f t="shared" si="17"/>
        <v>546.00149999999996</v>
      </c>
      <c r="L528" s="32">
        <v>43439</v>
      </c>
      <c r="M528" s="16">
        <v>41.34</v>
      </c>
      <c r="N528" s="16">
        <v>23.86</v>
      </c>
      <c r="O528" s="16">
        <v>44.01</v>
      </c>
      <c r="P528" s="16">
        <v>34.72</v>
      </c>
    </row>
    <row r="529" spans="1:16" x14ac:dyDescent="0.25">
      <c r="A529" s="32">
        <v>43370</v>
      </c>
      <c r="B529" s="7">
        <v>3557.66</v>
      </c>
      <c r="C529" s="15">
        <f t="shared" si="16"/>
        <v>533.649</v>
      </c>
      <c r="F529" s="33">
        <v>43370</v>
      </c>
      <c r="G529" s="10">
        <v>3607.04</v>
      </c>
      <c r="H529" s="15">
        <f t="shared" si="17"/>
        <v>541.05599999999993</v>
      </c>
      <c r="L529" s="32">
        <v>43438</v>
      </c>
      <c r="M529" s="16">
        <v>41.06</v>
      </c>
      <c r="N529" s="16">
        <v>23.86</v>
      </c>
      <c r="O529" s="16">
        <v>43.65</v>
      </c>
      <c r="P529" s="16">
        <v>35.01</v>
      </c>
    </row>
    <row r="530" spans="1:16" x14ac:dyDescent="0.25">
      <c r="A530" s="32">
        <v>43369</v>
      </c>
      <c r="B530" s="7">
        <v>3546</v>
      </c>
      <c r="C530" s="15">
        <f t="shared" si="16"/>
        <v>531.9</v>
      </c>
      <c r="F530" s="33">
        <v>43369</v>
      </c>
      <c r="G530" s="10">
        <v>3594.03</v>
      </c>
      <c r="H530" s="15">
        <f t="shared" si="17"/>
        <v>539.10450000000003</v>
      </c>
      <c r="L530" s="32">
        <v>43437</v>
      </c>
      <c r="M530" s="16">
        <v>40.6</v>
      </c>
      <c r="N530" s="16">
        <v>23.64</v>
      </c>
      <c r="O530" s="16">
        <v>43.07</v>
      </c>
      <c r="P530" s="16">
        <v>34.57</v>
      </c>
    </row>
    <row r="531" spans="1:16" x14ac:dyDescent="0.25">
      <c r="A531" s="32">
        <v>43368</v>
      </c>
      <c r="B531" s="7">
        <v>3523.57</v>
      </c>
      <c r="C531" s="15">
        <f t="shared" si="16"/>
        <v>528.53549999999996</v>
      </c>
      <c r="F531" s="33">
        <v>43368</v>
      </c>
      <c r="G531" s="10">
        <v>3584.65</v>
      </c>
      <c r="H531" s="15">
        <f t="shared" si="17"/>
        <v>537.69749999999999</v>
      </c>
      <c r="L531" s="32">
        <v>43434</v>
      </c>
      <c r="M531" s="16">
        <v>40.71</v>
      </c>
      <c r="N531" s="16">
        <v>23.71</v>
      </c>
      <c r="O531" s="16">
        <v>43.22</v>
      </c>
      <c r="P531" s="16">
        <v>34.07</v>
      </c>
    </row>
    <row r="532" spans="1:16" x14ac:dyDescent="0.25">
      <c r="A532" s="32">
        <v>43364</v>
      </c>
      <c r="B532" s="7">
        <v>3544.64</v>
      </c>
      <c r="C532" s="15">
        <f t="shared" si="16"/>
        <v>531.69599999999991</v>
      </c>
      <c r="F532" s="33">
        <v>43364</v>
      </c>
      <c r="G532" s="10">
        <v>3611.99</v>
      </c>
      <c r="H532" s="15">
        <f t="shared" si="17"/>
        <v>541.79849999999999</v>
      </c>
      <c r="L532" s="32">
        <v>43433</v>
      </c>
      <c r="M532" s="16">
        <v>40.49</v>
      </c>
      <c r="N532" s="16">
        <v>23.66</v>
      </c>
      <c r="O532" s="16">
        <v>42.95</v>
      </c>
      <c r="P532" s="16">
        <v>34.200000000000003</v>
      </c>
    </row>
    <row r="533" spans="1:16" x14ac:dyDescent="0.25">
      <c r="A533" s="32">
        <v>43363</v>
      </c>
      <c r="B533" s="7">
        <v>3487.63</v>
      </c>
      <c r="C533" s="15">
        <f t="shared" si="16"/>
        <v>523.14449999999999</v>
      </c>
      <c r="F533" s="33">
        <v>43363</v>
      </c>
      <c r="G533" s="10">
        <v>3541.02</v>
      </c>
      <c r="H533" s="15">
        <f t="shared" si="17"/>
        <v>531.15300000000002</v>
      </c>
      <c r="L533" s="32">
        <v>43432</v>
      </c>
      <c r="M533" s="16">
        <v>40.49</v>
      </c>
      <c r="N533" s="16">
        <v>23.7</v>
      </c>
      <c r="O533" s="16">
        <v>42.98</v>
      </c>
      <c r="P533" s="16">
        <v>33.950000000000003</v>
      </c>
    </row>
    <row r="534" spans="1:16" x14ac:dyDescent="0.25">
      <c r="A534" s="32">
        <v>43362</v>
      </c>
      <c r="B534" s="7">
        <v>3439.43</v>
      </c>
      <c r="C534" s="15">
        <f t="shared" si="16"/>
        <v>515.91449999999998</v>
      </c>
      <c r="F534" s="33">
        <v>43362</v>
      </c>
      <c r="G534" s="10">
        <v>3522.43</v>
      </c>
      <c r="H534" s="15">
        <f t="shared" si="17"/>
        <v>528.36449999999991</v>
      </c>
      <c r="L534" s="32">
        <v>43431</v>
      </c>
      <c r="M534" s="16">
        <v>40.32</v>
      </c>
      <c r="N534" s="16">
        <v>23.5</v>
      </c>
      <c r="O534" s="16">
        <v>42.8</v>
      </c>
      <c r="P534" s="16">
        <v>33.729999999999997</v>
      </c>
    </row>
    <row r="535" spans="1:16" x14ac:dyDescent="0.25">
      <c r="A535" s="32">
        <v>43361</v>
      </c>
      <c r="B535" s="7">
        <v>3463.84</v>
      </c>
      <c r="C535" s="15">
        <f t="shared" si="16"/>
        <v>519.57600000000002</v>
      </c>
      <c r="F535" s="33">
        <v>43361</v>
      </c>
      <c r="G535" s="10">
        <v>3553.2</v>
      </c>
      <c r="H535" s="15">
        <f t="shared" si="17"/>
        <v>532.9799999999999</v>
      </c>
      <c r="L535" s="32">
        <v>43430</v>
      </c>
      <c r="M535" s="16">
        <v>40.6</v>
      </c>
      <c r="N535" s="16">
        <v>23.66</v>
      </c>
      <c r="O535" s="16">
        <v>43.18</v>
      </c>
      <c r="P535" s="16">
        <v>33.65</v>
      </c>
    </row>
    <row r="536" spans="1:16" x14ac:dyDescent="0.25">
      <c r="A536" s="32">
        <v>43360</v>
      </c>
      <c r="B536" s="7">
        <v>3504.62</v>
      </c>
      <c r="C536" s="15">
        <f t="shared" si="16"/>
        <v>525.69299999999998</v>
      </c>
      <c r="F536" s="33">
        <v>43360</v>
      </c>
      <c r="G536" s="10">
        <v>3584.69</v>
      </c>
      <c r="H536" s="15">
        <f t="shared" si="17"/>
        <v>537.70349999999996</v>
      </c>
      <c r="L536" s="32">
        <v>43427</v>
      </c>
      <c r="M536" s="16">
        <v>40.44</v>
      </c>
      <c r="N536" s="16">
        <v>23.57</v>
      </c>
      <c r="O536" s="16">
        <v>43.01</v>
      </c>
      <c r="P536" s="16">
        <v>34.090000000000003</v>
      </c>
    </row>
    <row r="537" spans="1:16" x14ac:dyDescent="0.25">
      <c r="A537" s="32">
        <v>43357</v>
      </c>
      <c r="B537" s="7">
        <v>3499.54</v>
      </c>
      <c r="C537" s="15">
        <f t="shared" si="16"/>
        <v>524.93099999999993</v>
      </c>
      <c r="F537" s="33">
        <v>43357</v>
      </c>
      <c r="G537" s="10">
        <v>3581.23</v>
      </c>
      <c r="H537" s="15">
        <f t="shared" si="17"/>
        <v>537.18449999999996</v>
      </c>
      <c r="L537" s="32">
        <v>43426</v>
      </c>
      <c r="M537" s="16">
        <v>40.369999999999997</v>
      </c>
      <c r="N537" s="16">
        <v>23.53</v>
      </c>
      <c r="O537" s="16">
        <v>42.91</v>
      </c>
      <c r="P537" s="16">
        <v>34.1</v>
      </c>
    </row>
    <row r="538" spans="1:16" x14ac:dyDescent="0.25">
      <c r="A538" s="32">
        <v>43356</v>
      </c>
      <c r="B538" s="7">
        <v>3498.59</v>
      </c>
      <c r="C538" s="15">
        <f t="shared" si="16"/>
        <v>524.7885</v>
      </c>
      <c r="F538" s="33">
        <v>43356</v>
      </c>
      <c r="G538" s="10">
        <v>3613.8</v>
      </c>
      <c r="H538" s="15">
        <f t="shared" si="17"/>
        <v>542.07000000000005</v>
      </c>
      <c r="L538" s="32">
        <v>43425</v>
      </c>
      <c r="M538" s="16">
        <v>40.630000000000003</v>
      </c>
      <c r="N538" s="16">
        <v>23.6</v>
      </c>
      <c r="O538" s="16">
        <v>43.23</v>
      </c>
      <c r="P538" s="16">
        <v>34.1</v>
      </c>
    </row>
    <row r="539" spans="1:16" x14ac:dyDescent="0.25">
      <c r="A539" s="32">
        <v>43355</v>
      </c>
      <c r="B539" s="7">
        <v>3480.93</v>
      </c>
      <c r="C539" s="15">
        <f t="shared" si="16"/>
        <v>522.1395</v>
      </c>
      <c r="F539" s="33">
        <v>43355</v>
      </c>
      <c r="G539" s="10">
        <v>3590.51</v>
      </c>
      <c r="H539" s="15">
        <f t="shared" si="17"/>
        <v>538.57650000000001</v>
      </c>
      <c r="L539" s="32">
        <v>43424</v>
      </c>
      <c r="M539" s="16">
        <v>41.12</v>
      </c>
      <c r="N539" s="16">
        <v>23.77</v>
      </c>
      <c r="O539" s="16">
        <v>43.83</v>
      </c>
      <c r="P539" s="16">
        <v>34.44</v>
      </c>
    </row>
    <row r="540" spans="1:16" x14ac:dyDescent="0.25">
      <c r="A540" s="32">
        <v>43354</v>
      </c>
      <c r="B540" s="7">
        <v>3512</v>
      </c>
      <c r="C540" s="15">
        <f t="shared" si="16"/>
        <v>526.79999999999995</v>
      </c>
      <c r="F540" s="33">
        <v>43354</v>
      </c>
      <c r="G540" s="10">
        <v>3630.76</v>
      </c>
      <c r="H540" s="15">
        <f t="shared" si="17"/>
        <v>544.61400000000003</v>
      </c>
      <c r="L540" s="32">
        <v>43423</v>
      </c>
      <c r="M540" s="16">
        <v>41.33</v>
      </c>
      <c r="N540" s="16">
        <v>23.9</v>
      </c>
      <c r="O540" s="16">
        <v>44.07</v>
      </c>
      <c r="P540" s="16">
        <v>34.92</v>
      </c>
    </row>
    <row r="541" spans="1:16" x14ac:dyDescent="0.25">
      <c r="A541" s="32">
        <v>43353</v>
      </c>
      <c r="B541" s="7">
        <v>3445.4</v>
      </c>
      <c r="C541" s="15">
        <f t="shared" si="16"/>
        <v>516.80999999999995</v>
      </c>
      <c r="F541" s="33">
        <v>43353</v>
      </c>
      <c r="G541" s="10">
        <v>3620.08</v>
      </c>
      <c r="H541" s="15">
        <f t="shared" si="17"/>
        <v>543.01199999999994</v>
      </c>
      <c r="L541" s="32">
        <v>43420</v>
      </c>
      <c r="M541" s="16">
        <v>41.45</v>
      </c>
      <c r="N541" s="16">
        <v>23.96</v>
      </c>
      <c r="O541" s="16">
        <v>44.21</v>
      </c>
      <c r="P541" s="16">
        <v>35.19</v>
      </c>
    </row>
    <row r="542" spans="1:16" x14ac:dyDescent="0.25">
      <c r="A542" s="32">
        <v>43350</v>
      </c>
      <c r="B542" s="7">
        <v>3435.59</v>
      </c>
      <c r="C542" s="15">
        <f t="shared" si="16"/>
        <v>515.33849999999995</v>
      </c>
      <c r="F542" s="33">
        <v>43350</v>
      </c>
      <c r="G542" s="10">
        <v>3587.53</v>
      </c>
      <c r="H542" s="15">
        <f t="shared" si="17"/>
        <v>538.12950000000001</v>
      </c>
      <c r="L542" s="32">
        <v>43419</v>
      </c>
      <c r="M542" s="16">
        <v>41.53</v>
      </c>
      <c r="N542" s="16">
        <v>24.1</v>
      </c>
      <c r="O542" s="16">
        <v>44.29</v>
      </c>
      <c r="P542" s="16">
        <v>35.29</v>
      </c>
    </row>
    <row r="543" spans="1:16" x14ac:dyDescent="0.25">
      <c r="A543" s="32">
        <v>43349</v>
      </c>
      <c r="B543" s="7">
        <v>3429.67</v>
      </c>
      <c r="C543" s="15">
        <f t="shared" si="16"/>
        <v>514.45050000000003</v>
      </c>
      <c r="F543" s="33">
        <v>43349</v>
      </c>
      <c r="G543" s="10">
        <v>3594.8</v>
      </c>
      <c r="H543" s="15">
        <f t="shared" si="17"/>
        <v>539.22</v>
      </c>
      <c r="L543" s="32">
        <v>43418</v>
      </c>
      <c r="M543" s="16">
        <v>42.24</v>
      </c>
      <c r="N543" s="16">
        <v>24.28</v>
      </c>
      <c r="O543" s="16">
        <v>45.16</v>
      </c>
      <c r="P543" s="16">
        <v>35.380000000000003</v>
      </c>
    </row>
    <row r="544" spans="1:16" x14ac:dyDescent="0.25">
      <c r="A544" s="32">
        <v>43348</v>
      </c>
      <c r="B544" s="7">
        <v>3440.67</v>
      </c>
      <c r="C544" s="15">
        <f t="shared" si="16"/>
        <v>516.10050000000001</v>
      </c>
      <c r="F544" s="33">
        <v>43348</v>
      </c>
      <c r="G544" s="10">
        <v>3614.13</v>
      </c>
      <c r="H544" s="15">
        <f t="shared" si="17"/>
        <v>542.11950000000002</v>
      </c>
      <c r="L544" s="32">
        <v>43417</v>
      </c>
      <c r="M544" s="16">
        <v>42.9</v>
      </c>
      <c r="N544" s="16">
        <v>24.55</v>
      </c>
      <c r="O544" s="16">
        <v>45.97</v>
      </c>
      <c r="P544" s="16">
        <v>36.11</v>
      </c>
    </row>
    <row r="545" spans="1:16" x14ac:dyDescent="0.25">
      <c r="A545" s="32">
        <v>43347</v>
      </c>
      <c r="B545" s="7">
        <v>3430.23</v>
      </c>
      <c r="C545" s="15">
        <f t="shared" si="16"/>
        <v>514.53449999999998</v>
      </c>
      <c r="F545" s="33">
        <v>43347</v>
      </c>
      <c r="G545" s="10">
        <v>3694.95</v>
      </c>
      <c r="H545" s="15">
        <f t="shared" si="17"/>
        <v>554.24249999999995</v>
      </c>
      <c r="L545" s="32">
        <v>43416</v>
      </c>
      <c r="M545" s="16">
        <v>42.23</v>
      </c>
      <c r="N545" s="16">
        <v>24.49</v>
      </c>
      <c r="O545" s="16">
        <v>45.13</v>
      </c>
      <c r="P545" s="16">
        <v>36.58</v>
      </c>
    </row>
    <row r="546" spans="1:16" x14ac:dyDescent="0.25">
      <c r="A546" s="32">
        <v>43346</v>
      </c>
      <c r="B546" s="7">
        <v>3435.07</v>
      </c>
      <c r="C546" s="15">
        <f t="shared" si="16"/>
        <v>515.26049999999998</v>
      </c>
      <c r="F546" s="33">
        <v>43346</v>
      </c>
      <c r="G546" s="10">
        <v>3700.18</v>
      </c>
      <c r="H546" s="15">
        <f t="shared" si="17"/>
        <v>555.02699999999993</v>
      </c>
      <c r="L546" s="32">
        <v>43413</v>
      </c>
      <c r="M546" s="16">
        <v>42.64</v>
      </c>
      <c r="N546" s="16">
        <v>24.56</v>
      </c>
      <c r="O546" s="16">
        <v>45.65</v>
      </c>
      <c r="P546" s="16">
        <v>35.9</v>
      </c>
    </row>
    <row r="547" spans="1:16" x14ac:dyDescent="0.25">
      <c r="A547" s="32">
        <v>43343</v>
      </c>
      <c r="B547" s="7">
        <v>3338.16</v>
      </c>
      <c r="C547" s="15">
        <f t="shared" si="16"/>
        <v>500.72399999999993</v>
      </c>
      <c r="F547" s="33">
        <v>43343</v>
      </c>
      <c r="G547" s="10">
        <v>3564.68</v>
      </c>
      <c r="H547" s="15">
        <f t="shared" si="17"/>
        <v>534.702</v>
      </c>
      <c r="L547" s="32">
        <v>43412</v>
      </c>
      <c r="M547" s="16">
        <v>42.75</v>
      </c>
      <c r="N547" s="16">
        <v>24.61</v>
      </c>
      <c r="O547" s="16">
        <v>45.8</v>
      </c>
      <c r="P547" s="16">
        <v>36.35</v>
      </c>
    </row>
    <row r="548" spans="1:16" x14ac:dyDescent="0.25">
      <c r="A548" s="32">
        <v>43342</v>
      </c>
      <c r="B548" s="7">
        <v>3346.3</v>
      </c>
      <c r="C548" s="15">
        <f t="shared" si="16"/>
        <v>501.94499999999999</v>
      </c>
      <c r="F548" s="33">
        <v>43342</v>
      </c>
      <c r="G548" s="10">
        <v>3580.17</v>
      </c>
      <c r="H548" s="15">
        <f t="shared" si="17"/>
        <v>537.02549999999997</v>
      </c>
      <c r="L548" s="32">
        <v>43411</v>
      </c>
      <c r="M548" s="16">
        <v>42.77</v>
      </c>
      <c r="N548" s="16">
        <v>24.69</v>
      </c>
      <c r="O548" s="16">
        <v>45.82</v>
      </c>
      <c r="P548" s="16">
        <v>36.520000000000003</v>
      </c>
    </row>
    <row r="549" spans="1:16" x14ac:dyDescent="0.25">
      <c r="A549" s="32">
        <v>43341</v>
      </c>
      <c r="B549" s="7">
        <v>3330.25</v>
      </c>
      <c r="C549" s="15">
        <f t="shared" si="16"/>
        <v>499.53749999999997</v>
      </c>
      <c r="F549" s="33">
        <v>43341</v>
      </c>
      <c r="G549" s="10">
        <v>3561.61</v>
      </c>
      <c r="H549" s="15">
        <f t="shared" si="17"/>
        <v>534.24149999999997</v>
      </c>
      <c r="L549" s="32">
        <v>43410</v>
      </c>
      <c r="M549" s="16">
        <v>42.85</v>
      </c>
      <c r="N549" s="16">
        <v>24.74</v>
      </c>
      <c r="O549" s="16">
        <v>45.91</v>
      </c>
      <c r="P549" s="16">
        <v>36.6</v>
      </c>
    </row>
    <row r="550" spans="1:16" x14ac:dyDescent="0.25">
      <c r="A550" s="32">
        <v>43340</v>
      </c>
      <c r="B550" s="7">
        <v>3329</v>
      </c>
      <c r="C550" s="15">
        <f t="shared" si="16"/>
        <v>499.34999999999997</v>
      </c>
      <c r="F550" s="33">
        <v>43340</v>
      </c>
      <c r="G550" s="10">
        <v>3610</v>
      </c>
      <c r="H550" s="15">
        <f t="shared" si="17"/>
        <v>541.5</v>
      </c>
      <c r="L550" s="32">
        <v>43409</v>
      </c>
      <c r="M550" s="16">
        <v>43.1</v>
      </c>
      <c r="N550" s="16">
        <v>24.72</v>
      </c>
      <c r="O550" s="16">
        <v>46.22</v>
      </c>
      <c r="P550" s="16">
        <v>36.6</v>
      </c>
    </row>
    <row r="551" spans="1:16" x14ac:dyDescent="0.25">
      <c r="A551" s="32">
        <v>43339</v>
      </c>
      <c r="B551" s="7">
        <v>3306</v>
      </c>
      <c r="C551" s="15">
        <f t="shared" si="16"/>
        <v>495.9</v>
      </c>
      <c r="F551" s="33">
        <v>43339</v>
      </c>
      <c r="G551" s="10">
        <v>3603</v>
      </c>
      <c r="H551" s="15">
        <f t="shared" si="17"/>
        <v>540.44999999999993</v>
      </c>
      <c r="L551" s="32">
        <v>43406</v>
      </c>
      <c r="M551" s="16">
        <v>43.22</v>
      </c>
      <c r="N551" s="16">
        <v>24.72</v>
      </c>
      <c r="O551" s="16">
        <v>46.38</v>
      </c>
      <c r="P551" s="16">
        <v>36.79</v>
      </c>
    </row>
    <row r="552" spans="1:16" x14ac:dyDescent="0.25">
      <c r="A552" s="32">
        <v>43336</v>
      </c>
      <c r="B552" s="7">
        <v>3390.93</v>
      </c>
      <c r="C552" s="15">
        <f t="shared" si="16"/>
        <v>508.63949999999994</v>
      </c>
      <c r="F552" s="33">
        <v>43336</v>
      </c>
      <c r="G552" s="10">
        <v>3737.82</v>
      </c>
      <c r="H552" s="15">
        <f t="shared" si="17"/>
        <v>560.673</v>
      </c>
      <c r="L552" s="32">
        <v>43405</v>
      </c>
      <c r="M552" s="16">
        <v>43.35</v>
      </c>
      <c r="N552" s="16">
        <v>24.79</v>
      </c>
      <c r="O552" s="16">
        <v>46.55</v>
      </c>
      <c r="P552" s="16">
        <v>36.97</v>
      </c>
    </row>
    <row r="553" spans="1:16" x14ac:dyDescent="0.25">
      <c r="A553" s="32">
        <v>43335</v>
      </c>
      <c r="B553" s="7">
        <v>3420.61</v>
      </c>
      <c r="C553" s="15">
        <f t="shared" si="16"/>
        <v>513.0915</v>
      </c>
      <c r="F553" s="33">
        <v>43335</v>
      </c>
      <c r="G553" s="10">
        <v>3776.96</v>
      </c>
      <c r="H553" s="15">
        <f t="shared" si="17"/>
        <v>566.54399999999998</v>
      </c>
      <c r="L553" s="32">
        <v>43404</v>
      </c>
      <c r="M553" s="16">
        <v>43.4</v>
      </c>
      <c r="N553" s="16">
        <v>24.79</v>
      </c>
      <c r="O553" s="16">
        <v>46.62</v>
      </c>
      <c r="P553" s="16">
        <v>37.15</v>
      </c>
    </row>
    <row r="554" spans="1:16" x14ac:dyDescent="0.25">
      <c r="A554" s="32">
        <v>43334</v>
      </c>
      <c r="B554" s="7">
        <v>3492.21</v>
      </c>
      <c r="C554" s="15">
        <f t="shared" si="16"/>
        <v>523.83150000000001</v>
      </c>
      <c r="F554" s="33">
        <v>43334</v>
      </c>
      <c r="G554" s="10">
        <v>3830.29</v>
      </c>
      <c r="H554" s="15">
        <f t="shared" si="17"/>
        <v>574.54349999999999</v>
      </c>
      <c r="L554" s="32">
        <v>43403</v>
      </c>
      <c r="M554" s="16">
        <v>43.5</v>
      </c>
      <c r="N554" s="16">
        <v>24.85</v>
      </c>
      <c r="O554" s="16">
        <v>46.73</v>
      </c>
      <c r="P554" s="16">
        <v>37.270000000000003</v>
      </c>
    </row>
    <row r="555" spans="1:16" x14ac:dyDescent="0.25">
      <c r="A555" s="32">
        <v>43333</v>
      </c>
      <c r="B555" s="7">
        <v>3521.76</v>
      </c>
      <c r="C555" s="15">
        <f t="shared" si="16"/>
        <v>528.26400000000001</v>
      </c>
      <c r="F555" s="33">
        <v>43333</v>
      </c>
      <c r="G555" s="10">
        <v>3866.3</v>
      </c>
      <c r="H555" s="15">
        <f t="shared" si="17"/>
        <v>579.94500000000005</v>
      </c>
      <c r="L555" s="32">
        <v>43402</v>
      </c>
      <c r="M555" s="16">
        <v>43.85</v>
      </c>
      <c r="N555" s="16">
        <v>25</v>
      </c>
      <c r="O555" s="16">
        <v>47.14</v>
      </c>
      <c r="P555" s="16">
        <v>37.619999999999997</v>
      </c>
    </row>
    <row r="556" spans="1:16" x14ac:dyDescent="0.25">
      <c r="A556" s="32">
        <v>43332</v>
      </c>
      <c r="B556" s="7">
        <v>3600.05</v>
      </c>
      <c r="C556" s="15">
        <f t="shared" si="16"/>
        <v>540.00750000000005</v>
      </c>
      <c r="F556" s="33">
        <v>43332</v>
      </c>
      <c r="G556" s="10">
        <v>3891.1</v>
      </c>
      <c r="H556" s="15">
        <f t="shared" si="17"/>
        <v>583.66499999999996</v>
      </c>
      <c r="L556" s="32">
        <v>43399</v>
      </c>
      <c r="M556" s="16">
        <v>44.12</v>
      </c>
      <c r="N556" s="16">
        <v>25.14</v>
      </c>
      <c r="O556" s="16">
        <v>47.44</v>
      </c>
      <c r="P556" s="16">
        <v>37.950000000000003</v>
      </c>
    </row>
    <row r="557" spans="1:16" x14ac:dyDescent="0.25">
      <c r="A557" s="32">
        <v>43329</v>
      </c>
      <c r="B557" s="7">
        <v>3599.79</v>
      </c>
      <c r="C557" s="15">
        <f t="shared" si="16"/>
        <v>539.96849999999995</v>
      </c>
      <c r="F557" s="33">
        <v>43329</v>
      </c>
      <c r="G557" s="10">
        <v>3890.36</v>
      </c>
      <c r="H557" s="15">
        <f t="shared" si="17"/>
        <v>583.55399999999997</v>
      </c>
      <c r="L557" s="32">
        <v>43398</v>
      </c>
      <c r="M557" s="16">
        <v>44.71</v>
      </c>
      <c r="N557" s="16">
        <v>25.37</v>
      </c>
      <c r="O557" s="16">
        <v>48.12</v>
      </c>
      <c r="P557" s="16">
        <v>38.39</v>
      </c>
    </row>
    <row r="558" spans="1:16" x14ac:dyDescent="0.25">
      <c r="A558" s="32">
        <v>43328</v>
      </c>
      <c r="B558" s="7">
        <v>3547.83</v>
      </c>
      <c r="C558" s="15">
        <f t="shared" si="16"/>
        <v>532.17449999999997</v>
      </c>
      <c r="F558" s="33">
        <v>43328</v>
      </c>
      <c r="G558" s="10">
        <v>3821.47</v>
      </c>
      <c r="H558" s="15">
        <f t="shared" si="17"/>
        <v>573.2204999999999</v>
      </c>
      <c r="L558" s="32">
        <v>43397</v>
      </c>
      <c r="M558" s="16">
        <v>44.92</v>
      </c>
      <c r="N558" s="16">
        <v>25.77</v>
      </c>
      <c r="O558" s="16">
        <v>48.33</v>
      </c>
      <c r="P558" s="16">
        <v>38.99</v>
      </c>
    </row>
    <row r="559" spans="1:16" x14ac:dyDescent="0.25">
      <c r="A559" s="32">
        <v>43327</v>
      </c>
      <c r="B559" s="7">
        <v>3553.72</v>
      </c>
      <c r="C559" s="15">
        <f t="shared" si="16"/>
        <v>533.05799999999999</v>
      </c>
      <c r="F559" s="33">
        <v>43327</v>
      </c>
      <c r="G559" s="10">
        <v>3918.32</v>
      </c>
      <c r="H559" s="15">
        <f t="shared" si="17"/>
        <v>587.74800000000005</v>
      </c>
      <c r="L559" s="32">
        <v>43396</v>
      </c>
      <c r="M559" s="16">
        <v>45.74</v>
      </c>
      <c r="N559" s="16">
        <v>26.16</v>
      </c>
      <c r="O559" s="16">
        <v>49.3</v>
      </c>
      <c r="P559" s="16">
        <v>39.18</v>
      </c>
    </row>
    <row r="560" spans="1:16" x14ac:dyDescent="0.25">
      <c r="A560" s="32">
        <v>43326</v>
      </c>
      <c r="B560" s="7">
        <v>3525.64</v>
      </c>
      <c r="C560" s="15">
        <f t="shared" si="16"/>
        <v>528.846</v>
      </c>
      <c r="F560" s="33">
        <v>43326</v>
      </c>
      <c r="G560" s="10">
        <v>3883.05</v>
      </c>
      <c r="H560" s="15">
        <f t="shared" si="17"/>
        <v>582.45749999999998</v>
      </c>
      <c r="L560" s="32">
        <v>43395</v>
      </c>
      <c r="M560" s="16">
        <v>45.94</v>
      </c>
      <c r="N560" s="16">
        <v>26.43</v>
      </c>
      <c r="O560" s="16">
        <v>49.49</v>
      </c>
      <c r="P560" s="16">
        <v>39.99</v>
      </c>
    </row>
    <row r="561" spans="1:16" x14ac:dyDescent="0.25">
      <c r="A561" s="32">
        <v>43325</v>
      </c>
      <c r="B561" s="7">
        <v>3479</v>
      </c>
      <c r="C561" s="15">
        <f t="shared" si="16"/>
        <v>521.85</v>
      </c>
      <c r="F561" s="33">
        <v>43325</v>
      </c>
      <c r="G561" s="10">
        <v>3829.6</v>
      </c>
      <c r="H561" s="15">
        <f t="shared" si="17"/>
        <v>574.43999999999994</v>
      </c>
      <c r="L561" s="32">
        <v>43392</v>
      </c>
      <c r="M561" s="16">
        <v>46.13</v>
      </c>
      <c r="N561" s="16">
        <v>26.53</v>
      </c>
      <c r="O561" s="16">
        <v>49.7</v>
      </c>
      <c r="P561" s="16">
        <v>39.94</v>
      </c>
    </row>
    <row r="562" spans="1:16" x14ac:dyDescent="0.25">
      <c r="A562" s="32">
        <v>43322</v>
      </c>
      <c r="B562" s="7">
        <v>3538.12</v>
      </c>
      <c r="C562" s="15">
        <f t="shared" si="16"/>
        <v>530.71799999999996</v>
      </c>
      <c r="F562" s="33">
        <v>43322</v>
      </c>
      <c r="G562" s="10">
        <v>3966.65</v>
      </c>
      <c r="H562" s="15">
        <f t="shared" si="17"/>
        <v>594.99749999999995</v>
      </c>
      <c r="L562" s="32">
        <v>43391</v>
      </c>
      <c r="M562" s="16">
        <v>46.34</v>
      </c>
      <c r="N562" s="16">
        <v>26.69</v>
      </c>
      <c r="O562" s="16">
        <v>49.94</v>
      </c>
      <c r="P562" s="16">
        <v>40.03</v>
      </c>
    </row>
    <row r="563" spans="1:16" x14ac:dyDescent="0.25">
      <c r="A563" s="32">
        <v>43321</v>
      </c>
      <c r="B563" s="7">
        <v>3566.97</v>
      </c>
      <c r="C563" s="15">
        <f t="shared" si="16"/>
        <v>535.04549999999995</v>
      </c>
      <c r="F563" s="33">
        <v>43321</v>
      </c>
      <c r="G563" s="10">
        <v>4001.65</v>
      </c>
      <c r="H563" s="15">
        <f t="shared" si="17"/>
        <v>600.24749999999995</v>
      </c>
      <c r="L563" s="32">
        <v>43390</v>
      </c>
      <c r="M563" s="16">
        <v>46.31</v>
      </c>
      <c r="N563" s="16">
        <v>26.57</v>
      </c>
      <c r="O563" s="16">
        <v>49.9</v>
      </c>
      <c r="P563" s="16">
        <v>40.119999999999997</v>
      </c>
    </row>
    <row r="564" spans="1:16" x14ac:dyDescent="0.25">
      <c r="A564" s="32">
        <v>43320</v>
      </c>
      <c r="B564" s="7">
        <v>3575.13</v>
      </c>
      <c r="C564" s="15">
        <f t="shared" si="16"/>
        <v>536.26949999999999</v>
      </c>
      <c r="F564" s="33">
        <v>43320</v>
      </c>
      <c r="G564" s="10">
        <v>3976.78</v>
      </c>
      <c r="H564" s="15">
        <f t="shared" si="17"/>
        <v>596.51700000000005</v>
      </c>
      <c r="L564" s="32">
        <v>43389</v>
      </c>
      <c r="M564" s="16">
        <v>46.39</v>
      </c>
      <c r="N564" s="16">
        <v>26.53</v>
      </c>
      <c r="O564" s="16">
        <v>50.01</v>
      </c>
      <c r="P564" s="16">
        <v>40</v>
      </c>
    </row>
    <row r="565" spans="1:16" x14ac:dyDescent="0.25">
      <c r="A565" s="32">
        <v>43319</v>
      </c>
      <c r="B565" s="7">
        <v>3553.71</v>
      </c>
      <c r="C565" s="15">
        <f t="shared" si="16"/>
        <v>533.05650000000003</v>
      </c>
      <c r="F565" s="33">
        <v>43319</v>
      </c>
      <c r="G565" s="10">
        <v>3948.86</v>
      </c>
      <c r="H565" s="15">
        <f t="shared" si="17"/>
        <v>592.32899999999995</v>
      </c>
      <c r="L565" s="32">
        <v>43388</v>
      </c>
      <c r="M565" s="16">
        <v>46.02</v>
      </c>
      <c r="N565" s="16">
        <v>26.38</v>
      </c>
      <c r="O565" s="16">
        <v>49.57</v>
      </c>
      <c r="P565" s="16">
        <v>39.950000000000003</v>
      </c>
    </row>
    <row r="566" spans="1:16" x14ac:dyDescent="0.25">
      <c r="A566" s="32">
        <v>43318</v>
      </c>
      <c r="B566" s="7">
        <v>3573.73</v>
      </c>
      <c r="C566" s="15">
        <f t="shared" si="16"/>
        <v>536.05949999999996</v>
      </c>
      <c r="F566" s="33">
        <v>43318</v>
      </c>
      <c r="G566" s="10">
        <v>3974.95</v>
      </c>
      <c r="H566" s="15">
        <f t="shared" si="17"/>
        <v>596.24249999999995</v>
      </c>
      <c r="L566" s="32">
        <v>43385</v>
      </c>
      <c r="M566" s="16">
        <v>46.29</v>
      </c>
      <c r="N566" s="16">
        <v>26.28</v>
      </c>
      <c r="O566" s="16">
        <v>49.92</v>
      </c>
      <c r="P566" s="16">
        <v>39.68</v>
      </c>
    </row>
    <row r="567" spans="1:16" x14ac:dyDescent="0.25">
      <c r="A567" s="32">
        <v>43315</v>
      </c>
      <c r="B567" s="7">
        <v>3560.81</v>
      </c>
      <c r="C567" s="15">
        <f t="shared" si="16"/>
        <v>534.12149999999997</v>
      </c>
      <c r="F567" s="33">
        <v>43315</v>
      </c>
      <c r="G567" s="10">
        <v>3958.44</v>
      </c>
      <c r="H567" s="15">
        <f t="shared" si="17"/>
        <v>593.76599999999996</v>
      </c>
      <c r="L567" s="32">
        <v>43384</v>
      </c>
      <c r="M567" s="16">
        <v>46.29</v>
      </c>
      <c r="N567" s="16">
        <v>26.27</v>
      </c>
      <c r="O567" s="16">
        <v>49.94</v>
      </c>
      <c r="P567" s="16">
        <v>39.909999999999997</v>
      </c>
    </row>
    <row r="568" spans="1:16" x14ac:dyDescent="0.25">
      <c r="A568" s="32">
        <v>43314</v>
      </c>
      <c r="B568" s="7">
        <v>3557.96</v>
      </c>
      <c r="C568" s="15">
        <f t="shared" si="16"/>
        <v>533.69399999999996</v>
      </c>
      <c r="F568" s="33">
        <v>43314</v>
      </c>
      <c r="G568" s="10">
        <v>3956.34</v>
      </c>
      <c r="H568" s="15">
        <f t="shared" si="17"/>
        <v>593.45100000000002</v>
      </c>
      <c r="L568" s="32">
        <v>43383</v>
      </c>
      <c r="M568" s="16">
        <v>46</v>
      </c>
      <c r="N568" s="16">
        <v>26.05</v>
      </c>
      <c r="O568" s="16">
        <v>49.61</v>
      </c>
      <c r="P568" s="16">
        <v>39.799999999999997</v>
      </c>
    </row>
    <row r="569" spans="1:16" x14ac:dyDescent="0.25">
      <c r="A569" s="32">
        <v>43313</v>
      </c>
      <c r="B569" s="7">
        <v>3628.06</v>
      </c>
      <c r="C569" s="15">
        <f t="shared" si="16"/>
        <v>544.20899999999995</v>
      </c>
      <c r="F569" s="33">
        <v>43313</v>
      </c>
      <c r="G569" s="10">
        <v>4008.94</v>
      </c>
      <c r="H569" s="15">
        <f t="shared" si="17"/>
        <v>601.34100000000001</v>
      </c>
      <c r="L569" s="32">
        <v>43382</v>
      </c>
      <c r="M569" s="16">
        <v>45.64</v>
      </c>
      <c r="N569" s="16">
        <v>25.99</v>
      </c>
      <c r="O569" s="16">
        <v>49.16</v>
      </c>
      <c r="P569" s="16">
        <v>39.71</v>
      </c>
    </row>
    <row r="570" spans="1:16" x14ac:dyDescent="0.25">
      <c r="A570" s="32">
        <v>43311</v>
      </c>
      <c r="B570" s="7">
        <v>3489.9</v>
      </c>
      <c r="C570" s="15">
        <f t="shared" si="16"/>
        <v>523.48500000000001</v>
      </c>
      <c r="F570" s="33">
        <v>43311</v>
      </c>
      <c r="G570" s="10">
        <v>3866.47</v>
      </c>
      <c r="H570" s="15">
        <f t="shared" si="17"/>
        <v>579.9704999999999</v>
      </c>
      <c r="L570" s="32">
        <v>43381</v>
      </c>
      <c r="M570" s="16">
        <v>45.93</v>
      </c>
      <c r="N570" s="16">
        <v>26.19</v>
      </c>
      <c r="O570" s="16">
        <v>49.54</v>
      </c>
      <c r="P570" s="16">
        <v>39.409999999999997</v>
      </c>
    </row>
    <row r="571" spans="1:16" x14ac:dyDescent="0.25">
      <c r="A571" s="32">
        <v>43308</v>
      </c>
      <c r="B571" s="7">
        <v>3445.7</v>
      </c>
      <c r="C571" s="15">
        <f t="shared" si="16"/>
        <v>516.8549999999999</v>
      </c>
      <c r="F571" s="33">
        <v>43308</v>
      </c>
      <c r="G571" s="10">
        <v>3811.6</v>
      </c>
      <c r="H571" s="15">
        <f t="shared" si="17"/>
        <v>571.74</v>
      </c>
      <c r="L571" s="32">
        <v>43378</v>
      </c>
      <c r="M571" s="16">
        <v>45.77</v>
      </c>
      <c r="N571" s="16">
        <v>26.11</v>
      </c>
      <c r="O571" s="16">
        <v>49.35</v>
      </c>
      <c r="P571" s="16">
        <v>39.6</v>
      </c>
    </row>
    <row r="572" spans="1:16" x14ac:dyDescent="0.25">
      <c r="A572" s="32">
        <v>43307</v>
      </c>
      <c r="B572" s="7">
        <v>3443.48</v>
      </c>
      <c r="C572" s="15">
        <f t="shared" si="16"/>
        <v>516.52199999999993</v>
      </c>
      <c r="F572" s="33">
        <v>43307</v>
      </c>
      <c r="G572" s="10">
        <v>3810.18</v>
      </c>
      <c r="H572" s="15">
        <f t="shared" si="17"/>
        <v>571.52699999999993</v>
      </c>
      <c r="L572" s="32">
        <v>43377</v>
      </c>
      <c r="M572" s="16">
        <v>45.23</v>
      </c>
      <c r="N572" s="16">
        <v>25.99</v>
      </c>
      <c r="O572" s="16">
        <v>48.7</v>
      </c>
      <c r="P572" s="16">
        <v>39.369999999999997</v>
      </c>
    </row>
    <row r="573" spans="1:16" x14ac:dyDescent="0.25">
      <c r="A573" s="32">
        <v>43306</v>
      </c>
      <c r="B573" s="7">
        <v>3449.15</v>
      </c>
      <c r="C573" s="15">
        <f t="shared" si="16"/>
        <v>517.37249999999995</v>
      </c>
      <c r="F573" s="33">
        <v>43306</v>
      </c>
      <c r="G573" s="10">
        <v>3816.25</v>
      </c>
      <c r="H573" s="15">
        <f t="shared" si="17"/>
        <v>572.4375</v>
      </c>
      <c r="L573" s="32">
        <v>43376</v>
      </c>
      <c r="M573" s="16">
        <v>44.83</v>
      </c>
      <c r="N573" s="16">
        <v>25.6</v>
      </c>
      <c r="O573" s="16">
        <v>48.22</v>
      </c>
      <c r="P573" s="16">
        <v>38.840000000000003</v>
      </c>
    </row>
    <row r="574" spans="1:16" x14ac:dyDescent="0.25">
      <c r="A574" s="32">
        <v>43305</v>
      </c>
      <c r="B574" s="7">
        <v>3419.33</v>
      </c>
      <c r="C574" s="15">
        <f t="shared" si="16"/>
        <v>512.89949999999999</v>
      </c>
      <c r="F574" s="33">
        <v>43305</v>
      </c>
      <c r="G574" s="10">
        <v>3743.99</v>
      </c>
      <c r="H574" s="15">
        <f t="shared" si="17"/>
        <v>561.59849999999994</v>
      </c>
      <c r="L574" s="32">
        <v>43375</v>
      </c>
      <c r="M574" s="16">
        <v>44.84</v>
      </c>
      <c r="N574" s="16">
        <v>25.57</v>
      </c>
      <c r="O574" s="16">
        <v>48.21</v>
      </c>
      <c r="P574" s="16">
        <v>38.68</v>
      </c>
    </row>
    <row r="575" spans="1:16" x14ac:dyDescent="0.25">
      <c r="A575" s="32">
        <v>43304</v>
      </c>
      <c r="B575" s="7">
        <v>3456.48</v>
      </c>
      <c r="C575" s="15">
        <f t="shared" si="16"/>
        <v>518.47199999999998</v>
      </c>
      <c r="F575" s="33">
        <v>43304</v>
      </c>
      <c r="G575" s="10">
        <v>3773.84</v>
      </c>
      <c r="H575" s="15">
        <f t="shared" si="17"/>
        <v>566.07600000000002</v>
      </c>
      <c r="L575" s="32">
        <v>43374</v>
      </c>
      <c r="M575" s="16">
        <v>44.94</v>
      </c>
      <c r="N575" s="16">
        <v>25.64</v>
      </c>
      <c r="O575" s="16">
        <v>48.32</v>
      </c>
      <c r="P575" s="16">
        <v>38.799999999999997</v>
      </c>
    </row>
    <row r="576" spans="1:16" x14ac:dyDescent="0.25">
      <c r="A576" s="32">
        <v>43301</v>
      </c>
      <c r="B576" s="7">
        <v>3447.81</v>
      </c>
      <c r="C576" s="15">
        <f t="shared" si="16"/>
        <v>517.17149999999992</v>
      </c>
      <c r="F576" s="33">
        <v>43301</v>
      </c>
      <c r="G576" s="10">
        <v>3762.76</v>
      </c>
      <c r="H576" s="15">
        <f t="shared" si="17"/>
        <v>564.41399999999999</v>
      </c>
      <c r="L576" s="32">
        <v>43371</v>
      </c>
      <c r="M576" s="16">
        <v>44.88</v>
      </c>
      <c r="N576" s="16">
        <v>25.63</v>
      </c>
      <c r="O576" s="16">
        <v>48.24</v>
      </c>
      <c r="P576" s="16">
        <v>38.67</v>
      </c>
    </row>
    <row r="577" spans="1:16" x14ac:dyDescent="0.25">
      <c r="A577" s="32">
        <v>43300</v>
      </c>
      <c r="B577" s="7">
        <v>3408.48</v>
      </c>
      <c r="C577" s="15">
        <f t="shared" si="16"/>
        <v>511.27199999999999</v>
      </c>
      <c r="F577" s="33">
        <v>43300</v>
      </c>
      <c r="G577" s="10">
        <v>3683.1</v>
      </c>
      <c r="H577" s="15">
        <f t="shared" si="17"/>
        <v>552.46499999999992</v>
      </c>
      <c r="L577" s="32">
        <v>43370</v>
      </c>
      <c r="M577" s="16">
        <v>44.71</v>
      </c>
      <c r="N577" s="16">
        <v>25.56</v>
      </c>
      <c r="O577" s="16">
        <v>48.04</v>
      </c>
      <c r="P577" s="16">
        <v>38.51</v>
      </c>
    </row>
    <row r="578" spans="1:16" x14ac:dyDescent="0.25">
      <c r="A578" s="32">
        <v>43299</v>
      </c>
      <c r="B578" s="7">
        <v>3395.96</v>
      </c>
      <c r="C578" s="15">
        <f t="shared" si="16"/>
        <v>509.39400000000001</v>
      </c>
      <c r="F578" s="33">
        <v>43299</v>
      </c>
      <c r="G578" s="10">
        <v>3667.89</v>
      </c>
      <c r="H578" s="15">
        <f t="shared" si="17"/>
        <v>550.18349999999998</v>
      </c>
      <c r="L578" s="32">
        <v>43369</v>
      </c>
      <c r="M578" s="16">
        <v>44.37</v>
      </c>
      <c r="N578" s="16">
        <v>25.37</v>
      </c>
      <c r="O578" s="16">
        <v>47.64</v>
      </c>
      <c r="P578" s="16">
        <v>38.19</v>
      </c>
    </row>
    <row r="579" spans="1:16" x14ac:dyDescent="0.25">
      <c r="A579" s="32">
        <v>43298</v>
      </c>
      <c r="B579" s="7">
        <v>3377.42</v>
      </c>
      <c r="C579" s="15">
        <f t="shared" si="16"/>
        <v>506.613</v>
      </c>
      <c r="F579" s="33">
        <v>43298</v>
      </c>
      <c r="G579" s="10">
        <v>3608.65</v>
      </c>
      <c r="H579" s="15">
        <f t="shared" si="17"/>
        <v>541.29750000000001</v>
      </c>
      <c r="L579" s="32">
        <v>43368</v>
      </c>
      <c r="M579" s="16">
        <v>43.76</v>
      </c>
      <c r="N579" s="16">
        <v>25.02</v>
      </c>
      <c r="O579" s="16">
        <v>46.94</v>
      </c>
      <c r="P579" s="16">
        <v>37.58</v>
      </c>
    </row>
    <row r="580" spans="1:16" x14ac:dyDescent="0.25">
      <c r="A580" s="32">
        <v>43297</v>
      </c>
      <c r="B580" s="7">
        <v>3345.04</v>
      </c>
      <c r="C580" s="15">
        <f t="shared" ref="C580:C643" si="18">B580*$J$2</f>
        <v>501.75599999999997</v>
      </c>
      <c r="F580" s="33">
        <v>43297</v>
      </c>
      <c r="G580" s="10">
        <v>3588.94</v>
      </c>
      <c r="H580" s="15">
        <f t="shared" ref="H580:H643" si="19">G580*$J$2</f>
        <v>538.34100000000001</v>
      </c>
      <c r="L580" s="32">
        <v>43367</v>
      </c>
      <c r="M580" s="16">
        <v>43.08</v>
      </c>
      <c r="N580" s="16">
        <v>24.73</v>
      </c>
      <c r="O580" s="16">
        <v>46.13</v>
      </c>
      <c r="P580" s="16">
        <v>37.119999999999997</v>
      </c>
    </row>
    <row r="581" spans="1:16" x14ac:dyDescent="0.25">
      <c r="A581" s="32">
        <v>43294</v>
      </c>
      <c r="B581" s="7">
        <v>3375.39</v>
      </c>
      <c r="C581" s="15">
        <f t="shared" si="18"/>
        <v>506.30849999999998</v>
      </c>
      <c r="F581" s="33">
        <v>43294</v>
      </c>
      <c r="G581" s="10">
        <v>3663.26</v>
      </c>
      <c r="H581" s="15">
        <f t="shared" si="19"/>
        <v>549.48900000000003</v>
      </c>
      <c r="L581" s="32">
        <v>43364</v>
      </c>
      <c r="M581" s="16">
        <v>42.7</v>
      </c>
      <c r="N581" s="16">
        <v>24.52</v>
      </c>
      <c r="O581" s="16">
        <v>45.7</v>
      </c>
      <c r="P581" s="16">
        <v>36.42</v>
      </c>
    </row>
    <row r="582" spans="1:16" x14ac:dyDescent="0.25">
      <c r="A582" s="32">
        <v>43293</v>
      </c>
      <c r="B582" s="7">
        <v>3342.96</v>
      </c>
      <c r="C582" s="15">
        <f t="shared" si="18"/>
        <v>501.44399999999996</v>
      </c>
      <c r="F582" s="33">
        <v>43293</v>
      </c>
      <c r="G582" s="10">
        <v>3664.16</v>
      </c>
      <c r="H582" s="15">
        <f t="shared" si="19"/>
        <v>549.62399999999991</v>
      </c>
      <c r="L582" s="32">
        <v>43363</v>
      </c>
      <c r="M582" s="16">
        <v>42.2</v>
      </c>
      <c r="N582" s="16">
        <v>24.32</v>
      </c>
      <c r="O582" s="16">
        <v>45.12</v>
      </c>
      <c r="P582" s="16">
        <v>36.06</v>
      </c>
    </row>
    <row r="583" spans="1:16" x14ac:dyDescent="0.25">
      <c r="A583" s="32">
        <v>43292</v>
      </c>
      <c r="B583" s="7">
        <v>3392.25</v>
      </c>
      <c r="C583" s="15">
        <f t="shared" si="18"/>
        <v>508.83749999999998</v>
      </c>
      <c r="F583" s="33">
        <v>43292</v>
      </c>
      <c r="G583" s="10">
        <v>3718.27</v>
      </c>
      <c r="H583" s="15">
        <f t="shared" si="19"/>
        <v>557.7405</v>
      </c>
      <c r="L583" s="32">
        <v>43362</v>
      </c>
      <c r="M583" s="16">
        <v>42.06</v>
      </c>
      <c r="N583" s="16">
        <v>24.23</v>
      </c>
      <c r="O583" s="16">
        <v>44.95</v>
      </c>
      <c r="P583" s="16">
        <v>35.770000000000003</v>
      </c>
    </row>
    <row r="584" spans="1:16" x14ac:dyDescent="0.25">
      <c r="A584" s="32">
        <v>43291</v>
      </c>
      <c r="B584" s="7">
        <v>3356.17</v>
      </c>
      <c r="C584" s="15">
        <f t="shared" si="18"/>
        <v>503.4255</v>
      </c>
      <c r="F584" s="33">
        <v>43291</v>
      </c>
      <c r="G584" s="10">
        <v>3656.86</v>
      </c>
      <c r="H584" s="15">
        <f t="shared" si="19"/>
        <v>548.529</v>
      </c>
      <c r="L584" s="32">
        <v>43361</v>
      </c>
      <c r="M584" s="16">
        <v>42.17</v>
      </c>
      <c r="N584" s="16">
        <v>24.2</v>
      </c>
      <c r="O584" s="16">
        <v>45.09</v>
      </c>
      <c r="P584" s="16">
        <v>35.74</v>
      </c>
    </row>
    <row r="585" spans="1:16" x14ac:dyDescent="0.25">
      <c r="A585" s="32">
        <v>43290</v>
      </c>
      <c r="B585" s="7">
        <v>3430.87</v>
      </c>
      <c r="C585" s="15">
        <f t="shared" si="18"/>
        <v>514.63049999999998</v>
      </c>
      <c r="F585" s="33">
        <v>43290</v>
      </c>
      <c r="G585" s="10">
        <v>3764.16</v>
      </c>
      <c r="H585" s="15">
        <f t="shared" si="19"/>
        <v>564.62399999999991</v>
      </c>
      <c r="L585" s="32">
        <v>43360</v>
      </c>
      <c r="M585" s="16">
        <v>42.15</v>
      </c>
      <c r="N585" s="16">
        <v>24.15</v>
      </c>
      <c r="O585" s="16">
        <v>45.08</v>
      </c>
      <c r="P585" s="16">
        <v>35.880000000000003</v>
      </c>
    </row>
    <row r="586" spans="1:16" x14ac:dyDescent="0.25">
      <c r="A586" s="32">
        <v>43286</v>
      </c>
      <c r="B586" s="7">
        <v>3301.37</v>
      </c>
      <c r="C586" s="15">
        <f t="shared" si="18"/>
        <v>495.20549999999997</v>
      </c>
      <c r="F586" s="33">
        <v>43286</v>
      </c>
      <c r="G586" s="10">
        <v>3655.5</v>
      </c>
      <c r="H586" s="15">
        <f t="shared" si="19"/>
        <v>548.32499999999993</v>
      </c>
      <c r="L586" s="32">
        <v>43357</v>
      </c>
      <c r="M586" s="16">
        <v>42.28</v>
      </c>
      <c r="N586" s="16">
        <v>24.36</v>
      </c>
      <c r="O586" s="16">
        <v>45.22</v>
      </c>
      <c r="P586" s="16">
        <v>36</v>
      </c>
    </row>
    <row r="587" spans="1:16" x14ac:dyDescent="0.25">
      <c r="A587" s="32">
        <v>43285</v>
      </c>
      <c r="B587" s="7">
        <v>3305.41</v>
      </c>
      <c r="C587" s="15">
        <f t="shared" si="18"/>
        <v>495.81149999999997</v>
      </c>
      <c r="F587" s="33">
        <v>43285</v>
      </c>
      <c r="G587" s="10">
        <v>3659.65</v>
      </c>
      <c r="H587" s="15">
        <f t="shared" si="19"/>
        <v>548.94749999999999</v>
      </c>
      <c r="L587" s="32">
        <v>43356</v>
      </c>
      <c r="M587" s="16">
        <v>42.44</v>
      </c>
      <c r="N587" s="16">
        <v>24.58</v>
      </c>
      <c r="O587" s="16">
        <v>45.39</v>
      </c>
      <c r="P587" s="16">
        <v>36.270000000000003</v>
      </c>
    </row>
    <row r="588" spans="1:16" x14ac:dyDescent="0.25">
      <c r="A588" s="32">
        <v>43284</v>
      </c>
      <c r="B588" s="7">
        <v>3276.74</v>
      </c>
      <c r="C588" s="15">
        <f t="shared" si="18"/>
        <v>491.51099999999997</v>
      </c>
      <c r="F588" s="33">
        <v>43284</v>
      </c>
      <c r="G588" s="10">
        <v>3704.74</v>
      </c>
      <c r="H588" s="15">
        <f t="shared" si="19"/>
        <v>555.7109999999999</v>
      </c>
      <c r="L588" s="32">
        <v>43355</v>
      </c>
      <c r="M588" s="16">
        <v>42.57</v>
      </c>
      <c r="N588" s="16">
        <v>24.56</v>
      </c>
      <c r="O588" s="16">
        <v>45.53</v>
      </c>
      <c r="P588" s="16">
        <v>36.36</v>
      </c>
    </row>
    <row r="589" spans="1:16" x14ac:dyDescent="0.25">
      <c r="A589" s="32">
        <v>43283</v>
      </c>
      <c r="B589" s="7">
        <v>3282.49</v>
      </c>
      <c r="C589" s="15">
        <f t="shared" si="18"/>
        <v>492.37349999999992</v>
      </c>
      <c r="F589" s="33">
        <v>43283</v>
      </c>
      <c r="G589" s="10">
        <v>3712.15</v>
      </c>
      <c r="H589" s="15">
        <f t="shared" si="19"/>
        <v>556.82249999999999</v>
      </c>
      <c r="L589" s="32">
        <v>43354</v>
      </c>
      <c r="M589" s="16">
        <v>42.58</v>
      </c>
      <c r="N589" s="16">
        <v>24.59</v>
      </c>
      <c r="O589" s="16">
        <v>45.52</v>
      </c>
      <c r="P589" s="16">
        <v>36.39</v>
      </c>
    </row>
    <row r="590" spans="1:16" x14ac:dyDescent="0.25">
      <c r="A590" s="32">
        <v>43280</v>
      </c>
      <c r="B590" s="7">
        <v>3209.97</v>
      </c>
      <c r="C590" s="15">
        <f t="shared" si="18"/>
        <v>481.49549999999994</v>
      </c>
      <c r="F590" s="33">
        <v>43280</v>
      </c>
      <c r="G590" s="10">
        <v>3699.2</v>
      </c>
      <c r="H590" s="15">
        <f t="shared" si="19"/>
        <v>554.88</v>
      </c>
      <c r="L590" s="32">
        <v>43353</v>
      </c>
      <c r="M590" s="16">
        <v>42.32</v>
      </c>
      <c r="N590" s="16">
        <v>24.46</v>
      </c>
      <c r="O590" s="16">
        <v>45.22</v>
      </c>
      <c r="P590" s="16">
        <v>36.119999999999997</v>
      </c>
    </row>
    <row r="591" spans="1:16" x14ac:dyDescent="0.25">
      <c r="A591" s="32">
        <v>43279</v>
      </c>
      <c r="B591" s="7">
        <v>3211.3</v>
      </c>
      <c r="C591" s="15">
        <f t="shared" si="18"/>
        <v>481.69499999999999</v>
      </c>
      <c r="F591" s="33">
        <v>43279</v>
      </c>
      <c r="G591" s="10">
        <v>3705.9</v>
      </c>
      <c r="H591" s="15">
        <f t="shared" si="19"/>
        <v>555.88499999999999</v>
      </c>
      <c r="L591" s="32">
        <v>43350</v>
      </c>
      <c r="M591" s="16">
        <v>42.26</v>
      </c>
      <c r="N591" s="16">
        <v>24.45</v>
      </c>
      <c r="O591" s="16">
        <v>45.16</v>
      </c>
      <c r="P591" s="16">
        <v>35.89</v>
      </c>
    </row>
    <row r="592" spans="1:16" x14ac:dyDescent="0.25">
      <c r="A592" s="32">
        <v>43278</v>
      </c>
      <c r="B592" s="7">
        <v>3201.54</v>
      </c>
      <c r="C592" s="15">
        <f t="shared" si="18"/>
        <v>480.23099999999999</v>
      </c>
      <c r="F592" s="33">
        <v>43278</v>
      </c>
      <c r="G592" s="10">
        <v>3693.92</v>
      </c>
      <c r="H592" s="15">
        <f t="shared" si="19"/>
        <v>554.08799999999997</v>
      </c>
      <c r="L592" s="32">
        <v>43349</v>
      </c>
      <c r="M592" s="16">
        <v>42.49</v>
      </c>
      <c r="N592" s="16">
        <v>24.43</v>
      </c>
      <c r="O592" s="16">
        <v>45.44</v>
      </c>
      <c r="P592" s="16">
        <v>35.96</v>
      </c>
    </row>
    <row r="593" spans="1:16" x14ac:dyDescent="0.25">
      <c r="A593" s="32">
        <v>43277</v>
      </c>
      <c r="B593" s="7">
        <v>3201.94</v>
      </c>
      <c r="C593" s="15">
        <f t="shared" si="18"/>
        <v>480.291</v>
      </c>
      <c r="F593" s="33">
        <v>43277</v>
      </c>
      <c r="G593" s="10">
        <v>3693.92</v>
      </c>
      <c r="H593" s="15">
        <f t="shared" si="19"/>
        <v>554.08799999999997</v>
      </c>
      <c r="L593" s="32">
        <v>43348</v>
      </c>
      <c r="M593" s="16">
        <v>42.63</v>
      </c>
      <c r="N593" s="16">
        <v>24.6</v>
      </c>
      <c r="O593" s="16">
        <v>45.63</v>
      </c>
      <c r="P593" s="16">
        <v>36.119999999999997</v>
      </c>
    </row>
    <row r="594" spans="1:16" x14ac:dyDescent="0.25">
      <c r="A594" s="32">
        <v>43276</v>
      </c>
      <c r="B594" s="7">
        <v>3287.51</v>
      </c>
      <c r="C594" s="15">
        <f t="shared" si="18"/>
        <v>493.12650000000002</v>
      </c>
      <c r="F594" s="33">
        <v>43276</v>
      </c>
      <c r="G594" s="10">
        <v>3749.84</v>
      </c>
      <c r="H594" s="15">
        <f t="shared" si="19"/>
        <v>562.476</v>
      </c>
      <c r="L594" s="32">
        <v>43347</v>
      </c>
      <c r="M594" s="16">
        <v>42.81</v>
      </c>
      <c r="N594" s="16">
        <v>24.7</v>
      </c>
      <c r="O594" s="16">
        <v>45.82</v>
      </c>
      <c r="P594" s="16">
        <v>36.61</v>
      </c>
    </row>
    <row r="595" spans="1:16" x14ac:dyDescent="0.25">
      <c r="A595" s="32">
        <v>43273</v>
      </c>
      <c r="B595" s="7">
        <v>3235.46</v>
      </c>
      <c r="C595" s="15">
        <f t="shared" si="18"/>
        <v>485.31899999999996</v>
      </c>
      <c r="F595" s="33">
        <v>43273</v>
      </c>
      <c r="G595" s="10">
        <v>3687.67</v>
      </c>
      <c r="H595" s="15">
        <f t="shared" si="19"/>
        <v>553.15049999999997</v>
      </c>
      <c r="L595" s="32">
        <v>43346</v>
      </c>
      <c r="M595" s="16">
        <v>42.96</v>
      </c>
      <c r="N595" s="16">
        <v>24.9</v>
      </c>
      <c r="O595" s="16">
        <v>45.98</v>
      </c>
      <c r="P595" s="16">
        <v>36.75</v>
      </c>
    </row>
    <row r="596" spans="1:16" x14ac:dyDescent="0.25">
      <c r="A596" s="32">
        <v>43272</v>
      </c>
      <c r="B596" s="7">
        <v>3280.92</v>
      </c>
      <c r="C596" s="15">
        <f t="shared" si="18"/>
        <v>492.13799999999998</v>
      </c>
      <c r="F596" s="33">
        <v>43272</v>
      </c>
      <c r="G596" s="10">
        <v>3746.39</v>
      </c>
      <c r="H596" s="15">
        <f t="shared" si="19"/>
        <v>561.95849999999996</v>
      </c>
      <c r="L596" s="32">
        <v>43343</v>
      </c>
      <c r="M596" s="16">
        <v>43.39</v>
      </c>
      <c r="N596" s="16">
        <v>25.08</v>
      </c>
      <c r="O596" s="16">
        <v>46.49</v>
      </c>
      <c r="P596" s="16">
        <v>36.92</v>
      </c>
    </row>
    <row r="597" spans="1:16" x14ac:dyDescent="0.25">
      <c r="A597" s="32">
        <v>43271</v>
      </c>
      <c r="B597" s="7">
        <v>3284.15</v>
      </c>
      <c r="C597" s="15">
        <f t="shared" si="18"/>
        <v>492.6225</v>
      </c>
      <c r="F597" s="33">
        <v>43271</v>
      </c>
      <c r="G597" s="10">
        <v>3750.73</v>
      </c>
      <c r="H597" s="15">
        <f t="shared" si="19"/>
        <v>562.60950000000003</v>
      </c>
      <c r="L597" s="32">
        <v>43342</v>
      </c>
      <c r="M597" s="16">
        <v>43.69</v>
      </c>
      <c r="N597" s="16">
        <v>25.32</v>
      </c>
      <c r="O597" s="16">
        <v>46.82</v>
      </c>
      <c r="P597" s="16">
        <v>37.51</v>
      </c>
    </row>
    <row r="598" spans="1:16" x14ac:dyDescent="0.25">
      <c r="A598" s="32">
        <v>43270</v>
      </c>
      <c r="B598" s="7">
        <v>3307.55</v>
      </c>
      <c r="C598" s="15">
        <f t="shared" si="18"/>
        <v>496.13249999999999</v>
      </c>
      <c r="F598" s="33">
        <v>43270</v>
      </c>
      <c r="G598" s="10">
        <v>4098.1000000000004</v>
      </c>
      <c r="H598" s="15">
        <f t="shared" si="19"/>
        <v>614.71500000000003</v>
      </c>
      <c r="L598" s="32">
        <v>43341</v>
      </c>
      <c r="M598" s="16">
        <v>43.91</v>
      </c>
      <c r="N598" s="16">
        <v>25.24</v>
      </c>
      <c r="O598" s="16">
        <v>47.06</v>
      </c>
      <c r="P598" s="16">
        <v>37.72</v>
      </c>
    </row>
    <row r="599" spans="1:16" x14ac:dyDescent="0.25">
      <c r="A599" s="32">
        <v>43266</v>
      </c>
      <c r="B599" s="7">
        <v>3063.06</v>
      </c>
      <c r="C599" s="15">
        <f t="shared" si="18"/>
        <v>459.459</v>
      </c>
      <c r="F599" s="33">
        <v>43266</v>
      </c>
      <c r="G599" s="10">
        <v>3103.01</v>
      </c>
      <c r="H599" s="15">
        <f t="shared" si="19"/>
        <v>465.45150000000001</v>
      </c>
      <c r="L599" s="32">
        <v>43340</v>
      </c>
      <c r="M599" s="16">
        <v>43.96</v>
      </c>
      <c r="N599" s="16">
        <v>25.27</v>
      </c>
      <c r="O599" s="16">
        <v>47.11</v>
      </c>
      <c r="P599" s="16">
        <v>37.67</v>
      </c>
    </row>
    <row r="600" spans="1:16" x14ac:dyDescent="0.25">
      <c r="A600" s="32">
        <v>43265</v>
      </c>
      <c r="B600" s="7">
        <v>3088</v>
      </c>
      <c r="C600" s="15">
        <f t="shared" si="18"/>
        <v>463.2</v>
      </c>
      <c r="F600" s="33">
        <v>43265</v>
      </c>
      <c r="G600" s="10">
        <v>3127.92</v>
      </c>
      <c r="H600" s="15">
        <f t="shared" si="19"/>
        <v>469.18799999999999</v>
      </c>
      <c r="L600" s="32">
        <v>43339</v>
      </c>
      <c r="M600" s="16">
        <v>43.64</v>
      </c>
      <c r="N600" s="16">
        <v>25.21</v>
      </c>
      <c r="O600" s="16">
        <v>46.72</v>
      </c>
      <c r="P600" s="16">
        <v>37.49</v>
      </c>
    </row>
    <row r="601" spans="1:16" x14ac:dyDescent="0.25">
      <c r="A601" s="32">
        <v>43264</v>
      </c>
      <c r="B601" s="7">
        <v>3137.64</v>
      </c>
      <c r="C601" s="15">
        <f t="shared" si="18"/>
        <v>470.64599999999996</v>
      </c>
      <c r="F601" s="33">
        <v>43264</v>
      </c>
      <c r="G601" s="10">
        <v>3177.59</v>
      </c>
      <c r="H601" s="15">
        <f t="shared" si="19"/>
        <v>476.63850000000002</v>
      </c>
      <c r="L601" s="32">
        <v>43336</v>
      </c>
      <c r="M601" s="16">
        <v>43.56</v>
      </c>
      <c r="N601" s="16">
        <v>25.15</v>
      </c>
      <c r="O601" s="16">
        <v>46.62</v>
      </c>
      <c r="P601" s="16">
        <v>37.31</v>
      </c>
    </row>
    <row r="602" spans="1:16" x14ac:dyDescent="0.25">
      <c r="A602" s="32">
        <v>43263</v>
      </c>
      <c r="B602" s="7">
        <v>3123.08</v>
      </c>
      <c r="C602" s="15">
        <f t="shared" si="18"/>
        <v>468.46199999999999</v>
      </c>
      <c r="F602" s="33">
        <v>43263</v>
      </c>
      <c r="G602" s="10">
        <v>3176.37</v>
      </c>
      <c r="H602" s="15">
        <f t="shared" si="19"/>
        <v>476.45549999999997</v>
      </c>
      <c r="L602" s="32">
        <v>43335</v>
      </c>
      <c r="M602" s="16">
        <v>43.19</v>
      </c>
      <c r="N602" s="16">
        <v>24.94</v>
      </c>
      <c r="O602" s="16">
        <v>46.21</v>
      </c>
      <c r="P602" s="16">
        <v>36.86</v>
      </c>
    </row>
    <row r="603" spans="1:16" x14ac:dyDescent="0.25">
      <c r="A603" s="32">
        <v>43262</v>
      </c>
      <c r="B603" s="7">
        <v>3193.3</v>
      </c>
      <c r="C603" s="15">
        <f t="shared" si="18"/>
        <v>478.995</v>
      </c>
      <c r="F603" s="33">
        <v>43262</v>
      </c>
      <c r="G603" s="10">
        <v>3220</v>
      </c>
      <c r="H603" s="15">
        <f t="shared" si="19"/>
        <v>483</v>
      </c>
      <c r="L603" s="32">
        <v>43334</v>
      </c>
      <c r="M603" s="16">
        <v>42.47</v>
      </c>
      <c r="N603" s="16">
        <v>24.44</v>
      </c>
      <c r="O603" s="16">
        <v>45.37</v>
      </c>
      <c r="P603" s="16">
        <v>36.26</v>
      </c>
    </row>
    <row r="604" spans="1:16" x14ac:dyDescent="0.25">
      <c r="A604" s="32">
        <v>43259</v>
      </c>
      <c r="B604" s="7">
        <v>3198.28</v>
      </c>
      <c r="C604" s="15">
        <f t="shared" si="18"/>
        <v>479.74200000000002</v>
      </c>
      <c r="F604" s="33">
        <v>43259</v>
      </c>
      <c r="G604" s="10">
        <v>3224.92</v>
      </c>
      <c r="H604" s="15">
        <f t="shared" si="19"/>
        <v>483.738</v>
      </c>
      <c r="L604" s="32">
        <v>43333</v>
      </c>
      <c r="M604" s="16">
        <v>42.21</v>
      </c>
      <c r="N604" s="16">
        <v>24.24</v>
      </c>
      <c r="O604" s="16">
        <v>45.08</v>
      </c>
      <c r="P604" s="16">
        <v>35.86</v>
      </c>
    </row>
    <row r="605" spans="1:16" x14ac:dyDescent="0.25">
      <c r="A605" s="32">
        <v>43258</v>
      </c>
      <c r="B605" s="7">
        <v>3252.21</v>
      </c>
      <c r="C605" s="15">
        <f t="shared" si="18"/>
        <v>487.83150000000001</v>
      </c>
      <c r="F605" s="33">
        <v>43258</v>
      </c>
      <c r="G605" s="10">
        <v>3278.76</v>
      </c>
      <c r="H605" s="15">
        <f t="shared" si="19"/>
        <v>491.81400000000002</v>
      </c>
      <c r="L605" s="32">
        <v>43332</v>
      </c>
      <c r="M605" s="16">
        <v>41.97</v>
      </c>
      <c r="N605" s="16">
        <v>24.09</v>
      </c>
      <c r="O605" s="16">
        <v>44.8</v>
      </c>
      <c r="P605" s="16">
        <v>35.700000000000003</v>
      </c>
    </row>
    <row r="606" spans="1:16" x14ac:dyDescent="0.25">
      <c r="A606" s="32">
        <v>43257</v>
      </c>
      <c r="B606" s="7">
        <v>3253.04</v>
      </c>
      <c r="C606" s="15">
        <f t="shared" si="18"/>
        <v>487.95599999999996</v>
      </c>
      <c r="F606" s="33">
        <v>43257</v>
      </c>
      <c r="G606" s="10">
        <v>3306.37</v>
      </c>
      <c r="H606" s="15">
        <f t="shared" si="19"/>
        <v>495.95549999999997</v>
      </c>
      <c r="L606" s="32">
        <v>43329</v>
      </c>
      <c r="M606" s="16">
        <v>41.73</v>
      </c>
      <c r="N606" s="16">
        <v>23.89</v>
      </c>
      <c r="O606" s="16">
        <v>44.53</v>
      </c>
      <c r="P606" s="16">
        <v>35.409999999999997</v>
      </c>
    </row>
    <row r="607" spans="1:16" x14ac:dyDescent="0.25">
      <c r="A607" s="32">
        <v>43256</v>
      </c>
      <c r="B607" s="7">
        <v>3257.71</v>
      </c>
      <c r="C607" s="15">
        <f t="shared" si="18"/>
        <v>488.65649999999999</v>
      </c>
      <c r="F607" s="33">
        <v>43256</v>
      </c>
      <c r="G607" s="10">
        <v>3311.05</v>
      </c>
      <c r="H607" s="15">
        <f t="shared" si="19"/>
        <v>496.65750000000003</v>
      </c>
      <c r="L607" s="32">
        <v>43328</v>
      </c>
      <c r="M607" s="16">
        <v>41.38</v>
      </c>
      <c r="N607" s="16">
        <v>23.68</v>
      </c>
      <c r="O607" s="16">
        <v>44.13</v>
      </c>
      <c r="P607" s="16">
        <v>35.06</v>
      </c>
    </row>
    <row r="608" spans="1:16" x14ac:dyDescent="0.25">
      <c r="A608" s="32">
        <v>43255</v>
      </c>
      <c r="B608" s="7">
        <v>3252.23</v>
      </c>
      <c r="C608" s="15">
        <f t="shared" si="18"/>
        <v>487.83449999999999</v>
      </c>
      <c r="F608" s="33">
        <v>43255</v>
      </c>
      <c r="G608" s="10">
        <v>3344.14</v>
      </c>
      <c r="H608" s="15">
        <f t="shared" si="19"/>
        <v>501.62099999999998</v>
      </c>
      <c r="L608" s="32">
        <v>43327</v>
      </c>
      <c r="M608" s="16">
        <v>41.31</v>
      </c>
      <c r="N608" s="16">
        <v>23.49</v>
      </c>
      <c r="O608" s="16">
        <v>44.09</v>
      </c>
      <c r="P608" s="16">
        <v>34.69</v>
      </c>
    </row>
    <row r="609" spans="1:16" x14ac:dyDescent="0.25">
      <c r="A609" s="32">
        <v>43252</v>
      </c>
      <c r="B609" s="7">
        <v>3262.64</v>
      </c>
      <c r="C609" s="15">
        <f t="shared" si="18"/>
        <v>489.39599999999996</v>
      </c>
      <c r="F609" s="33">
        <v>43252</v>
      </c>
      <c r="G609" s="10">
        <v>3356.03</v>
      </c>
      <c r="H609" s="15">
        <f t="shared" si="19"/>
        <v>503.40449999999998</v>
      </c>
      <c r="L609" s="32">
        <v>43326</v>
      </c>
      <c r="M609" s="16">
        <v>40.93</v>
      </c>
      <c r="N609" s="16">
        <v>23.31</v>
      </c>
      <c r="O609" s="16">
        <v>43.65</v>
      </c>
      <c r="P609" s="16">
        <v>34.729999999999997</v>
      </c>
    </row>
    <row r="610" spans="1:16" x14ac:dyDescent="0.25">
      <c r="A610" s="32">
        <v>43251</v>
      </c>
      <c r="B610" s="7">
        <v>3271.81</v>
      </c>
      <c r="C610" s="15">
        <f t="shared" si="18"/>
        <v>490.77149999999995</v>
      </c>
      <c r="F610" s="33">
        <v>43251</v>
      </c>
      <c r="G610" s="10">
        <v>3365.32</v>
      </c>
      <c r="H610" s="15">
        <f t="shared" si="19"/>
        <v>504.798</v>
      </c>
      <c r="L610" s="32">
        <v>43325</v>
      </c>
      <c r="M610" s="16">
        <v>40.880000000000003</v>
      </c>
      <c r="N610" s="16">
        <v>23.29</v>
      </c>
      <c r="O610" s="16">
        <v>43.6</v>
      </c>
      <c r="P610" s="16">
        <v>34.54</v>
      </c>
    </row>
    <row r="611" spans="1:16" x14ac:dyDescent="0.25">
      <c r="A611" s="32">
        <v>43250</v>
      </c>
      <c r="B611" s="7">
        <v>3329.91</v>
      </c>
      <c r="C611" s="15">
        <f t="shared" si="18"/>
        <v>499.48649999999998</v>
      </c>
      <c r="F611" s="33">
        <v>43250</v>
      </c>
      <c r="G611" s="10">
        <v>3396.72</v>
      </c>
      <c r="H611" s="15">
        <f t="shared" si="19"/>
        <v>509.50799999999992</v>
      </c>
      <c r="L611" s="32">
        <v>43322</v>
      </c>
      <c r="M611" s="16">
        <v>41.01</v>
      </c>
      <c r="N611" s="16">
        <v>23.36</v>
      </c>
      <c r="O611" s="16">
        <v>43.75</v>
      </c>
      <c r="P611" s="16">
        <v>34.64</v>
      </c>
    </row>
    <row r="612" spans="1:16" x14ac:dyDescent="0.25">
      <c r="A612" s="32">
        <v>43249</v>
      </c>
      <c r="B612" s="7">
        <v>3353.38</v>
      </c>
      <c r="C612" s="15">
        <f t="shared" si="18"/>
        <v>503.00700000000001</v>
      </c>
      <c r="F612" s="33">
        <v>43249</v>
      </c>
      <c r="G612" s="10">
        <v>3419.42</v>
      </c>
      <c r="H612" s="15">
        <f t="shared" si="19"/>
        <v>512.91300000000001</v>
      </c>
      <c r="L612" s="32">
        <v>43321</v>
      </c>
      <c r="M612" s="16">
        <v>41.22</v>
      </c>
      <c r="N612" s="16">
        <v>23.4</v>
      </c>
      <c r="O612" s="16">
        <v>44.01</v>
      </c>
      <c r="P612" s="16">
        <v>34.83</v>
      </c>
    </row>
    <row r="613" spans="1:16" x14ac:dyDescent="0.25">
      <c r="A613" s="32">
        <v>43248</v>
      </c>
      <c r="B613" s="7">
        <v>3342</v>
      </c>
      <c r="C613" s="15">
        <f t="shared" si="18"/>
        <v>501.29999999999995</v>
      </c>
      <c r="F613" s="33">
        <v>43248</v>
      </c>
      <c r="G613" s="10">
        <v>3408</v>
      </c>
      <c r="H613" s="15">
        <f t="shared" si="19"/>
        <v>511.2</v>
      </c>
      <c r="L613" s="32">
        <v>43320</v>
      </c>
      <c r="M613" s="16">
        <v>41.45</v>
      </c>
      <c r="N613" s="16">
        <v>23.54</v>
      </c>
      <c r="O613" s="16">
        <v>44.28</v>
      </c>
      <c r="P613" s="16">
        <v>35.130000000000003</v>
      </c>
    </row>
    <row r="614" spans="1:16" x14ac:dyDescent="0.25">
      <c r="A614" s="32">
        <v>43245</v>
      </c>
      <c r="B614" s="7">
        <v>3330.95</v>
      </c>
      <c r="C614" s="15">
        <f t="shared" si="18"/>
        <v>499.64249999999993</v>
      </c>
      <c r="F614" s="33">
        <v>43245</v>
      </c>
      <c r="G614" s="10">
        <v>3384.05</v>
      </c>
      <c r="H614" s="15">
        <f t="shared" si="19"/>
        <v>507.60750000000002</v>
      </c>
      <c r="L614" s="32">
        <v>43319</v>
      </c>
      <c r="M614" s="16">
        <v>41.5</v>
      </c>
      <c r="N614" s="16">
        <v>23.65</v>
      </c>
      <c r="O614" s="16">
        <v>44.32</v>
      </c>
      <c r="P614" s="16">
        <v>35.369999999999997</v>
      </c>
    </row>
    <row r="615" spans="1:16" x14ac:dyDescent="0.25">
      <c r="A615" s="32">
        <v>43244</v>
      </c>
      <c r="B615" s="7">
        <v>3344</v>
      </c>
      <c r="C615" s="15">
        <f t="shared" si="18"/>
        <v>501.59999999999997</v>
      </c>
      <c r="F615" s="33">
        <v>43244</v>
      </c>
      <c r="G615" s="10">
        <v>3397</v>
      </c>
      <c r="H615" s="15">
        <f t="shared" si="19"/>
        <v>509.54999999999995</v>
      </c>
      <c r="L615" s="32">
        <v>43318</v>
      </c>
      <c r="M615" s="16">
        <v>41.77</v>
      </c>
      <c r="N615" s="16">
        <v>23.83</v>
      </c>
      <c r="O615" s="16">
        <v>44.6</v>
      </c>
      <c r="P615" s="16">
        <v>35.619999999999997</v>
      </c>
    </row>
    <row r="616" spans="1:16" x14ac:dyDescent="0.25">
      <c r="A616" s="32">
        <v>43243</v>
      </c>
      <c r="B616" s="7">
        <v>3364</v>
      </c>
      <c r="C616" s="15">
        <f t="shared" si="18"/>
        <v>504.59999999999997</v>
      </c>
      <c r="F616" s="33">
        <v>43243</v>
      </c>
      <c r="G616" s="10">
        <v>3364</v>
      </c>
      <c r="H616" s="15">
        <f t="shared" si="19"/>
        <v>504.59999999999997</v>
      </c>
      <c r="L616" s="32">
        <v>43315</v>
      </c>
      <c r="M616" s="16">
        <v>42.01</v>
      </c>
      <c r="N616" s="16">
        <v>24.02</v>
      </c>
      <c r="O616" s="16">
        <v>44.88</v>
      </c>
      <c r="P616" s="16">
        <v>35.74</v>
      </c>
    </row>
    <row r="617" spans="1:16" x14ac:dyDescent="0.25">
      <c r="A617" s="32">
        <v>43242</v>
      </c>
      <c r="B617" s="7">
        <v>3325</v>
      </c>
      <c r="C617" s="15">
        <f t="shared" si="18"/>
        <v>498.75</v>
      </c>
      <c r="F617" s="33">
        <v>43242</v>
      </c>
      <c r="G617" s="10">
        <v>3351</v>
      </c>
      <c r="H617" s="15">
        <f t="shared" si="19"/>
        <v>502.65</v>
      </c>
      <c r="L617" s="32">
        <v>43314</v>
      </c>
      <c r="M617" s="16">
        <v>42.69</v>
      </c>
      <c r="N617" s="16">
        <v>24.21</v>
      </c>
      <c r="O617" s="16">
        <v>45.68</v>
      </c>
      <c r="P617" s="16">
        <v>36.130000000000003</v>
      </c>
    </row>
    <row r="618" spans="1:16" x14ac:dyDescent="0.25">
      <c r="A618" s="32">
        <v>43241</v>
      </c>
      <c r="B618" s="7">
        <v>3257</v>
      </c>
      <c r="C618" s="15">
        <f t="shared" si="18"/>
        <v>488.54999999999995</v>
      </c>
      <c r="F618" s="33">
        <v>43241</v>
      </c>
      <c r="G618" s="10">
        <v>3283</v>
      </c>
      <c r="H618" s="15">
        <f t="shared" si="19"/>
        <v>492.45</v>
      </c>
      <c r="L618" s="32">
        <v>43313</v>
      </c>
      <c r="M618" s="16">
        <v>43.46</v>
      </c>
      <c r="N618" s="16">
        <v>24.59</v>
      </c>
      <c r="O618" s="16">
        <v>46.58</v>
      </c>
      <c r="P618" s="16">
        <v>36.92</v>
      </c>
    </row>
    <row r="619" spans="1:16" x14ac:dyDescent="0.25">
      <c r="A619" s="32">
        <v>43238</v>
      </c>
      <c r="B619" s="7">
        <v>3184</v>
      </c>
      <c r="C619" s="15">
        <f t="shared" si="18"/>
        <v>477.59999999999997</v>
      </c>
      <c r="F619" s="33">
        <v>43238</v>
      </c>
      <c r="G619" s="10">
        <v>3263</v>
      </c>
      <c r="H619" s="15">
        <f t="shared" si="19"/>
        <v>489.45</v>
      </c>
      <c r="L619" s="32">
        <v>43312</v>
      </c>
      <c r="M619" s="16">
        <v>43.95</v>
      </c>
      <c r="N619" s="16">
        <v>24.79</v>
      </c>
      <c r="O619" s="16">
        <v>47.16</v>
      </c>
      <c r="P619" s="16">
        <v>37.479999999999997</v>
      </c>
    </row>
    <row r="620" spans="1:16" x14ac:dyDescent="0.25">
      <c r="A620" s="32">
        <v>43237</v>
      </c>
      <c r="B620" s="7">
        <v>3205</v>
      </c>
      <c r="C620" s="15">
        <f t="shared" si="18"/>
        <v>480.75</v>
      </c>
      <c r="F620" s="33">
        <v>43237</v>
      </c>
      <c r="G620" s="10">
        <v>3284</v>
      </c>
      <c r="H620" s="15">
        <f t="shared" si="19"/>
        <v>492.59999999999997</v>
      </c>
      <c r="L620" s="32">
        <v>43311</v>
      </c>
      <c r="M620" s="16">
        <v>43.96</v>
      </c>
      <c r="N620" s="16">
        <v>24.77</v>
      </c>
      <c r="O620" s="16">
        <v>47.16</v>
      </c>
      <c r="P620" s="16">
        <v>37.770000000000003</v>
      </c>
    </row>
    <row r="621" spans="1:16" x14ac:dyDescent="0.25">
      <c r="A621" s="32">
        <v>43236</v>
      </c>
      <c r="B621" s="7">
        <v>3306</v>
      </c>
      <c r="C621" s="15">
        <f t="shared" si="18"/>
        <v>495.9</v>
      </c>
      <c r="F621" s="33">
        <v>43236</v>
      </c>
      <c r="G621" s="10">
        <v>3345</v>
      </c>
      <c r="H621" s="15">
        <f t="shared" si="19"/>
        <v>501.75</v>
      </c>
      <c r="L621" s="32">
        <v>43308</v>
      </c>
      <c r="M621" s="16">
        <v>43.64</v>
      </c>
      <c r="N621" s="16">
        <v>24.76</v>
      </c>
      <c r="O621" s="16">
        <v>46.76</v>
      </c>
      <c r="P621" s="16">
        <v>37.67</v>
      </c>
    </row>
    <row r="622" spans="1:16" x14ac:dyDescent="0.25">
      <c r="A622" s="32">
        <v>43235</v>
      </c>
      <c r="B622" s="7">
        <v>3289</v>
      </c>
      <c r="C622" s="15">
        <f t="shared" si="18"/>
        <v>493.34999999999997</v>
      </c>
      <c r="F622" s="33">
        <v>43235</v>
      </c>
      <c r="G622" s="10">
        <v>3329</v>
      </c>
      <c r="H622" s="15">
        <f t="shared" si="19"/>
        <v>499.34999999999997</v>
      </c>
      <c r="L622" s="32">
        <v>43307</v>
      </c>
      <c r="M622" s="16">
        <v>43.54</v>
      </c>
      <c r="N622" s="16">
        <v>24.66</v>
      </c>
      <c r="O622" s="16">
        <v>46.66</v>
      </c>
      <c r="P622" s="16">
        <v>37.22</v>
      </c>
    </row>
    <row r="623" spans="1:16" x14ac:dyDescent="0.25">
      <c r="A623" s="32">
        <v>43234</v>
      </c>
      <c r="B623" s="7">
        <v>3247</v>
      </c>
      <c r="C623" s="15">
        <f t="shared" si="18"/>
        <v>487.04999999999995</v>
      </c>
      <c r="F623" s="33">
        <v>43234</v>
      </c>
      <c r="G623" s="10">
        <v>3286</v>
      </c>
      <c r="H623" s="15">
        <f t="shared" si="19"/>
        <v>492.9</v>
      </c>
      <c r="L623" s="32">
        <v>43306</v>
      </c>
      <c r="M623" s="16">
        <v>43.51</v>
      </c>
      <c r="N623" s="16">
        <v>24.66</v>
      </c>
      <c r="O623" s="16">
        <v>46.61</v>
      </c>
      <c r="P623" s="16">
        <v>37.299999999999997</v>
      </c>
    </row>
    <row r="624" spans="1:16" x14ac:dyDescent="0.25">
      <c r="A624" s="32">
        <v>43231</v>
      </c>
      <c r="B624" s="7">
        <v>3311</v>
      </c>
      <c r="C624" s="15">
        <f t="shared" si="18"/>
        <v>496.65</v>
      </c>
      <c r="F624" s="33">
        <v>43231</v>
      </c>
      <c r="G624" s="10">
        <v>3338</v>
      </c>
      <c r="H624" s="15">
        <f t="shared" si="19"/>
        <v>500.7</v>
      </c>
      <c r="L624" s="32">
        <v>43305</v>
      </c>
      <c r="M624" s="16">
        <v>43.3</v>
      </c>
      <c r="N624" s="16">
        <v>24.67</v>
      </c>
      <c r="O624" s="16">
        <v>46.35</v>
      </c>
      <c r="P624" s="16">
        <v>37.22</v>
      </c>
    </row>
    <row r="625" spans="1:16" x14ac:dyDescent="0.25">
      <c r="A625" s="32">
        <v>43230</v>
      </c>
      <c r="B625" s="7">
        <v>3310</v>
      </c>
      <c r="C625" s="15">
        <f t="shared" si="18"/>
        <v>496.5</v>
      </c>
      <c r="F625" s="33">
        <v>43230</v>
      </c>
      <c r="G625" s="10">
        <v>3336</v>
      </c>
      <c r="H625" s="15">
        <f t="shared" si="19"/>
        <v>500.4</v>
      </c>
      <c r="L625" s="32">
        <v>43304</v>
      </c>
      <c r="M625" s="16">
        <v>43.12</v>
      </c>
      <c r="N625" s="16">
        <v>24.6</v>
      </c>
      <c r="O625" s="16">
        <v>46.14</v>
      </c>
      <c r="P625" s="16">
        <v>36.770000000000003</v>
      </c>
    </row>
    <row r="626" spans="1:16" x14ac:dyDescent="0.25">
      <c r="A626" s="32">
        <v>43229</v>
      </c>
      <c r="B626" s="7">
        <v>3350</v>
      </c>
      <c r="C626" s="15">
        <f t="shared" si="18"/>
        <v>502.5</v>
      </c>
      <c r="F626" s="33">
        <v>43229</v>
      </c>
      <c r="G626" s="10">
        <v>3350</v>
      </c>
      <c r="H626" s="15">
        <f t="shared" si="19"/>
        <v>502.5</v>
      </c>
      <c r="L626" s="32">
        <v>43301</v>
      </c>
      <c r="M626" s="16">
        <v>42.9</v>
      </c>
      <c r="N626" s="16">
        <v>24.5</v>
      </c>
      <c r="O626" s="16">
        <v>45.87</v>
      </c>
      <c r="P626" s="16">
        <v>36.72</v>
      </c>
    </row>
    <row r="627" spans="1:16" x14ac:dyDescent="0.25">
      <c r="A627" s="32">
        <v>43228</v>
      </c>
      <c r="B627" s="7">
        <v>3332</v>
      </c>
      <c r="C627" s="15">
        <f t="shared" si="18"/>
        <v>499.79999999999995</v>
      </c>
      <c r="F627" s="33">
        <v>43228</v>
      </c>
      <c r="G627" s="10">
        <v>3332</v>
      </c>
      <c r="H627" s="15">
        <f t="shared" si="19"/>
        <v>499.79999999999995</v>
      </c>
      <c r="L627" s="32">
        <v>43300</v>
      </c>
      <c r="M627" s="16">
        <v>42.6</v>
      </c>
      <c r="N627" s="16">
        <v>24.39</v>
      </c>
      <c r="O627" s="16">
        <v>45.52</v>
      </c>
      <c r="P627" s="16">
        <v>36.369999999999997</v>
      </c>
    </row>
    <row r="628" spans="1:16" x14ac:dyDescent="0.25">
      <c r="A628" s="32">
        <v>43227</v>
      </c>
      <c r="B628" s="7">
        <v>3443</v>
      </c>
      <c r="C628" s="15">
        <f t="shared" si="18"/>
        <v>516.44999999999993</v>
      </c>
      <c r="F628" s="33">
        <v>43227</v>
      </c>
      <c r="G628" s="10">
        <v>3390</v>
      </c>
      <c r="H628" s="15">
        <f t="shared" si="19"/>
        <v>508.5</v>
      </c>
      <c r="L628" s="32">
        <v>43299</v>
      </c>
      <c r="M628" s="16">
        <v>42.58</v>
      </c>
      <c r="N628" s="16">
        <v>24.45</v>
      </c>
      <c r="O628" s="16">
        <v>45.49</v>
      </c>
      <c r="P628" s="16">
        <v>36.25</v>
      </c>
    </row>
    <row r="629" spans="1:16" x14ac:dyDescent="0.25">
      <c r="A629" s="32">
        <v>43224</v>
      </c>
      <c r="B629" s="7">
        <v>3484</v>
      </c>
      <c r="C629" s="15">
        <f t="shared" si="18"/>
        <v>522.6</v>
      </c>
      <c r="F629" s="33">
        <v>43224</v>
      </c>
      <c r="G629" s="10">
        <v>3431</v>
      </c>
      <c r="H629" s="15">
        <f t="shared" si="19"/>
        <v>514.65</v>
      </c>
      <c r="L629" s="32">
        <v>43298</v>
      </c>
      <c r="M629" s="16">
        <v>43.17</v>
      </c>
      <c r="N629" s="16">
        <v>24.47</v>
      </c>
      <c r="O629" s="16">
        <v>46.23</v>
      </c>
      <c r="P629" s="16">
        <v>36.29</v>
      </c>
    </row>
    <row r="630" spans="1:16" x14ac:dyDescent="0.25">
      <c r="A630" s="32">
        <v>43223</v>
      </c>
      <c r="B630" s="7">
        <v>3460</v>
      </c>
      <c r="C630" s="15">
        <f t="shared" si="18"/>
        <v>519</v>
      </c>
      <c r="F630" s="33">
        <v>43223</v>
      </c>
      <c r="G630" s="10">
        <v>3407</v>
      </c>
      <c r="H630" s="15">
        <f t="shared" si="19"/>
        <v>511.04999999999995</v>
      </c>
      <c r="L630" s="32">
        <v>43297</v>
      </c>
      <c r="M630" s="16">
        <v>43.13</v>
      </c>
      <c r="N630" s="16">
        <v>24.46</v>
      </c>
      <c r="O630" s="16">
        <v>46.19</v>
      </c>
      <c r="P630" s="16">
        <v>36.840000000000003</v>
      </c>
    </row>
    <row r="631" spans="1:16" x14ac:dyDescent="0.25">
      <c r="A631" s="32">
        <v>43222</v>
      </c>
      <c r="B631" s="7">
        <v>3495</v>
      </c>
      <c r="C631" s="15">
        <f t="shared" si="18"/>
        <v>524.25</v>
      </c>
      <c r="F631" s="33">
        <v>43222</v>
      </c>
      <c r="G631" s="10">
        <v>3416</v>
      </c>
      <c r="H631" s="15">
        <f t="shared" si="19"/>
        <v>512.4</v>
      </c>
      <c r="L631" s="32">
        <v>43294</v>
      </c>
      <c r="M631" s="16">
        <v>43.07</v>
      </c>
      <c r="N631" s="16">
        <v>24.53</v>
      </c>
      <c r="O631" s="16">
        <v>46.12</v>
      </c>
      <c r="P631" s="16">
        <v>36.840000000000003</v>
      </c>
    </row>
    <row r="632" spans="1:16" x14ac:dyDescent="0.25">
      <c r="A632" s="32">
        <v>43217</v>
      </c>
      <c r="B632" s="7">
        <v>3462</v>
      </c>
      <c r="C632" s="15">
        <f t="shared" si="18"/>
        <v>519.29999999999995</v>
      </c>
      <c r="F632" s="33">
        <v>43217</v>
      </c>
      <c r="G632" s="10">
        <v>3383</v>
      </c>
      <c r="H632" s="15">
        <f t="shared" si="19"/>
        <v>507.45</v>
      </c>
      <c r="L632" s="32">
        <v>43293</v>
      </c>
      <c r="M632" s="16">
        <v>43.28</v>
      </c>
      <c r="N632" s="16">
        <v>24.46</v>
      </c>
      <c r="O632" s="16">
        <v>46.39</v>
      </c>
      <c r="P632" s="16">
        <v>36.659999999999997</v>
      </c>
    </row>
    <row r="633" spans="1:16" x14ac:dyDescent="0.25">
      <c r="A633" s="32">
        <v>43216</v>
      </c>
      <c r="B633" s="7">
        <v>3455</v>
      </c>
      <c r="C633" s="15">
        <f t="shared" si="18"/>
        <v>518.25</v>
      </c>
      <c r="F633" s="33">
        <v>43216</v>
      </c>
      <c r="G633" s="10">
        <v>3376</v>
      </c>
      <c r="H633" s="15">
        <f t="shared" si="19"/>
        <v>506.4</v>
      </c>
      <c r="L633" s="32">
        <v>43292</v>
      </c>
      <c r="M633" s="16">
        <v>43.12</v>
      </c>
      <c r="N633" s="16">
        <v>24.33</v>
      </c>
      <c r="O633" s="16">
        <v>46.22</v>
      </c>
      <c r="P633" s="16">
        <v>36.72</v>
      </c>
    </row>
    <row r="634" spans="1:16" x14ac:dyDescent="0.25">
      <c r="A634" s="32">
        <v>43215</v>
      </c>
      <c r="B634" s="7">
        <v>3431</v>
      </c>
      <c r="C634" s="15">
        <f t="shared" si="18"/>
        <v>514.65</v>
      </c>
      <c r="F634" s="33">
        <v>43215</v>
      </c>
      <c r="G634" s="10">
        <v>3352</v>
      </c>
      <c r="H634" s="15">
        <f t="shared" si="19"/>
        <v>502.79999999999995</v>
      </c>
      <c r="L634" s="32">
        <v>43291</v>
      </c>
      <c r="M634" s="16">
        <v>41.88</v>
      </c>
      <c r="N634" s="16">
        <v>23.69</v>
      </c>
      <c r="O634" s="16">
        <v>44.8</v>
      </c>
      <c r="P634" s="16">
        <v>35.79</v>
      </c>
    </row>
    <row r="635" spans="1:16" x14ac:dyDescent="0.25">
      <c r="A635" s="32">
        <v>43214</v>
      </c>
      <c r="B635" s="7">
        <v>3426</v>
      </c>
      <c r="C635" s="15">
        <f t="shared" si="18"/>
        <v>513.9</v>
      </c>
      <c r="F635" s="33">
        <v>43214</v>
      </c>
      <c r="G635" s="10">
        <v>3381</v>
      </c>
      <c r="H635" s="15">
        <f t="shared" si="19"/>
        <v>507.15</v>
      </c>
      <c r="L635" s="32">
        <v>43290</v>
      </c>
      <c r="M635" s="16">
        <v>41.27</v>
      </c>
      <c r="N635" s="16">
        <v>23.33</v>
      </c>
      <c r="O635" s="16">
        <v>44.1</v>
      </c>
      <c r="P635" s="16">
        <v>35.06</v>
      </c>
    </row>
    <row r="636" spans="1:16" x14ac:dyDescent="0.25">
      <c r="A636" s="32">
        <v>43213</v>
      </c>
      <c r="B636" s="7">
        <v>3394</v>
      </c>
      <c r="C636" s="15">
        <f t="shared" si="18"/>
        <v>509.09999999999997</v>
      </c>
      <c r="F636" s="33">
        <v>43213</v>
      </c>
      <c r="G636" s="10">
        <v>3396</v>
      </c>
      <c r="H636" s="15">
        <f t="shared" si="19"/>
        <v>509.4</v>
      </c>
      <c r="L636" s="32">
        <v>43287</v>
      </c>
      <c r="M636" s="16">
        <v>40.94</v>
      </c>
      <c r="N636" s="16">
        <v>23.13</v>
      </c>
      <c r="O636" s="16">
        <v>43.73</v>
      </c>
      <c r="P636" s="16">
        <v>34.68</v>
      </c>
    </row>
    <row r="637" spans="1:16" x14ac:dyDescent="0.25">
      <c r="A637" s="32">
        <v>43210</v>
      </c>
      <c r="B637" s="7">
        <v>3404</v>
      </c>
      <c r="C637" s="15">
        <f t="shared" si="18"/>
        <v>510.59999999999997</v>
      </c>
      <c r="F637" s="33">
        <v>43210</v>
      </c>
      <c r="G637" s="10">
        <v>3406</v>
      </c>
      <c r="H637" s="15">
        <f t="shared" si="19"/>
        <v>510.9</v>
      </c>
      <c r="L637" s="32">
        <v>43286</v>
      </c>
      <c r="M637" s="16">
        <v>40.78</v>
      </c>
      <c r="N637" s="16">
        <v>23.02</v>
      </c>
      <c r="O637" s="16">
        <v>43.55</v>
      </c>
      <c r="P637" s="16">
        <v>34.520000000000003</v>
      </c>
    </row>
    <row r="638" spans="1:16" x14ac:dyDescent="0.25">
      <c r="A638" s="32">
        <v>43209</v>
      </c>
      <c r="B638" s="7">
        <v>3437</v>
      </c>
      <c r="C638" s="15">
        <f t="shared" si="18"/>
        <v>515.54999999999995</v>
      </c>
      <c r="F638" s="33">
        <v>43209</v>
      </c>
      <c r="G638" s="10">
        <v>3414</v>
      </c>
      <c r="H638" s="15">
        <f t="shared" si="19"/>
        <v>512.1</v>
      </c>
      <c r="L638" s="32">
        <v>43285</v>
      </c>
      <c r="M638" s="16">
        <v>40.64</v>
      </c>
      <c r="N638" s="16">
        <v>23.01</v>
      </c>
      <c r="O638" s="16">
        <v>43.4</v>
      </c>
      <c r="P638" s="16">
        <v>34.42</v>
      </c>
    </row>
    <row r="639" spans="1:16" x14ac:dyDescent="0.25">
      <c r="A639" s="32">
        <v>43208</v>
      </c>
      <c r="B639" s="7">
        <v>3454</v>
      </c>
      <c r="C639" s="15">
        <f t="shared" si="18"/>
        <v>518.1</v>
      </c>
      <c r="F639" s="33">
        <v>43208</v>
      </c>
      <c r="G639" s="10">
        <v>3430</v>
      </c>
      <c r="H639" s="15">
        <f t="shared" si="19"/>
        <v>514.5</v>
      </c>
      <c r="L639" s="32">
        <v>43284</v>
      </c>
      <c r="M639" s="16">
        <v>40.5</v>
      </c>
      <c r="N639" s="16">
        <v>22.91</v>
      </c>
      <c r="O639" s="16">
        <v>43.22</v>
      </c>
      <c r="P639" s="16">
        <v>34.42</v>
      </c>
    </row>
    <row r="640" spans="1:16" x14ac:dyDescent="0.25">
      <c r="A640" s="32">
        <v>43207</v>
      </c>
      <c r="B640" s="7">
        <v>3468</v>
      </c>
      <c r="C640" s="15">
        <f t="shared" si="18"/>
        <v>520.19999999999993</v>
      </c>
      <c r="F640" s="33">
        <v>43207</v>
      </c>
      <c r="G640" s="10">
        <v>3418</v>
      </c>
      <c r="H640" s="15">
        <f t="shared" si="19"/>
        <v>512.69999999999993</v>
      </c>
      <c r="L640" s="32">
        <v>43283</v>
      </c>
      <c r="M640" s="16">
        <v>40.799999999999997</v>
      </c>
      <c r="N640" s="16">
        <v>22.94</v>
      </c>
      <c r="O640" s="16">
        <v>43.59</v>
      </c>
      <c r="P640" s="16">
        <v>34.32</v>
      </c>
    </row>
    <row r="641" spans="1:16" x14ac:dyDescent="0.25">
      <c r="A641" s="32">
        <v>43206</v>
      </c>
      <c r="B641" s="7">
        <v>3492</v>
      </c>
      <c r="C641" s="15">
        <f t="shared" si="18"/>
        <v>523.79999999999995</v>
      </c>
      <c r="F641" s="33">
        <v>43206</v>
      </c>
      <c r="G641" s="10">
        <v>3441</v>
      </c>
      <c r="H641" s="15">
        <f t="shared" si="19"/>
        <v>516.15</v>
      </c>
      <c r="L641" s="32">
        <v>43280</v>
      </c>
      <c r="M641" s="16">
        <v>40.64</v>
      </c>
      <c r="N641" s="16">
        <v>22.89</v>
      </c>
      <c r="O641" s="16">
        <v>43.39</v>
      </c>
      <c r="P641" s="16">
        <v>34.56</v>
      </c>
    </row>
    <row r="642" spans="1:16" x14ac:dyDescent="0.25">
      <c r="A642" s="32">
        <v>43203</v>
      </c>
      <c r="B642" s="7">
        <v>3523</v>
      </c>
      <c r="C642" s="15">
        <f t="shared" si="18"/>
        <v>528.44999999999993</v>
      </c>
      <c r="F642" s="33">
        <v>43203</v>
      </c>
      <c r="G642" s="10">
        <v>3472</v>
      </c>
      <c r="H642" s="15">
        <f t="shared" si="19"/>
        <v>520.79999999999995</v>
      </c>
      <c r="L642" s="32">
        <v>43279</v>
      </c>
      <c r="M642" s="16">
        <v>40.29</v>
      </c>
      <c r="N642" s="16">
        <v>22.84</v>
      </c>
      <c r="O642" s="16">
        <v>42.96</v>
      </c>
      <c r="P642" s="16">
        <v>34.340000000000003</v>
      </c>
    </row>
    <row r="643" spans="1:16" x14ac:dyDescent="0.25">
      <c r="A643" s="32">
        <v>43202</v>
      </c>
      <c r="B643" s="7">
        <v>3476</v>
      </c>
      <c r="C643" s="15">
        <f t="shared" si="18"/>
        <v>521.4</v>
      </c>
      <c r="F643" s="33">
        <v>43202</v>
      </c>
      <c r="G643" s="10">
        <v>3426</v>
      </c>
      <c r="H643" s="15">
        <f t="shared" si="19"/>
        <v>513.9</v>
      </c>
      <c r="L643" s="32">
        <v>43278</v>
      </c>
      <c r="M643" s="16">
        <v>39.94</v>
      </c>
      <c r="N643" s="16">
        <v>22.63</v>
      </c>
      <c r="O643" s="16">
        <v>42.53</v>
      </c>
      <c r="P643" s="16">
        <v>33.96</v>
      </c>
    </row>
    <row r="644" spans="1:16" x14ac:dyDescent="0.25">
      <c r="A644" s="32">
        <v>43201</v>
      </c>
      <c r="B644" s="7">
        <v>3489</v>
      </c>
      <c r="C644" s="15">
        <f t="shared" ref="C644:C707" si="20">B644*$J$2</f>
        <v>523.35</v>
      </c>
      <c r="F644" s="33">
        <v>43201</v>
      </c>
      <c r="G644" s="10">
        <v>3438</v>
      </c>
      <c r="H644" s="15">
        <f t="shared" ref="H644:H707" si="21">G644*$J$2</f>
        <v>515.69999999999993</v>
      </c>
      <c r="L644" s="32">
        <v>43277</v>
      </c>
      <c r="M644" s="16">
        <v>39.67</v>
      </c>
      <c r="N644" s="16">
        <v>22.56</v>
      </c>
      <c r="O644" s="16">
        <v>42.21</v>
      </c>
      <c r="P644" s="16">
        <v>33.54</v>
      </c>
    </row>
    <row r="645" spans="1:16" x14ac:dyDescent="0.25">
      <c r="A645" s="32">
        <v>43200</v>
      </c>
      <c r="B645" s="7">
        <v>3627</v>
      </c>
      <c r="C645" s="15">
        <f t="shared" si="20"/>
        <v>544.04999999999995</v>
      </c>
      <c r="F645" s="33">
        <v>43200</v>
      </c>
      <c r="G645" s="10">
        <v>3445</v>
      </c>
      <c r="H645" s="15">
        <f t="shared" si="21"/>
        <v>516.75</v>
      </c>
      <c r="L645" s="32">
        <v>43276</v>
      </c>
      <c r="M645" s="16">
        <v>39.74</v>
      </c>
      <c r="N645" s="16">
        <v>22.62</v>
      </c>
      <c r="O645" s="16">
        <v>42.27</v>
      </c>
      <c r="P645" s="16">
        <v>33.590000000000003</v>
      </c>
    </row>
    <row r="646" spans="1:16" x14ac:dyDescent="0.25">
      <c r="A646" s="32">
        <v>43199</v>
      </c>
      <c r="B646" s="7">
        <v>3603</v>
      </c>
      <c r="C646" s="15">
        <f t="shared" si="20"/>
        <v>540.44999999999993</v>
      </c>
      <c r="F646" s="33">
        <v>43199</v>
      </c>
      <c r="G646" s="10">
        <v>3420</v>
      </c>
      <c r="H646" s="15">
        <f t="shared" si="21"/>
        <v>513</v>
      </c>
      <c r="L646" s="32">
        <v>43273</v>
      </c>
      <c r="M646" s="16">
        <v>39.92</v>
      </c>
      <c r="N646" s="16">
        <v>22.8</v>
      </c>
      <c r="O646" s="16">
        <v>42.47</v>
      </c>
      <c r="P646" s="16">
        <v>33.619999999999997</v>
      </c>
    </row>
    <row r="647" spans="1:16" x14ac:dyDescent="0.25">
      <c r="A647" s="32">
        <v>43198</v>
      </c>
      <c r="B647" s="7">
        <v>3386</v>
      </c>
      <c r="C647" s="15">
        <f t="shared" si="20"/>
        <v>507.9</v>
      </c>
      <c r="F647" s="33">
        <v>43198</v>
      </c>
      <c r="G647" s="10">
        <v>3365</v>
      </c>
      <c r="H647" s="15">
        <f t="shared" si="21"/>
        <v>504.75</v>
      </c>
      <c r="L647" s="32">
        <v>43272</v>
      </c>
      <c r="M647" s="16">
        <v>40.35</v>
      </c>
      <c r="N647" s="16">
        <v>22.91</v>
      </c>
      <c r="O647" s="16">
        <v>42.98</v>
      </c>
      <c r="P647" s="16">
        <v>33.92</v>
      </c>
    </row>
    <row r="648" spans="1:16" x14ac:dyDescent="0.25">
      <c r="A648" s="32">
        <v>43194</v>
      </c>
      <c r="B648" s="7">
        <v>3397</v>
      </c>
      <c r="C648" s="15">
        <f t="shared" si="20"/>
        <v>509.54999999999995</v>
      </c>
      <c r="F648" s="33">
        <v>43194</v>
      </c>
      <c r="G648" s="10">
        <v>3370</v>
      </c>
      <c r="H648" s="15">
        <f t="shared" si="21"/>
        <v>505.5</v>
      </c>
      <c r="L648" s="32">
        <v>43271</v>
      </c>
      <c r="M648" s="16">
        <v>40.6</v>
      </c>
      <c r="N648" s="16">
        <v>23.02</v>
      </c>
      <c r="O648" s="16">
        <v>43.24</v>
      </c>
      <c r="P648" s="16">
        <v>34.39</v>
      </c>
    </row>
    <row r="649" spans="1:16" x14ac:dyDescent="0.25">
      <c r="A649" s="32">
        <v>43193</v>
      </c>
      <c r="B649" s="7">
        <v>3390</v>
      </c>
      <c r="C649" s="15">
        <f t="shared" si="20"/>
        <v>508.5</v>
      </c>
      <c r="F649" s="33">
        <v>43193</v>
      </c>
      <c r="G649" s="10">
        <v>3362</v>
      </c>
      <c r="H649" s="15">
        <f t="shared" si="21"/>
        <v>504.29999999999995</v>
      </c>
      <c r="L649" s="32">
        <v>43270</v>
      </c>
      <c r="M649" s="16">
        <v>41.1</v>
      </c>
      <c r="N649" s="16">
        <v>23.34</v>
      </c>
      <c r="O649" s="16">
        <v>43.84</v>
      </c>
      <c r="P649" s="16">
        <v>34.659999999999997</v>
      </c>
    </row>
    <row r="650" spans="1:16" x14ac:dyDescent="0.25">
      <c r="A650" s="32">
        <v>43192</v>
      </c>
      <c r="B650" s="7">
        <v>3422</v>
      </c>
      <c r="C650" s="15">
        <f t="shared" si="20"/>
        <v>513.29999999999995</v>
      </c>
      <c r="F650" s="33">
        <v>43192</v>
      </c>
      <c r="G650" s="10">
        <v>3410</v>
      </c>
      <c r="H650" s="15">
        <f t="shared" si="21"/>
        <v>511.5</v>
      </c>
      <c r="L650" s="32">
        <v>43269</v>
      </c>
      <c r="M650" s="16">
        <v>41.46</v>
      </c>
      <c r="N650" s="16">
        <v>23.6</v>
      </c>
      <c r="O650" s="16">
        <v>44.26</v>
      </c>
      <c r="P650" s="16">
        <v>35.06</v>
      </c>
    </row>
    <row r="651" spans="1:16" x14ac:dyDescent="0.25">
      <c r="A651" s="32">
        <v>43189</v>
      </c>
      <c r="B651" s="7">
        <v>3428</v>
      </c>
      <c r="C651" s="15">
        <f t="shared" si="20"/>
        <v>514.19999999999993</v>
      </c>
      <c r="F651" s="33">
        <v>43189</v>
      </c>
      <c r="G651" s="10">
        <v>3416</v>
      </c>
      <c r="H651" s="15">
        <f t="shared" si="21"/>
        <v>512.4</v>
      </c>
      <c r="L651" s="32">
        <v>43266</v>
      </c>
      <c r="M651" s="16">
        <v>41.5</v>
      </c>
      <c r="N651" s="16">
        <v>23.57</v>
      </c>
      <c r="O651" s="16">
        <v>44.31</v>
      </c>
      <c r="P651" s="16">
        <v>35.22</v>
      </c>
    </row>
    <row r="652" spans="1:16" x14ac:dyDescent="0.25">
      <c r="A652" s="32">
        <v>43188</v>
      </c>
      <c r="B652" s="7">
        <v>3350</v>
      </c>
      <c r="C652" s="15">
        <f t="shared" si="20"/>
        <v>502.5</v>
      </c>
      <c r="F652" s="33">
        <v>43188</v>
      </c>
      <c r="G652" s="10">
        <v>3349</v>
      </c>
      <c r="H652" s="15">
        <f t="shared" si="21"/>
        <v>502.34999999999997</v>
      </c>
      <c r="L652" s="32">
        <v>43265</v>
      </c>
      <c r="M652" s="16">
        <v>41.52</v>
      </c>
      <c r="N652" s="16">
        <v>23.41</v>
      </c>
      <c r="O652" s="16">
        <v>44.33</v>
      </c>
      <c r="P652" s="16">
        <v>35.119999999999997</v>
      </c>
    </row>
    <row r="653" spans="1:16" x14ac:dyDescent="0.25">
      <c r="A653" s="32">
        <v>43187</v>
      </c>
      <c r="B653" s="7">
        <v>3347</v>
      </c>
      <c r="C653" s="15">
        <f t="shared" si="20"/>
        <v>502.04999999999995</v>
      </c>
      <c r="F653" s="33">
        <v>43187</v>
      </c>
      <c r="G653" s="10">
        <v>3346</v>
      </c>
      <c r="H653" s="15">
        <f t="shared" si="21"/>
        <v>501.9</v>
      </c>
      <c r="L653" s="32">
        <v>43264</v>
      </c>
      <c r="M653" s="16">
        <v>41.21</v>
      </c>
      <c r="N653" s="16">
        <v>23.36</v>
      </c>
      <c r="O653" s="16">
        <v>43.99</v>
      </c>
      <c r="P653" s="16">
        <v>34.94</v>
      </c>
    </row>
    <row r="654" spans="1:16" x14ac:dyDescent="0.25">
      <c r="A654" s="32">
        <v>43186</v>
      </c>
      <c r="B654" s="7">
        <v>3361</v>
      </c>
      <c r="C654" s="15">
        <f t="shared" si="20"/>
        <v>504.15</v>
      </c>
      <c r="F654" s="33">
        <v>43186</v>
      </c>
      <c r="G654" s="10">
        <v>3360</v>
      </c>
      <c r="H654" s="15">
        <f t="shared" si="21"/>
        <v>504</v>
      </c>
      <c r="L654" s="32">
        <v>43263</v>
      </c>
      <c r="M654" s="16">
        <v>41.22</v>
      </c>
      <c r="N654" s="16">
        <v>23.32</v>
      </c>
      <c r="O654" s="16">
        <v>44.02</v>
      </c>
      <c r="P654" s="16">
        <v>34.81</v>
      </c>
    </row>
    <row r="655" spans="1:16" x14ac:dyDescent="0.25">
      <c r="A655" s="32">
        <v>43185</v>
      </c>
      <c r="B655" s="7">
        <v>3372</v>
      </c>
      <c r="C655" s="15">
        <f t="shared" si="20"/>
        <v>505.79999999999995</v>
      </c>
      <c r="F655" s="33">
        <v>43185</v>
      </c>
      <c r="G655" s="10">
        <v>3363</v>
      </c>
      <c r="H655" s="15">
        <f t="shared" si="21"/>
        <v>504.45</v>
      </c>
      <c r="L655" s="32">
        <v>43262</v>
      </c>
      <c r="M655" s="16">
        <v>40.840000000000003</v>
      </c>
      <c r="N655" s="16">
        <v>23.2</v>
      </c>
      <c r="O655" s="16">
        <v>43.56</v>
      </c>
      <c r="P655" s="16">
        <v>34.799999999999997</v>
      </c>
    </row>
    <row r="656" spans="1:16" x14ac:dyDescent="0.25">
      <c r="A656" s="32">
        <v>43182</v>
      </c>
      <c r="B656" s="7">
        <v>3367</v>
      </c>
      <c r="C656" s="15">
        <f t="shared" si="20"/>
        <v>505.04999999999995</v>
      </c>
      <c r="F656" s="33">
        <v>43182</v>
      </c>
      <c r="G656" s="10">
        <v>3358</v>
      </c>
      <c r="H656" s="15">
        <f t="shared" si="21"/>
        <v>503.7</v>
      </c>
      <c r="L656" s="32">
        <v>43259</v>
      </c>
      <c r="M656" s="16">
        <v>40.56</v>
      </c>
      <c r="N656" s="16">
        <v>23</v>
      </c>
      <c r="O656" s="16">
        <v>43.26</v>
      </c>
      <c r="P656" s="16">
        <v>34.090000000000003</v>
      </c>
    </row>
    <row r="657" spans="1:16" x14ac:dyDescent="0.25">
      <c r="A657" s="32">
        <v>43181</v>
      </c>
      <c r="B657" s="7">
        <v>3350</v>
      </c>
      <c r="C657" s="15">
        <f t="shared" si="20"/>
        <v>502.5</v>
      </c>
      <c r="F657" s="33">
        <v>43181</v>
      </c>
      <c r="G657" s="10">
        <v>3349</v>
      </c>
      <c r="H657" s="15">
        <f t="shared" si="21"/>
        <v>502.34999999999997</v>
      </c>
      <c r="L657" s="32">
        <v>43258</v>
      </c>
      <c r="M657" s="16">
        <v>39.94</v>
      </c>
      <c r="N657" s="16">
        <v>22.49</v>
      </c>
      <c r="O657" s="16">
        <v>42.56</v>
      </c>
      <c r="P657" s="16">
        <v>33.700000000000003</v>
      </c>
    </row>
    <row r="658" spans="1:16" x14ac:dyDescent="0.25">
      <c r="A658" s="32">
        <v>43180</v>
      </c>
      <c r="B658" s="7">
        <v>3351</v>
      </c>
      <c r="C658" s="15">
        <f t="shared" si="20"/>
        <v>502.65</v>
      </c>
      <c r="F658" s="33">
        <v>43180</v>
      </c>
      <c r="G658" s="10">
        <v>3350.6</v>
      </c>
      <c r="H658" s="15">
        <f t="shared" si="21"/>
        <v>502.59</v>
      </c>
      <c r="L658" s="32">
        <v>43257</v>
      </c>
      <c r="M658" s="16">
        <v>39.24</v>
      </c>
      <c r="N658" s="16">
        <v>22.32</v>
      </c>
      <c r="O658" s="16">
        <v>41.74</v>
      </c>
      <c r="P658" s="16">
        <v>33.19</v>
      </c>
    </row>
    <row r="659" spans="1:16" x14ac:dyDescent="0.25">
      <c r="A659" s="32">
        <v>43179</v>
      </c>
      <c r="B659" s="7">
        <v>3341</v>
      </c>
      <c r="C659" s="15">
        <f t="shared" si="20"/>
        <v>501.15</v>
      </c>
      <c r="F659" s="33">
        <v>43179</v>
      </c>
      <c r="G659" s="10">
        <v>3340</v>
      </c>
      <c r="H659" s="15">
        <f t="shared" si="21"/>
        <v>501</v>
      </c>
      <c r="L659" s="32">
        <v>43256</v>
      </c>
      <c r="M659" s="16">
        <v>38.96</v>
      </c>
      <c r="N659" s="16">
        <v>21.98</v>
      </c>
      <c r="O659" s="16">
        <v>41.45</v>
      </c>
      <c r="P659" s="16">
        <v>32.46</v>
      </c>
    </row>
    <row r="660" spans="1:16" x14ac:dyDescent="0.25">
      <c r="A660" s="32">
        <v>43178</v>
      </c>
      <c r="B660" s="7">
        <v>3416.6</v>
      </c>
      <c r="C660" s="15">
        <f t="shared" si="20"/>
        <v>512.49</v>
      </c>
      <c r="F660" s="33">
        <v>43178</v>
      </c>
      <c r="G660" s="10">
        <v>3407</v>
      </c>
      <c r="H660" s="15">
        <f t="shared" si="21"/>
        <v>511.04999999999995</v>
      </c>
      <c r="L660" s="32">
        <v>43255</v>
      </c>
      <c r="M660" s="16">
        <v>38.49</v>
      </c>
      <c r="N660" s="16">
        <v>21.72</v>
      </c>
      <c r="O660" s="16">
        <v>40.909999999999997</v>
      </c>
      <c r="P660" s="16">
        <v>32.299999999999997</v>
      </c>
    </row>
    <row r="661" spans="1:16" x14ac:dyDescent="0.25">
      <c r="A661" s="32">
        <v>43175</v>
      </c>
      <c r="B661" s="7">
        <v>3394</v>
      </c>
      <c r="C661" s="15">
        <f t="shared" si="20"/>
        <v>509.09999999999997</v>
      </c>
      <c r="F661" s="33">
        <v>43175</v>
      </c>
      <c r="G661" s="10">
        <v>3385</v>
      </c>
      <c r="H661" s="15">
        <f t="shared" si="21"/>
        <v>507.75</v>
      </c>
      <c r="L661" s="32">
        <v>43252</v>
      </c>
      <c r="M661" s="16">
        <v>37.83</v>
      </c>
      <c r="N661" s="16">
        <v>21.35</v>
      </c>
      <c r="O661" s="16">
        <v>40.130000000000003</v>
      </c>
      <c r="P661" s="16">
        <v>31.88</v>
      </c>
    </row>
    <row r="662" spans="1:16" x14ac:dyDescent="0.25">
      <c r="A662" s="32">
        <v>43174</v>
      </c>
      <c r="B662" s="7">
        <v>3364</v>
      </c>
      <c r="C662" s="15">
        <f t="shared" si="20"/>
        <v>504.59999999999997</v>
      </c>
      <c r="F662" s="33">
        <v>43174</v>
      </c>
      <c r="G662" s="10">
        <v>3355</v>
      </c>
      <c r="H662" s="15">
        <f t="shared" si="21"/>
        <v>503.25</v>
      </c>
      <c r="L662" s="32">
        <v>43251</v>
      </c>
      <c r="M662" s="16">
        <v>37.36</v>
      </c>
      <c r="N662" s="16">
        <v>21.12</v>
      </c>
      <c r="O662" s="16">
        <v>39.6</v>
      </c>
      <c r="P662" s="16">
        <v>31.13</v>
      </c>
    </row>
    <row r="663" spans="1:16" x14ac:dyDescent="0.25">
      <c r="A663" s="32">
        <v>43173</v>
      </c>
      <c r="B663" s="7">
        <v>3412</v>
      </c>
      <c r="C663" s="15">
        <f t="shared" si="20"/>
        <v>511.79999999999995</v>
      </c>
      <c r="F663" s="33">
        <v>43173</v>
      </c>
      <c r="G663" s="10">
        <v>3408</v>
      </c>
      <c r="H663" s="15">
        <f t="shared" si="21"/>
        <v>511.2</v>
      </c>
      <c r="L663" s="32">
        <v>43250</v>
      </c>
      <c r="M663" s="16">
        <v>37.06</v>
      </c>
      <c r="N663" s="16">
        <v>20.97</v>
      </c>
      <c r="O663" s="16">
        <v>39.25</v>
      </c>
      <c r="P663" s="16">
        <v>30.91</v>
      </c>
    </row>
    <row r="664" spans="1:16" x14ac:dyDescent="0.25">
      <c r="A664" s="32">
        <v>43172</v>
      </c>
      <c r="B664" s="7">
        <v>3409</v>
      </c>
      <c r="C664" s="15">
        <f t="shared" si="20"/>
        <v>511.34999999999997</v>
      </c>
      <c r="F664" s="33">
        <v>43172</v>
      </c>
      <c r="G664" s="10">
        <v>3406</v>
      </c>
      <c r="H664" s="15">
        <f t="shared" si="21"/>
        <v>510.9</v>
      </c>
      <c r="L664" s="32">
        <v>43249</v>
      </c>
      <c r="M664" s="16">
        <v>37.700000000000003</v>
      </c>
      <c r="N664" s="16">
        <v>21.07</v>
      </c>
      <c r="O664" s="16">
        <v>40.04</v>
      </c>
      <c r="P664" s="16">
        <v>30.88</v>
      </c>
    </row>
    <row r="665" spans="1:16" x14ac:dyDescent="0.25">
      <c r="A665" s="32">
        <v>43171</v>
      </c>
      <c r="B665" s="7">
        <v>3328</v>
      </c>
      <c r="C665" s="15">
        <f t="shared" si="20"/>
        <v>499.2</v>
      </c>
      <c r="F665" s="33">
        <v>43171</v>
      </c>
      <c r="G665" s="10">
        <v>3385</v>
      </c>
      <c r="H665" s="15">
        <f t="shared" si="21"/>
        <v>507.75</v>
      </c>
      <c r="L665" s="32">
        <v>43248</v>
      </c>
      <c r="M665" s="16">
        <v>37.869999999999997</v>
      </c>
      <c r="N665" s="16">
        <v>21.17</v>
      </c>
      <c r="O665" s="16">
        <v>40.229999999999997</v>
      </c>
      <c r="P665" s="16">
        <v>31.67</v>
      </c>
    </row>
    <row r="666" spans="1:16" x14ac:dyDescent="0.25">
      <c r="A666" s="32">
        <v>43168</v>
      </c>
      <c r="B666" s="7">
        <v>3398</v>
      </c>
      <c r="C666" s="15">
        <f t="shared" si="20"/>
        <v>509.7</v>
      </c>
      <c r="F666" s="33">
        <v>43168</v>
      </c>
      <c r="G666" s="10">
        <v>3456</v>
      </c>
      <c r="H666" s="15">
        <f t="shared" si="21"/>
        <v>518.4</v>
      </c>
      <c r="L666" s="32">
        <v>43245</v>
      </c>
      <c r="M666" s="16">
        <v>37.869999999999997</v>
      </c>
      <c r="N666" s="16">
        <v>21.17</v>
      </c>
      <c r="O666" s="16">
        <v>40.229999999999997</v>
      </c>
      <c r="P666" s="16">
        <v>31.67</v>
      </c>
    </row>
    <row r="667" spans="1:16" x14ac:dyDescent="0.25">
      <c r="A667" s="32">
        <v>43167</v>
      </c>
      <c r="B667" s="7">
        <v>3393</v>
      </c>
      <c r="C667" s="15">
        <f t="shared" si="20"/>
        <v>508.95</v>
      </c>
      <c r="F667" s="33">
        <v>43167</v>
      </c>
      <c r="G667" s="10">
        <v>3451</v>
      </c>
      <c r="H667" s="15">
        <f t="shared" si="21"/>
        <v>517.65</v>
      </c>
      <c r="L667" s="32">
        <v>43244</v>
      </c>
      <c r="M667" s="16">
        <v>38.04</v>
      </c>
      <c r="N667" s="16">
        <v>21.25</v>
      </c>
      <c r="O667" s="16">
        <v>40.44</v>
      </c>
      <c r="P667" s="16">
        <v>31.76</v>
      </c>
    </row>
    <row r="668" spans="1:16" x14ac:dyDescent="0.25">
      <c r="A668" s="32">
        <v>43166</v>
      </c>
      <c r="B668" s="7">
        <v>3416</v>
      </c>
      <c r="C668" s="15">
        <f t="shared" si="20"/>
        <v>512.4</v>
      </c>
      <c r="F668" s="33">
        <v>43166</v>
      </c>
      <c r="G668" s="10">
        <v>3473</v>
      </c>
      <c r="H668" s="15">
        <f t="shared" si="21"/>
        <v>520.94999999999993</v>
      </c>
      <c r="L668" s="32">
        <v>43243</v>
      </c>
      <c r="M668" s="16">
        <v>38.24</v>
      </c>
      <c r="N668" s="16">
        <v>21.27</v>
      </c>
      <c r="O668" s="16">
        <v>40.68</v>
      </c>
      <c r="P668" s="16">
        <v>31.95</v>
      </c>
    </row>
    <row r="669" spans="1:16" x14ac:dyDescent="0.25">
      <c r="A669" s="32">
        <v>43165</v>
      </c>
      <c r="B669" s="7">
        <v>3442</v>
      </c>
      <c r="C669" s="15">
        <f t="shared" si="20"/>
        <v>516.29999999999995</v>
      </c>
      <c r="F669" s="33">
        <v>43165</v>
      </c>
      <c r="G669" s="10">
        <v>3500</v>
      </c>
      <c r="H669" s="15">
        <f t="shared" si="21"/>
        <v>525</v>
      </c>
      <c r="L669" s="32">
        <v>43242</v>
      </c>
      <c r="M669" s="16">
        <v>38.340000000000003</v>
      </c>
      <c r="N669" s="16">
        <v>21.38</v>
      </c>
      <c r="O669" s="16">
        <v>40.79</v>
      </c>
      <c r="P669" s="16">
        <v>32.19</v>
      </c>
    </row>
    <row r="670" spans="1:16" x14ac:dyDescent="0.25">
      <c r="A670" s="32">
        <v>43164</v>
      </c>
      <c r="B670" s="7">
        <v>3421</v>
      </c>
      <c r="C670" s="15">
        <f t="shared" si="20"/>
        <v>513.15</v>
      </c>
      <c r="F670" s="33">
        <v>43164</v>
      </c>
      <c r="G670" s="10">
        <v>3431</v>
      </c>
      <c r="H670" s="15">
        <f t="shared" si="21"/>
        <v>514.65</v>
      </c>
      <c r="L670" s="32">
        <v>43241</v>
      </c>
      <c r="M670" s="16">
        <v>38.26</v>
      </c>
      <c r="N670" s="16">
        <v>21.53</v>
      </c>
      <c r="O670" s="16">
        <v>40.67</v>
      </c>
      <c r="P670" s="16">
        <v>32.24</v>
      </c>
    </row>
    <row r="671" spans="1:16" x14ac:dyDescent="0.25">
      <c r="A671" s="32">
        <v>43161</v>
      </c>
      <c r="B671" s="7">
        <v>3421</v>
      </c>
      <c r="C671" s="15">
        <f t="shared" si="20"/>
        <v>513.15</v>
      </c>
      <c r="F671" s="33">
        <v>43161</v>
      </c>
      <c r="G671" s="10">
        <v>3431</v>
      </c>
      <c r="H671" s="15">
        <f t="shared" si="21"/>
        <v>514.65</v>
      </c>
      <c r="L671" s="32">
        <v>43238</v>
      </c>
      <c r="M671" s="16">
        <v>38.28</v>
      </c>
      <c r="N671" s="16">
        <v>21.48</v>
      </c>
      <c r="O671" s="16">
        <v>40.700000000000003</v>
      </c>
      <c r="P671" s="16">
        <v>32.049999999999997</v>
      </c>
    </row>
    <row r="672" spans="1:16" x14ac:dyDescent="0.25">
      <c r="A672" s="32">
        <v>43160</v>
      </c>
      <c r="B672" s="7">
        <v>3347.5</v>
      </c>
      <c r="C672" s="15">
        <f t="shared" si="20"/>
        <v>502.125</v>
      </c>
      <c r="F672" s="33">
        <v>43160</v>
      </c>
      <c r="G672" s="10">
        <v>3383</v>
      </c>
      <c r="H672" s="15">
        <f t="shared" si="21"/>
        <v>507.45</v>
      </c>
      <c r="L672" s="32">
        <v>43237</v>
      </c>
      <c r="M672" s="16">
        <v>37.85</v>
      </c>
      <c r="N672" s="16">
        <v>21.34</v>
      </c>
      <c r="O672" s="16">
        <v>40.17</v>
      </c>
      <c r="P672" s="16">
        <v>32.07</v>
      </c>
    </row>
    <row r="673" spans="1:16" x14ac:dyDescent="0.25">
      <c r="A673" s="32">
        <v>43159</v>
      </c>
      <c r="B673" s="7">
        <v>3326</v>
      </c>
      <c r="C673" s="15">
        <f t="shared" si="20"/>
        <v>498.9</v>
      </c>
      <c r="F673" s="33">
        <v>43159</v>
      </c>
      <c r="G673" s="10">
        <v>3362</v>
      </c>
      <c r="H673" s="15">
        <f t="shared" si="21"/>
        <v>504.29999999999995</v>
      </c>
      <c r="L673" s="32">
        <v>43236</v>
      </c>
      <c r="M673" s="16">
        <v>37.85</v>
      </c>
      <c r="N673" s="16">
        <v>21.36</v>
      </c>
      <c r="O673" s="16">
        <v>40.17</v>
      </c>
      <c r="P673" s="16">
        <v>31.62</v>
      </c>
    </row>
    <row r="674" spans="1:16" x14ac:dyDescent="0.25">
      <c r="A674" s="32">
        <v>43158</v>
      </c>
      <c r="B674" s="7">
        <v>3289</v>
      </c>
      <c r="C674" s="15">
        <f t="shared" si="20"/>
        <v>493.34999999999997</v>
      </c>
      <c r="F674" s="33">
        <v>43158</v>
      </c>
      <c r="G674" s="10">
        <v>3296</v>
      </c>
      <c r="H674" s="15">
        <f t="shared" si="21"/>
        <v>494.4</v>
      </c>
      <c r="L674" s="32">
        <v>43235</v>
      </c>
      <c r="M674" s="16">
        <v>37.57</v>
      </c>
      <c r="N674" s="16">
        <v>21.45</v>
      </c>
      <c r="O674" s="16">
        <v>39.81</v>
      </c>
      <c r="P674" s="16">
        <v>31.67</v>
      </c>
    </row>
    <row r="675" spans="1:16" x14ac:dyDescent="0.25">
      <c r="A675" s="32">
        <v>43157</v>
      </c>
      <c r="B675" s="7">
        <v>3307</v>
      </c>
      <c r="C675" s="15">
        <f t="shared" si="20"/>
        <v>496.04999999999995</v>
      </c>
      <c r="F675" s="33">
        <v>43157</v>
      </c>
      <c r="G675" s="10">
        <v>3314</v>
      </c>
      <c r="H675" s="15">
        <f t="shared" si="21"/>
        <v>497.09999999999997</v>
      </c>
      <c r="L675" s="32">
        <v>43234</v>
      </c>
      <c r="M675" s="16">
        <v>37.76</v>
      </c>
      <c r="N675" s="16">
        <v>21.51</v>
      </c>
      <c r="O675" s="16">
        <v>40.04</v>
      </c>
      <c r="P675" s="16">
        <v>31.51</v>
      </c>
    </row>
    <row r="676" spans="1:16" x14ac:dyDescent="0.25">
      <c r="A676" s="32">
        <v>43155</v>
      </c>
      <c r="B676" s="7">
        <v>3307</v>
      </c>
      <c r="C676" s="15">
        <f t="shared" si="20"/>
        <v>496.04999999999995</v>
      </c>
      <c r="F676" s="33">
        <v>43155</v>
      </c>
      <c r="G676" s="10">
        <v>3314</v>
      </c>
      <c r="H676" s="15">
        <f t="shared" si="21"/>
        <v>497.09999999999997</v>
      </c>
      <c r="L676" s="32">
        <v>43231</v>
      </c>
      <c r="M676" s="16">
        <v>37.65</v>
      </c>
      <c r="N676" s="16">
        <v>21.56</v>
      </c>
      <c r="O676" s="16">
        <v>39.89</v>
      </c>
      <c r="P676" s="16">
        <v>31.59</v>
      </c>
    </row>
    <row r="677" spans="1:16" x14ac:dyDescent="0.25">
      <c r="A677" s="32">
        <v>43154</v>
      </c>
      <c r="B677" s="7">
        <v>3299</v>
      </c>
      <c r="C677" s="15">
        <f t="shared" si="20"/>
        <v>494.84999999999997</v>
      </c>
      <c r="F677" s="33">
        <v>43154</v>
      </c>
      <c r="G677" s="10">
        <v>3306</v>
      </c>
      <c r="H677" s="15">
        <f t="shared" si="21"/>
        <v>495.9</v>
      </c>
      <c r="L677" s="32">
        <v>43230</v>
      </c>
      <c r="M677" s="16">
        <v>37.68</v>
      </c>
      <c r="N677" s="16">
        <v>21.39</v>
      </c>
      <c r="O677" s="16">
        <v>39.93</v>
      </c>
      <c r="P677" s="16">
        <v>31.42</v>
      </c>
    </row>
    <row r="678" spans="1:16" x14ac:dyDescent="0.25">
      <c r="A678" s="32">
        <v>43153</v>
      </c>
      <c r="B678" s="7">
        <v>3304</v>
      </c>
      <c r="C678" s="15">
        <f t="shared" si="20"/>
        <v>495.59999999999997</v>
      </c>
      <c r="F678" s="33">
        <v>43153</v>
      </c>
      <c r="G678" s="10">
        <v>3312</v>
      </c>
      <c r="H678" s="15">
        <f t="shared" si="21"/>
        <v>496.79999999999995</v>
      </c>
      <c r="L678" s="32">
        <v>43229</v>
      </c>
      <c r="M678" s="16">
        <v>37.58</v>
      </c>
      <c r="N678" s="16">
        <v>21.23</v>
      </c>
      <c r="O678" s="16">
        <v>39.78</v>
      </c>
      <c r="P678" s="16">
        <v>31.56</v>
      </c>
    </row>
    <row r="679" spans="1:16" x14ac:dyDescent="0.25">
      <c r="A679" s="32">
        <v>43145</v>
      </c>
      <c r="B679" s="7">
        <v>3242</v>
      </c>
      <c r="C679" s="15">
        <f t="shared" si="20"/>
        <v>486.29999999999995</v>
      </c>
      <c r="F679" s="33">
        <v>43145</v>
      </c>
      <c r="G679" s="10">
        <v>3252</v>
      </c>
      <c r="H679" s="15">
        <f t="shared" si="21"/>
        <v>487.79999999999995</v>
      </c>
      <c r="L679" s="32">
        <v>43228</v>
      </c>
      <c r="M679" s="16">
        <v>37.75</v>
      </c>
      <c r="N679" s="16">
        <v>21.33</v>
      </c>
      <c r="O679" s="16">
        <v>39.979999999999997</v>
      </c>
      <c r="P679" s="16">
        <v>31.46</v>
      </c>
    </row>
    <row r="680" spans="1:16" x14ac:dyDescent="0.25">
      <c r="A680" s="32">
        <v>43144</v>
      </c>
      <c r="B680" s="7">
        <v>3211</v>
      </c>
      <c r="C680" s="15">
        <f t="shared" si="20"/>
        <v>481.65</v>
      </c>
      <c r="F680" s="33">
        <v>43144</v>
      </c>
      <c r="G680" s="10">
        <v>3220</v>
      </c>
      <c r="H680" s="15">
        <f t="shared" si="21"/>
        <v>483</v>
      </c>
      <c r="L680" s="32">
        <v>43227</v>
      </c>
      <c r="M680" s="16">
        <v>37.65</v>
      </c>
      <c r="N680" s="16">
        <v>21.45</v>
      </c>
      <c r="O680" s="16">
        <v>39.83</v>
      </c>
      <c r="P680" s="16">
        <v>31.66</v>
      </c>
    </row>
    <row r="681" spans="1:16" x14ac:dyDescent="0.25">
      <c r="A681" s="32">
        <v>43143</v>
      </c>
      <c r="B681" s="7">
        <v>3150</v>
      </c>
      <c r="C681" s="15">
        <f t="shared" si="20"/>
        <v>472.5</v>
      </c>
      <c r="F681" s="33">
        <v>43143</v>
      </c>
      <c r="G681" s="10">
        <v>3160</v>
      </c>
      <c r="H681" s="15">
        <f t="shared" si="21"/>
        <v>474</v>
      </c>
      <c r="L681" s="32">
        <v>43224</v>
      </c>
      <c r="M681" s="16">
        <v>37.79</v>
      </c>
      <c r="N681" s="16">
        <v>21.33</v>
      </c>
      <c r="O681" s="16">
        <v>40</v>
      </c>
      <c r="P681" s="16">
        <v>31.34</v>
      </c>
    </row>
    <row r="682" spans="1:16" x14ac:dyDescent="0.25">
      <c r="A682" s="32">
        <v>43142</v>
      </c>
      <c r="B682" s="7">
        <v>3150</v>
      </c>
      <c r="C682" s="15">
        <f t="shared" si="20"/>
        <v>472.5</v>
      </c>
      <c r="F682" s="33">
        <v>43142</v>
      </c>
      <c r="G682" s="10">
        <v>3160</v>
      </c>
      <c r="H682" s="15">
        <f t="shared" si="21"/>
        <v>474</v>
      </c>
      <c r="L682" s="32">
        <v>43223</v>
      </c>
      <c r="M682" s="16">
        <v>37.659999999999997</v>
      </c>
      <c r="N682" s="16">
        <v>21.46</v>
      </c>
      <c r="O682" s="16">
        <v>39.82</v>
      </c>
      <c r="P682" s="16">
        <v>31.57</v>
      </c>
    </row>
    <row r="683" spans="1:16" x14ac:dyDescent="0.25">
      <c r="A683" s="32">
        <v>43140</v>
      </c>
      <c r="B683" s="7">
        <v>3173</v>
      </c>
      <c r="C683" s="15">
        <f t="shared" si="20"/>
        <v>475.95</v>
      </c>
      <c r="F683" s="33">
        <v>43140</v>
      </c>
      <c r="G683" s="10">
        <v>3182</v>
      </c>
      <c r="H683" s="15">
        <f t="shared" si="21"/>
        <v>477.29999999999995</v>
      </c>
      <c r="L683" s="32">
        <v>43222</v>
      </c>
      <c r="M683" s="16">
        <v>37.700000000000003</v>
      </c>
      <c r="N683" s="16">
        <v>21.36</v>
      </c>
      <c r="O683" s="16">
        <v>39.86</v>
      </c>
      <c r="P683" s="16">
        <v>31.4</v>
      </c>
    </row>
    <row r="684" spans="1:16" x14ac:dyDescent="0.25">
      <c r="A684" s="32">
        <v>43139</v>
      </c>
      <c r="B684" s="7">
        <v>3136</v>
      </c>
      <c r="C684" s="15">
        <f t="shared" si="20"/>
        <v>470.4</v>
      </c>
      <c r="F684" s="33">
        <v>43139</v>
      </c>
      <c r="G684" s="10">
        <v>3146</v>
      </c>
      <c r="H684" s="15">
        <f t="shared" si="21"/>
        <v>471.9</v>
      </c>
      <c r="L684" s="32">
        <v>43221</v>
      </c>
      <c r="M684" s="16">
        <v>37.79</v>
      </c>
      <c r="N684" s="16">
        <v>21.41</v>
      </c>
      <c r="O684" s="16">
        <v>39.97</v>
      </c>
      <c r="P684" s="16">
        <v>31.43</v>
      </c>
    </row>
    <row r="685" spans="1:16" x14ac:dyDescent="0.25">
      <c r="A685" s="32">
        <v>43138</v>
      </c>
      <c r="B685" s="7">
        <v>3153</v>
      </c>
      <c r="C685" s="15">
        <f t="shared" si="20"/>
        <v>472.95</v>
      </c>
      <c r="F685" s="33">
        <v>43138</v>
      </c>
      <c r="G685" s="10">
        <v>3162</v>
      </c>
      <c r="H685" s="15">
        <f t="shared" si="21"/>
        <v>474.29999999999995</v>
      </c>
      <c r="L685" s="32">
        <v>43220</v>
      </c>
      <c r="M685" s="16">
        <v>37.880000000000003</v>
      </c>
      <c r="N685" s="16">
        <v>21.41</v>
      </c>
      <c r="O685" s="16">
        <v>40.08</v>
      </c>
      <c r="P685" s="16">
        <v>31.55</v>
      </c>
    </row>
    <row r="686" spans="1:16" x14ac:dyDescent="0.25">
      <c r="A686" s="32">
        <v>43137</v>
      </c>
      <c r="B686" s="7">
        <v>3115</v>
      </c>
      <c r="C686" s="15">
        <f t="shared" si="20"/>
        <v>467.25</v>
      </c>
      <c r="F686" s="33">
        <v>43137</v>
      </c>
      <c r="G686" s="10">
        <v>3132</v>
      </c>
      <c r="H686" s="15">
        <f t="shared" si="21"/>
        <v>469.79999999999995</v>
      </c>
      <c r="L686" s="32">
        <v>43217</v>
      </c>
      <c r="M686" s="16">
        <v>37.9</v>
      </c>
      <c r="N686" s="16">
        <v>21.51</v>
      </c>
      <c r="O686" s="16">
        <v>40.1</v>
      </c>
      <c r="P686" s="16">
        <v>31.6</v>
      </c>
    </row>
    <row r="687" spans="1:16" x14ac:dyDescent="0.25">
      <c r="A687" s="32">
        <v>43136</v>
      </c>
      <c r="B687" s="7">
        <v>3143</v>
      </c>
      <c r="C687" s="15">
        <f t="shared" si="20"/>
        <v>471.45</v>
      </c>
      <c r="F687" s="33">
        <v>43136</v>
      </c>
      <c r="G687" s="10">
        <v>3160</v>
      </c>
      <c r="H687" s="15">
        <f t="shared" si="21"/>
        <v>474</v>
      </c>
      <c r="L687" s="32">
        <v>43216</v>
      </c>
      <c r="M687" s="16">
        <v>37.729999999999997</v>
      </c>
      <c r="N687" s="16">
        <v>21.45</v>
      </c>
      <c r="O687" s="16">
        <v>39.86</v>
      </c>
      <c r="P687" s="16">
        <v>31.69</v>
      </c>
    </row>
    <row r="688" spans="1:16" x14ac:dyDescent="0.25">
      <c r="A688" s="32">
        <v>43133</v>
      </c>
      <c r="B688" s="7">
        <v>3158</v>
      </c>
      <c r="C688" s="15">
        <f t="shared" si="20"/>
        <v>473.7</v>
      </c>
      <c r="F688" s="33">
        <v>43133</v>
      </c>
      <c r="G688" s="10">
        <v>3176</v>
      </c>
      <c r="H688" s="15">
        <f t="shared" si="21"/>
        <v>476.4</v>
      </c>
      <c r="L688" s="32">
        <v>43215</v>
      </c>
      <c r="M688" s="16">
        <v>38.049999999999997</v>
      </c>
      <c r="N688" s="16">
        <v>21.61</v>
      </c>
      <c r="O688" s="16">
        <v>40.25</v>
      </c>
      <c r="P688" s="16">
        <v>31.5</v>
      </c>
    </row>
    <row r="689" spans="1:16" x14ac:dyDescent="0.25">
      <c r="A689" s="32">
        <v>43132</v>
      </c>
      <c r="B689" s="7">
        <v>3184</v>
      </c>
      <c r="C689" s="15">
        <f t="shared" si="20"/>
        <v>477.59999999999997</v>
      </c>
      <c r="F689" s="33">
        <v>43132</v>
      </c>
      <c r="G689" s="10">
        <v>3201</v>
      </c>
      <c r="H689" s="15">
        <f t="shared" si="21"/>
        <v>480.15</v>
      </c>
      <c r="L689" s="32">
        <v>43214</v>
      </c>
      <c r="M689" s="16">
        <v>38.159999999999997</v>
      </c>
      <c r="N689" s="16">
        <v>21.7</v>
      </c>
      <c r="O689" s="16">
        <v>40.36</v>
      </c>
      <c r="P689" s="16">
        <v>31.86</v>
      </c>
    </row>
    <row r="690" spans="1:16" x14ac:dyDescent="0.25">
      <c r="A690" s="32">
        <v>43131</v>
      </c>
      <c r="B690" s="7">
        <v>3209</v>
      </c>
      <c r="C690" s="15">
        <f t="shared" si="20"/>
        <v>481.34999999999997</v>
      </c>
      <c r="F690" s="33">
        <v>43131</v>
      </c>
      <c r="G690" s="10">
        <v>3226</v>
      </c>
      <c r="H690" s="15">
        <f t="shared" si="21"/>
        <v>483.9</v>
      </c>
      <c r="L690" s="32">
        <v>43213</v>
      </c>
      <c r="M690" s="16">
        <v>38.56</v>
      </c>
      <c r="N690" s="16">
        <v>21.84</v>
      </c>
      <c r="O690" s="16">
        <v>40.83</v>
      </c>
      <c r="P690" s="16">
        <v>32.06</v>
      </c>
    </row>
    <row r="691" spans="1:16" x14ac:dyDescent="0.25">
      <c r="A691" s="32">
        <v>43130</v>
      </c>
      <c r="B691" s="7">
        <v>3193</v>
      </c>
      <c r="C691" s="15">
        <f t="shared" si="20"/>
        <v>478.95</v>
      </c>
      <c r="F691" s="33">
        <v>43130</v>
      </c>
      <c r="G691" s="10">
        <v>3211</v>
      </c>
      <c r="H691" s="15">
        <f t="shared" si="21"/>
        <v>481.65</v>
      </c>
      <c r="L691" s="32">
        <v>43210</v>
      </c>
      <c r="M691" s="16">
        <v>38.64</v>
      </c>
      <c r="N691" s="16">
        <v>21.91</v>
      </c>
      <c r="O691" s="16">
        <v>40.93</v>
      </c>
      <c r="P691" s="16">
        <v>32.29</v>
      </c>
    </row>
    <row r="692" spans="1:16" x14ac:dyDescent="0.25">
      <c r="A692" s="32">
        <v>43129</v>
      </c>
      <c r="B692" s="7">
        <v>3173</v>
      </c>
      <c r="C692" s="15">
        <f t="shared" si="20"/>
        <v>475.95</v>
      </c>
      <c r="F692" s="33">
        <v>43129</v>
      </c>
      <c r="G692" s="10">
        <v>3191</v>
      </c>
      <c r="H692" s="15">
        <f t="shared" si="21"/>
        <v>478.65</v>
      </c>
      <c r="L692" s="32">
        <v>43209</v>
      </c>
      <c r="M692" s="16">
        <v>38.520000000000003</v>
      </c>
      <c r="N692" s="16">
        <v>21.87</v>
      </c>
      <c r="O692" s="16">
        <v>40.76</v>
      </c>
      <c r="P692" s="16">
        <v>32.450000000000003</v>
      </c>
    </row>
    <row r="693" spans="1:16" x14ac:dyDescent="0.25">
      <c r="A693" s="32">
        <v>43126</v>
      </c>
      <c r="B693" s="7">
        <v>3192</v>
      </c>
      <c r="C693" s="15">
        <f t="shared" si="20"/>
        <v>478.79999999999995</v>
      </c>
      <c r="F693" s="33">
        <v>43126</v>
      </c>
      <c r="G693" s="10">
        <v>3201</v>
      </c>
      <c r="H693" s="15">
        <f t="shared" si="21"/>
        <v>480.15</v>
      </c>
      <c r="L693" s="32">
        <v>43208</v>
      </c>
      <c r="M693" s="16">
        <v>38.71</v>
      </c>
      <c r="N693" s="16">
        <v>21.79</v>
      </c>
      <c r="O693" s="16">
        <v>40.98</v>
      </c>
      <c r="P693" s="16">
        <v>32.340000000000003</v>
      </c>
    </row>
    <row r="694" spans="1:16" x14ac:dyDescent="0.25">
      <c r="A694" s="32">
        <v>43125</v>
      </c>
      <c r="B694" s="7">
        <v>3214</v>
      </c>
      <c r="C694" s="15">
        <f t="shared" si="20"/>
        <v>482.09999999999997</v>
      </c>
      <c r="F694" s="33">
        <v>43125</v>
      </c>
      <c r="G694" s="10">
        <v>3224</v>
      </c>
      <c r="H694" s="15">
        <f t="shared" si="21"/>
        <v>483.59999999999997</v>
      </c>
      <c r="L694" s="32">
        <v>43207</v>
      </c>
      <c r="M694" s="16">
        <v>38.950000000000003</v>
      </c>
      <c r="N694" s="16">
        <v>22.33</v>
      </c>
      <c r="O694" s="16">
        <v>41.26</v>
      </c>
      <c r="P694" s="16">
        <v>32.49</v>
      </c>
    </row>
    <row r="695" spans="1:16" x14ac:dyDescent="0.25">
      <c r="A695" s="32">
        <v>43124</v>
      </c>
      <c r="B695" s="7">
        <v>3219</v>
      </c>
      <c r="C695" s="15">
        <f t="shared" si="20"/>
        <v>482.84999999999997</v>
      </c>
      <c r="F695" s="33">
        <v>43124</v>
      </c>
      <c r="G695" s="10">
        <v>3228</v>
      </c>
      <c r="H695" s="15">
        <f t="shared" si="21"/>
        <v>484.2</v>
      </c>
      <c r="L695" s="32">
        <v>43206</v>
      </c>
      <c r="M695" s="16">
        <v>38.96</v>
      </c>
      <c r="N695" s="16">
        <v>22.34</v>
      </c>
      <c r="O695" s="16">
        <v>41.27</v>
      </c>
      <c r="P695" s="16">
        <v>32.590000000000003</v>
      </c>
    </row>
    <row r="696" spans="1:16" x14ac:dyDescent="0.25">
      <c r="A696" s="32">
        <v>43123</v>
      </c>
      <c r="B696" s="7">
        <v>3222</v>
      </c>
      <c r="C696" s="15">
        <f t="shared" si="20"/>
        <v>483.29999999999995</v>
      </c>
      <c r="F696" s="33">
        <v>43123</v>
      </c>
      <c r="G696" s="10">
        <v>3224</v>
      </c>
      <c r="H696" s="15">
        <f t="shared" si="21"/>
        <v>483.59999999999997</v>
      </c>
      <c r="L696" s="32">
        <v>43203</v>
      </c>
      <c r="M696" s="16">
        <v>38.86</v>
      </c>
      <c r="N696" s="16">
        <v>21.89</v>
      </c>
      <c r="O696" s="16">
        <v>41.16</v>
      </c>
      <c r="P696" s="16">
        <v>32.49</v>
      </c>
    </row>
    <row r="697" spans="1:16" x14ac:dyDescent="0.25">
      <c r="A697" s="32">
        <v>43122</v>
      </c>
      <c r="B697" s="7">
        <v>3198</v>
      </c>
      <c r="C697" s="15">
        <f t="shared" si="20"/>
        <v>479.7</v>
      </c>
      <c r="F697" s="33">
        <v>43122</v>
      </c>
      <c r="G697" s="10">
        <v>3199</v>
      </c>
      <c r="H697" s="15">
        <f t="shared" si="21"/>
        <v>479.84999999999997</v>
      </c>
      <c r="L697" s="32">
        <v>43202</v>
      </c>
      <c r="M697" s="16">
        <v>38.340000000000003</v>
      </c>
      <c r="N697" s="16">
        <v>21.5</v>
      </c>
      <c r="O697" s="16">
        <v>40.53</v>
      </c>
      <c r="P697" s="16">
        <v>32.25</v>
      </c>
    </row>
    <row r="698" spans="1:16" x14ac:dyDescent="0.25">
      <c r="A698" s="32">
        <v>43119</v>
      </c>
      <c r="B698" s="7">
        <v>3200</v>
      </c>
      <c r="C698" s="15">
        <f t="shared" si="20"/>
        <v>480</v>
      </c>
      <c r="F698" s="33">
        <v>43119</v>
      </c>
      <c r="G698" s="10">
        <v>3201</v>
      </c>
      <c r="H698" s="15">
        <f t="shared" si="21"/>
        <v>480.15</v>
      </c>
      <c r="L698" s="32">
        <v>43201</v>
      </c>
      <c r="M698" s="16">
        <v>38.18</v>
      </c>
      <c r="N698" s="16">
        <v>21.45</v>
      </c>
      <c r="O698" s="16">
        <v>40.35</v>
      </c>
      <c r="P698" s="16">
        <v>31.8</v>
      </c>
    </row>
    <row r="699" spans="1:16" x14ac:dyDescent="0.25">
      <c r="A699" s="32">
        <v>43118</v>
      </c>
      <c r="B699" s="7">
        <v>3198</v>
      </c>
      <c r="C699" s="15">
        <f t="shared" si="20"/>
        <v>479.7</v>
      </c>
      <c r="F699" s="33">
        <v>43118</v>
      </c>
      <c r="G699" s="10">
        <v>3200</v>
      </c>
      <c r="H699" s="15">
        <f t="shared" si="21"/>
        <v>480</v>
      </c>
      <c r="L699" s="32">
        <v>43200</v>
      </c>
      <c r="M699" s="16">
        <v>37.869999999999997</v>
      </c>
      <c r="N699" s="16">
        <v>21.62</v>
      </c>
      <c r="O699" s="16">
        <v>39.96</v>
      </c>
      <c r="P699" s="16">
        <v>31.7</v>
      </c>
    </row>
    <row r="700" spans="1:16" x14ac:dyDescent="0.25">
      <c r="A700" s="32">
        <v>43117</v>
      </c>
      <c r="B700" s="7">
        <v>3194</v>
      </c>
      <c r="C700" s="15">
        <f t="shared" si="20"/>
        <v>479.09999999999997</v>
      </c>
      <c r="F700" s="33">
        <v>43117</v>
      </c>
      <c r="G700" s="10">
        <v>3196</v>
      </c>
      <c r="H700" s="15">
        <f t="shared" si="21"/>
        <v>479.4</v>
      </c>
      <c r="L700" s="32">
        <v>43199</v>
      </c>
      <c r="M700" s="16">
        <v>37.89</v>
      </c>
      <c r="N700" s="16">
        <v>21.5</v>
      </c>
      <c r="O700" s="16">
        <v>40</v>
      </c>
      <c r="P700" s="16">
        <v>31.38</v>
      </c>
    </row>
    <row r="701" spans="1:16" x14ac:dyDescent="0.25">
      <c r="A701" s="32">
        <v>43116</v>
      </c>
      <c r="B701" s="7">
        <v>3181</v>
      </c>
      <c r="C701" s="15">
        <f t="shared" si="20"/>
        <v>477.15</v>
      </c>
      <c r="F701" s="33">
        <v>43116</v>
      </c>
      <c r="G701" s="10">
        <v>3183</v>
      </c>
      <c r="H701" s="15">
        <f t="shared" si="21"/>
        <v>477.45</v>
      </c>
      <c r="L701" s="32">
        <v>43196</v>
      </c>
      <c r="M701" s="16">
        <v>37.86</v>
      </c>
      <c r="N701" s="16">
        <v>21.39</v>
      </c>
      <c r="O701" s="16">
        <v>39.97</v>
      </c>
      <c r="P701" s="16">
        <v>31.5</v>
      </c>
    </row>
    <row r="702" spans="1:16" x14ac:dyDescent="0.25">
      <c r="A702" s="32">
        <v>43115</v>
      </c>
      <c r="B702" s="7">
        <v>3199</v>
      </c>
      <c r="C702" s="15">
        <f t="shared" si="20"/>
        <v>479.84999999999997</v>
      </c>
      <c r="F702" s="33">
        <v>43115</v>
      </c>
      <c r="G702" s="10">
        <v>3200</v>
      </c>
      <c r="H702" s="15">
        <f t="shared" si="21"/>
        <v>480</v>
      </c>
      <c r="L702" s="32">
        <v>43195</v>
      </c>
      <c r="M702" s="16">
        <v>37.9</v>
      </c>
      <c r="N702" s="16">
        <v>21.36</v>
      </c>
      <c r="O702" s="16">
        <v>39.979999999999997</v>
      </c>
      <c r="P702" s="16">
        <v>31.72</v>
      </c>
    </row>
    <row r="703" spans="1:16" x14ac:dyDescent="0.25">
      <c r="A703" s="32">
        <v>43112</v>
      </c>
      <c r="B703" s="7">
        <v>3179</v>
      </c>
      <c r="C703" s="15">
        <f t="shared" si="20"/>
        <v>476.84999999999997</v>
      </c>
      <c r="F703" s="33">
        <v>43112</v>
      </c>
      <c r="G703" s="10">
        <v>3180</v>
      </c>
      <c r="H703" s="15">
        <f t="shared" si="21"/>
        <v>477</v>
      </c>
      <c r="L703" s="32">
        <v>43194</v>
      </c>
      <c r="M703" s="16">
        <v>38.43</v>
      </c>
      <c r="N703" s="16">
        <v>21.99</v>
      </c>
      <c r="O703" s="16">
        <v>40.590000000000003</v>
      </c>
      <c r="P703" s="16">
        <v>32.01</v>
      </c>
    </row>
    <row r="704" spans="1:16" x14ac:dyDescent="0.25">
      <c r="A704" s="32">
        <v>43111</v>
      </c>
      <c r="B704" s="7">
        <v>3198</v>
      </c>
      <c r="C704" s="15">
        <f t="shared" si="20"/>
        <v>479.7</v>
      </c>
      <c r="F704" s="33">
        <v>43111</v>
      </c>
      <c r="G704" s="10">
        <v>3200</v>
      </c>
      <c r="H704" s="15">
        <f t="shared" si="21"/>
        <v>480</v>
      </c>
      <c r="L704" s="32">
        <v>43193</v>
      </c>
      <c r="M704" s="16">
        <v>39.119999999999997</v>
      </c>
      <c r="N704" s="16">
        <v>22.28</v>
      </c>
      <c r="O704" s="16">
        <v>41.39</v>
      </c>
      <c r="P704" s="16">
        <v>32.5</v>
      </c>
    </row>
    <row r="705" spans="1:16" x14ac:dyDescent="0.25">
      <c r="A705" s="32">
        <v>43110</v>
      </c>
      <c r="B705" s="7">
        <v>3232</v>
      </c>
      <c r="C705" s="15">
        <f t="shared" si="20"/>
        <v>484.79999999999995</v>
      </c>
      <c r="F705" s="33">
        <v>43110</v>
      </c>
      <c r="G705" s="10">
        <v>3234</v>
      </c>
      <c r="H705" s="15">
        <f t="shared" si="21"/>
        <v>485.09999999999997</v>
      </c>
      <c r="L705" s="32">
        <v>43192</v>
      </c>
      <c r="M705" s="16">
        <v>39.369999999999997</v>
      </c>
      <c r="N705" s="16">
        <v>22.43</v>
      </c>
      <c r="O705" s="16">
        <v>41.68</v>
      </c>
      <c r="P705" s="16">
        <v>32.96</v>
      </c>
    </row>
    <row r="706" spans="1:16" x14ac:dyDescent="0.25">
      <c r="A706" s="32">
        <v>43109</v>
      </c>
      <c r="B706" s="7">
        <v>3228</v>
      </c>
      <c r="C706" s="15">
        <f t="shared" si="20"/>
        <v>484.2</v>
      </c>
      <c r="F706" s="33">
        <v>43109</v>
      </c>
      <c r="G706" s="10">
        <v>3230.46</v>
      </c>
      <c r="H706" s="15">
        <f t="shared" si="21"/>
        <v>484.56899999999996</v>
      </c>
      <c r="L706" s="32">
        <v>43189</v>
      </c>
      <c r="M706" s="16">
        <v>39.369999999999997</v>
      </c>
      <c r="N706" s="16">
        <v>22.43</v>
      </c>
      <c r="O706" s="16">
        <v>41.68</v>
      </c>
      <c r="P706" s="16">
        <v>32.96</v>
      </c>
    </row>
    <row r="707" spans="1:16" x14ac:dyDescent="0.25">
      <c r="A707" s="32">
        <v>43108</v>
      </c>
      <c r="B707" s="7">
        <v>3223</v>
      </c>
      <c r="C707" s="15">
        <f t="shared" si="20"/>
        <v>483.45</v>
      </c>
      <c r="F707" s="33">
        <v>43108</v>
      </c>
      <c r="G707" s="10">
        <v>3233</v>
      </c>
      <c r="H707" s="15">
        <f t="shared" si="21"/>
        <v>484.95</v>
      </c>
      <c r="L707" s="32">
        <v>43188</v>
      </c>
      <c r="M707" s="16">
        <v>39.369999999999997</v>
      </c>
      <c r="N707" s="16">
        <v>22.09</v>
      </c>
      <c r="O707" s="16">
        <v>41.68</v>
      </c>
      <c r="P707" s="16">
        <v>32.950000000000003</v>
      </c>
    </row>
    <row r="708" spans="1:16" x14ac:dyDescent="0.25">
      <c r="A708" s="32">
        <v>43105</v>
      </c>
      <c r="B708" s="7">
        <v>3216</v>
      </c>
      <c r="C708" s="15">
        <f t="shared" ref="C708:C771" si="22">B708*$J$2</f>
        <v>482.4</v>
      </c>
      <c r="F708" s="33">
        <v>43105</v>
      </c>
      <c r="G708" s="10">
        <v>3196</v>
      </c>
      <c r="H708" s="15">
        <f t="shared" ref="H708:H771" si="23">G708*$J$2</f>
        <v>479.4</v>
      </c>
      <c r="L708" s="32">
        <v>43187</v>
      </c>
      <c r="M708" s="16">
        <v>39.61</v>
      </c>
      <c r="N708" s="16">
        <v>22.37</v>
      </c>
      <c r="O708" s="16">
        <v>41.96</v>
      </c>
      <c r="P708" s="16">
        <v>33.159999999999997</v>
      </c>
    </row>
    <row r="709" spans="1:16" x14ac:dyDescent="0.25">
      <c r="A709" s="32">
        <v>43104</v>
      </c>
      <c r="B709" s="7">
        <v>3220</v>
      </c>
      <c r="C709" s="15">
        <f t="shared" si="22"/>
        <v>483</v>
      </c>
      <c r="F709" s="33">
        <v>43104</v>
      </c>
      <c r="G709" s="10">
        <v>3200</v>
      </c>
      <c r="H709" s="15">
        <f t="shared" si="23"/>
        <v>480</v>
      </c>
      <c r="L709" s="32">
        <v>43186</v>
      </c>
      <c r="M709" s="16">
        <v>40.04</v>
      </c>
      <c r="N709" s="16">
        <v>22.52</v>
      </c>
      <c r="O709" s="16">
        <v>42.45</v>
      </c>
      <c r="P709" s="16">
        <v>33.5</v>
      </c>
    </row>
    <row r="710" spans="1:16" x14ac:dyDescent="0.25">
      <c r="A710" s="32">
        <v>43103</v>
      </c>
      <c r="B710" s="7">
        <v>3204</v>
      </c>
      <c r="C710" s="15">
        <f t="shared" si="22"/>
        <v>480.59999999999997</v>
      </c>
      <c r="F710" s="33">
        <v>43103</v>
      </c>
      <c r="G710" s="10">
        <v>3185</v>
      </c>
      <c r="H710" s="15">
        <f t="shared" si="23"/>
        <v>477.75</v>
      </c>
      <c r="L710" s="32">
        <v>43185</v>
      </c>
      <c r="M710" s="16">
        <v>40.1</v>
      </c>
      <c r="N710" s="16">
        <v>22.6</v>
      </c>
      <c r="O710" s="16">
        <v>42.52</v>
      </c>
      <c r="P710" s="16">
        <v>33.799999999999997</v>
      </c>
    </row>
    <row r="711" spans="1:16" x14ac:dyDescent="0.25">
      <c r="A711" s="32">
        <v>43102</v>
      </c>
      <c r="B711" s="7">
        <v>3198</v>
      </c>
      <c r="C711" s="15">
        <f t="shared" si="22"/>
        <v>479.7</v>
      </c>
      <c r="F711" s="33">
        <v>43102</v>
      </c>
      <c r="G711" s="10">
        <v>3184</v>
      </c>
      <c r="H711" s="15">
        <f t="shared" si="23"/>
        <v>477.59999999999997</v>
      </c>
      <c r="L711" s="32">
        <v>43182</v>
      </c>
      <c r="M711" s="16">
        <v>39.97</v>
      </c>
      <c r="N711" s="16">
        <v>22.64</v>
      </c>
      <c r="O711" s="16">
        <v>42.33</v>
      </c>
      <c r="P711" s="16">
        <v>33.76</v>
      </c>
    </row>
    <row r="712" spans="1:16" x14ac:dyDescent="0.25">
      <c r="A712" s="32">
        <v>43098</v>
      </c>
      <c r="B712" s="7">
        <v>3191</v>
      </c>
      <c r="C712" s="15">
        <f t="shared" si="22"/>
        <v>478.65</v>
      </c>
      <c r="F712" s="33">
        <v>43098</v>
      </c>
      <c r="G712" s="10">
        <v>3177</v>
      </c>
      <c r="H712" s="15">
        <f t="shared" si="23"/>
        <v>476.54999999999995</v>
      </c>
      <c r="L712" s="32">
        <v>43181</v>
      </c>
      <c r="M712" s="16">
        <v>39.99</v>
      </c>
      <c r="N712" s="16">
        <v>22.63</v>
      </c>
      <c r="O712" s="16">
        <v>42.36</v>
      </c>
      <c r="P712" s="16">
        <v>33.54</v>
      </c>
    </row>
    <row r="713" spans="1:16" x14ac:dyDescent="0.25">
      <c r="A713" s="32">
        <v>43097</v>
      </c>
      <c r="B713" s="7">
        <v>3226</v>
      </c>
      <c r="C713" s="15">
        <f t="shared" si="22"/>
        <v>483.9</v>
      </c>
      <c r="F713" s="33">
        <v>43097</v>
      </c>
      <c r="G713" s="10">
        <v>3213</v>
      </c>
      <c r="H713" s="15">
        <f t="shared" si="23"/>
        <v>481.95</v>
      </c>
      <c r="L713" s="32">
        <v>43180</v>
      </c>
      <c r="M713" s="16">
        <v>39.99</v>
      </c>
      <c r="N713" s="16">
        <v>22.68</v>
      </c>
      <c r="O713" s="16">
        <v>42.35</v>
      </c>
      <c r="P713" s="16">
        <v>33.630000000000003</v>
      </c>
    </row>
    <row r="714" spans="1:16" x14ac:dyDescent="0.25">
      <c r="A714" s="32">
        <v>43096</v>
      </c>
      <c r="B714" s="7">
        <v>3230</v>
      </c>
      <c r="C714" s="15">
        <f t="shared" si="22"/>
        <v>484.5</v>
      </c>
      <c r="F714" s="33">
        <v>43096</v>
      </c>
      <c r="G714" s="10">
        <v>3216</v>
      </c>
      <c r="H714" s="15">
        <f t="shared" si="23"/>
        <v>482.4</v>
      </c>
      <c r="L714" s="32">
        <v>43179</v>
      </c>
      <c r="M714" s="16">
        <v>40.07</v>
      </c>
      <c r="N714" s="16">
        <v>22.73</v>
      </c>
      <c r="O714" s="16">
        <v>42.45</v>
      </c>
      <c r="P714" s="16">
        <v>33.619999999999997</v>
      </c>
    </row>
    <row r="715" spans="1:16" x14ac:dyDescent="0.25">
      <c r="A715" s="32">
        <v>43095</v>
      </c>
      <c r="B715" s="7">
        <v>3206</v>
      </c>
      <c r="C715" s="15">
        <f t="shared" si="22"/>
        <v>480.9</v>
      </c>
      <c r="F715" s="33">
        <v>43095</v>
      </c>
      <c r="G715" s="10">
        <v>3192</v>
      </c>
      <c r="H715" s="15">
        <f t="shared" si="23"/>
        <v>478.79999999999995</v>
      </c>
      <c r="L715" s="32">
        <v>43178</v>
      </c>
      <c r="M715" s="16">
        <v>40.04</v>
      </c>
      <c r="N715" s="16">
        <v>22.78</v>
      </c>
      <c r="O715" s="16">
        <v>42.4</v>
      </c>
      <c r="P715" s="16">
        <v>33.67</v>
      </c>
    </row>
    <row r="716" spans="1:16" x14ac:dyDescent="0.25">
      <c r="A716" s="32">
        <v>43094</v>
      </c>
      <c r="B716" s="7">
        <v>3224</v>
      </c>
      <c r="C716" s="15">
        <f t="shared" si="22"/>
        <v>483.59999999999997</v>
      </c>
      <c r="F716" s="33">
        <v>43094</v>
      </c>
      <c r="G716" s="10">
        <v>3210</v>
      </c>
      <c r="H716" s="15">
        <f t="shared" si="23"/>
        <v>481.5</v>
      </c>
      <c r="L716" s="32">
        <v>43175</v>
      </c>
      <c r="M716" s="16">
        <v>40.04</v>
      </c>
      <c r="N716" s="16">
        <v>22.72</v>
      </c>
      <c r="O716" s="16">
        <v>42.4</v>
      </c>
      <c r="P716" s="16">
        <v>33.520000000000003</v>
      </c>
    </row>
    <row r="717" spans="1:16" x14ac:dyDescent="0.25">
      <c r="A717" s="32">
        <v>43091</v>
      </c>
      <c r="B717" s="7">
        <v>3221</v>
      </c>
      <c r="C717" s="15">
        <f t="shared" si="22"/>
        <v>483.15</v>
      </c>
      <c r="F717" s="33">
        <v>43091</v>
      </c>
      <c r="G717" s="10">
        <v>3207</v>
      </c>
      <c r="H717" s="15">
        <f t="shared" si="23"/>
        <v>481.04999999999995</v>
      </c>
      <c r="L717" s="32">
        <v>43174</v>
      </c>
      <c r="M717" s="16">
        <v>40</v>
      </c>
      <c r="N717" s="16">
        <v>22.55</v>
      </c>
      <c r="O717" s="16">
        <v>42.36</v>
      </c>
      <c r="P717" s="16">
        <v>33.549999999999997</v>
      </c>
    </row>
    <row r="718" spans="1:16" x14ac:dyDescent="0.25">
      <c r="A718" s="32">
        <v>43090</v>
      </c>
      <c r="B718" s="7">
        <v>3227</v>
      </c>
      <c r="C718" s="15">
        <f t="shared" si="22"/>
        <v>484.04999999999995</v>
      </c>
      <c r="F718" s="33">
        <v>43090</v>
      </c>
      <c r="G718" s="10">
        <v>3202</v>
      </c>
      <c r="H718" s="15">
        <f t="shared" si="23"/>
        <v>480.29999999999995</v>
      </c>
      <c r="L718" s="32">
        <v>43173</v>
      </c>
      <c r="M718" s="16">
        <v>39.96</v>
      </c>
      <c r="N718" s="16">
        <v>22.8</v>
      </c>
      <c r="O718" s="16">
        <v>42.31</v>
      </c>
      <c r="P718" s="16">
        <v>33.56</v>
      </c>
    </row>
    <row r="719" spans="1:16" x14ac:dyDescent="0.25">
      <c r="A719" s="32">
        <v>43089</v>
      </c>
      <c r="B719" s="7">
        <v>3246</v>
      </c>
      <c r="C719" s="15">
        <f t="shared" si="22"/>
        <v>486.9</v>
      </c>
      <c r="F719" s="33">
        <v>43089</v>
      </c>
      <c r="G719" s="10">
        <v>3220</v>
      </c>
      <c r="H719" s="15">
        <f t="shared" si="23"/>
        <v>483</v>
      </c>
      <c r="L719" s="32">
        <v>43172</v>
      </c>
      <c r="M719" s="16">
        <v>39.79</v>
      </c>
      <c r="N719" s="16">
        <v>22.73</v>
      </c>
      <c r="O719" s="16">
        <v>42.09</v>
      </c>
      <c r="P719" s="16">
        <v>33.5</v>
      </c>
    </row>
    <row r="720" spans="1:16" x14ac:dyDescent="0.25">
      <c r="A720" s="32">
        <v>43088</v>
      </c>
      <c r="B720" s="7">
        <v>3272</v>
      </c>
      <c r="C720" s="15">
        <f t="shared" si="22"/>
        <v>490.79999999999995</v>
      </c>
      <c r="F720" s="33">
        <v>43088</v>
      </c>
      <c r="G720" s="10">
        <v>3246</v>
      </c>
      <c r="H720" s="15">
        <f t="shared" si="23"/>
        <v>486.9</v>
      </c>
      <c r="L720" s="32">
        <v>43171</v>
      </c>
      <c r="M720" s="16">
        <v>39.68</v>
      </c>
      <c r="N720" s="16">
        <v>22.65</v>
      </c>
      <c r="O720" s="16">
        <v>41.96</v>
      </c>
      <c r="P720" s="16">
        <v>33.29</v>
      </c>
    </row>
    <row r="721" spans="1:16" x14ac:dyDescent="0.25">
      <c r="A721" s="32">
        <v>43087</v>
      </c>
      <c r="B721" s="7">
        <v>3282</v>
      </c>
      <c r="C721" s="15">
        <f t="shared" si="22"/>
        <v>492.29999999999995</v>
      </c>
      <c r="F721" s="33">
        <v>43087</v>
      </c>
      <c r="G721" s="10">
        <v>3260</v>
      </c>
      <c r="H721" s="15">
        <f t="shared" si="23"/>
        <v>489</v>
      </c>
      <c r="L721" s="32">
        <v>43168</v>
      </c>
      <c r="M721" s="16">
        <v>39.68</v>
      </c>
      <c r="N721" s="16">
        <v>22.62</v>
      </c>
      <c r="O721" s="16">
        <v>41.97</v>
      </c>
      <c r="P721" s="16">
        <v>33.090000000000003</v>
      </c>
    </row>
    <row r="722" spans="1:16" x14ac:dyDescent="0.25">
      <c r="A722" s="32">
        <v>43084</v>
      </c>
      <c r="B722" s="7">
        <v>3279</v>
      </c>
      <c r="C722" s="15">
        <f t="shared" si="22"/>
        <v>491.84999999999997</v>
      </c>
      <c r="F722" s="33">
        <v>43084</v>
      </c>
      <c r="G722" s="10">
        <v>3274</v>
      </c>
      <c r="H722" s="15">
        <f t="shared" si="23"/>
        <v>491.09999999999997</v>
      </c>
      <c r="L722" s="32">
        <v>43167</v>
      </c>
      <c r="M722" s="16">
        <v>39.53</v>
      </c>
      <c r="N722" s="16">
        <v>22.37</v>
      </c>
      <c r="O722" s="16">
        <v>41.82</v>
      </c>
      <c r="P722" s="16">
        <v>32.9</v>
      </c>
    </row>
    <row r="723" spans="1:16" x14ac:dyDescent="0.25">
      <c r="A723" s="32">
        <v>43083</v>
      </c>
      <c r="B723" s="7">
        <v>3316</v>
      </c>
      <c r="C723" s="15">
        <f t="shared" si="22"/>
        <v>497.4</v>
      </c>
      <c r="F723" s="33">
        <v>43083</v>
      </c>
      <c r="G723" s="10">
        <v>3296</v>
      </c>
      <c r="H723" s="15">
        <f t="shared" si="23"/>
        <v>494.4</v>
      </c>
      <c r="L723" s="32">
        <v>43166</v>
      </c>
      <c r="M723" s="16">
        <v>39.24</v>
      </c>
      <c r="N723" s="16">
        <v>22.51</v>
      </c>
      <c r="O723" s="16">
        <v>41.49</v>
      </c>
      <c r="P723" s="16">
        <v>32.85</v>
      </c>
    </row>
    <row r="724" spans="1:16" x14ac:dyDescent="0.25">
      <c r="A724" s="32">
        <v>43082</v>
      </c>
      <c r="B724" s="7">
        <v>3309</v>
      </c>
      <c r="C724" s="15">
        <f t="shared" si="22"/>
        <v>496.34999999999997</v>
      </c>
      <c r="F724" s="33">
        <v>43082</v>
      </c>
      <c r="G724" s="10">
        <v>3290</v>
      </c>
      <c r="H724" s="15">
        <f t="shared" si="23"/>
        <v>493.5</v>
      </c>
      <c r="L724" s="32">
        <v>43165</v>
      </c>
      <c r="M724" s="16">
        <v>39.020000000000003</v>
      </c>
      <c r="N724" s="16">
        <v>22.39</v>
      </c>
      <c r="O724" s="16">
        <v>41.22</v>
      </c>
      <c r="P724" s="16">
        <v>32.65</v>
      </c>
    </row>
    <row r="725" spans="1:16" x14ac:dyDescent="0.25">
      <c r="A725" s="32">
        <v>43081</v>
      </c>
      <c r="B725" s="7">
        <v>3319</v>
      </c>
      <c r="C725" s="15">
        <f t="shared" si="22"/>
        <v>497.84999999999997</v>
      </c>
      <c r="F725" s="33">
        <v>43081</v>
      </c>
      <c r="G725" s="10">
        <v>3299</v>
      </c>
      <c r="H725" s="15">
        <f t="shared" si="23"/>
        <v>494.84999999999997</v>
      </c>
      <c r="L725" s="32">
        <v>43164</v>
      </c>
      <c r="M725" s="16">
        <v>38.61</v>
      </c>
      <c r="N725" s="16">
        <v>22.17</v>
      </c>
      <c r="O725" s="16">
        <v>40.72</v>
      </c>
      <c r="P725" s="16">
        <v>32.42</v>
      </c>
    </row>
    <row r="726" spans="1:16" x14ac:dyDescent="0.25">
      <c r="A726" s="32">
        <v>43080</v>
      </c>
      <c r="B726" s="7">
        <v>3341</v>
      </c>
      <c r="C726" s="15">
        <f t="shared" si="22"/>
        <v>501.15</v>
      </c>
      <c r="F726" s="33">
        <v>43080</v>
      </c>
      <c r="G726" s="10">
        <v>3322</v>
      </c>
      <c r="H726" s="15">
        <f t="shared" si="23"/>
        <v>498.29999999999995</v>
      </c>
      <c r="L726" s="32">
        <v>43161</v>
      </c>
      <c r="M726" s="16">
        <v>38.78</v>
      </c>
      <c r="N726" s="16">
        <v>22.26</v>
      </c>
      <c r="O726" s="16">
        <v>40.94</v>
      </c>
      <c r="P726" s="16">
        <v>32.159999999999997</v>
      </c>
    </row>
    <row r="727" spans="1:16" x14ac:dyDescent="0.25">
      <c r="A727" s="32">
        <v>43077</v>
      </c>
      <c r="B727" s="7">
        <v>3344</v>
      </c>
      <c r="C727" s="15">
        <f t="shared" si="22"/>
        <v>501.59999999999997</v>
      </c>
      <c r="F727" s="33">
        <v>43077</v>
      </c>
      <c r="G727" s="10">
        <v>3324</v>
      </c>
      <c r="H727" s="15">
        <f t="shared" si="23"/>
        <v>498.59999999999997</v>
      </c>
      <c r="L727" s="32">
        <v>43160</v>
      </c>
      <c r="M727" s="16">
        <v>39.4</v>
      </c>
      <c r="N727" s="16">
        <v>22.62</v>
      </c>
      <c r="O727" s="16">
        <v>41.7</v>
      </c>
      <c r="P727" s="16">
        <v>32.409999999999997</v>
      </c>
    </row>
    <row r="728" spans="1:16" x14ac:dyDescent="0.25">
      <c r="A728" s="32">
        <v>43076</v>
      </c>
      <c r="B728" s="7">
        <v>3373</v>
      </c>
      <c r="C728" s="15">
        <f t="shared" si="22"/>
        <v>505.95</v>
      </c>
      <c r="F728" s="33">
        <v>43076</v>
      </c>
      <c r="G728" s="10">
        <v>3354</v>
      </c>
      <c r="H728" s="15">
        <f t="shared" si="23"/>
        <v>503.09999999999997</v>
      </c>
      <c r="L728" s="32">
        <v>43159</v>
      </c>
      <c r="M728" s="16">
        <v>39.369999999999997</v>
      </c>
      <c r="N728" s="16">
        <v>22.67</v>
      </c>
      <c r="O728" s="16">
        <v>41.65</v>
      </c>
      <c r="P728" s="16">
        <v>33.049999999999997</v>
      </c>
    </row>
    <row r="729" spans="1:16" x14ac:dyDescent="0.25">
      <c r="A729" s="32">
        <v>43075</v>
      </c>
      <c r="B729" s="7">
        <v>3390</v>
      </c>
      <c r="C729" s="15">
        <f t="shared" si="22"/>
        <v>508.5</v>
      </c>
      <c r="F729" s="33">
        <v>43075</v>
      </c>
      <c r="G729" s="10">
        <v>3370</v>
      </c>
      <c r="H729" s="15">
        <f t="shared" si="23"/>
        <v>505.5</v>
      </c>
      <c r="L729" s="32">
        <v>43158</v>
      </c>
      <c r="M729" s="16">
        <v>39.409999999999997</v>
      </c>
      <c r="N729" s="16">
        <v>22.61</v>
      </c>
      <c r="O729" s="16">
        <v>41.7</v>
      </c>
      <c r="P729" s="16">
        <v>32.979999999999997</v>
      </c>
    </row>
    <row r="730" spans="1:16" x14ac:dyDescent="0.25">
      <c r="A730" s="32">
        <v>43074</v>
      </c>
      <c r="B730" s="7">
        <v>3362</v>
      </c>
      <c r="C730" s="15">
        <f t="shared" si="22"/>
        <v>504.29999999999995</v>
      </c>
      <c r="F730" s="33">
        <v>43074</v>
      </c>
      <c r="G730" s="10">
        <v>3343</v>
      </c>
      <c r="H730" s="15">
        <f t="shared" si="23"/>
        <v>501.45</v>
      </c>
      <c r="L730" s="32">
        <v>43157</v>
      </c>
      <c r="M730" s="16">
        <v>39.270000000000003</v>
      </c>
      <c r="N730" s="16">
        <v>22.5</v>
      </c>
      <c r="O730" s="16">
        <v>41.53</v>
      </c>
      <c r="P730" s="16">
        <v>32.909999999999997</v>
      </c>
    </row>
    <row r="731" spans="1:16" x14ac:dyDescent="0.25">
      <c r="A731" s="32">
        <v>43073</v>
      </c>
      <c r="B731" s="7">
        <v>3320</v>
      </c>
      <c r="C731" s="15">
        <f t="shared" si="22"/>
        <v>498</v>
      </c>
      <c r="F731" s="33">
        <v>43073</v>
      </c>
      <c r="G731" s="10">
        <v>3314</v>
      </c>
      <c r="H731" s="15">
        <f t="shared" si="23"/>
        <v>497.09999999999997</v>
      </c>
      <c r="L731" s="32">
        <v>43154</v>
      </c>
      <c r="M731" s="16">
        <v>39</v>
      </c>
      <c r="N731" s="16">
        <v>22.6</v>
      </c>
      <c r="O731" s="16">
        <v>41.21</v>
      </c>
      <c r="P731" s="16">
        <v>32.64</v>
      </c>
    </row>
    <row r="732" spans="1:16" x14ac:dyDescent="0.25">
      <c r="A732" s="32">
        <v>43070</v>
      </c>
      <c r="B732" s="7">
        <v>3296</v>
      </c>
      <c r="C732" s="15">
        <f t="shared" si="22"/>
        <v>494.4</v>
      </c>
      <c r="F732" s="33">
        <v>43070</v>
      </c>
      <c r="G732" s="10">
        <v>3290</v>
      </c>
      <c r="H732" s="15">
        <f t="shared" si="23"/>
        <v>493.5</v>
      </c>
      <c r="L732" s="32">
        <v>43153</v>
      </c>
      <c r="M732" s="16">
        <v>38.57</v>
      </c>
      <c r="N732" s="16">
        <v>21.86</v>
      </c>
      <c r="O732" s="16">
        <v>40.729999999999997</v>
      </c>
      <c r="P732" s="16">
        <v>32.07</v>
      </c>
    </row>
    <row r="733" spans="1:16" x14ac:dyDescent="0.25">
      <c r="A733" s="32">
        <v>43069</v>
      </c>
      <c r="B733" s="7">
        <v>3316</v>
      </c>
      <c r="C733" s="15">
        <f t="shared" si="22"/>
        <v>497.4</v>
      </c>
      <c r="F733" s="33">
        <v>43069</v>
      </c>
      <c r="G733" s="10">
        <v>3310</v>
      </c>
      <c r="H733" s="15">
        <f t="shared" si="23"/>
        <v>496.5</v>
      </c>
      <c r="L733" s="32">
        <v>43152</v>
      </c>
      <c r="M733" s="16">
        <v>38.33</v>
      </c>
      <c r="N733" s="16">
        <v>22.05</v>
      </c>
      <c r="O733" s="16">
        <v>40.479999999999997</v>
      </c>
      <c r="P733" s="16">
        <v>31.73</v>
      </c>
    </row>
    <row r="734" spans="1:16" x14ac:dyDescent="0.25">
      <c r="A734" s="32">
        <v>43068</v>
      </c>
      <c r="B734" s="7">
        <v>3314</v>
      </c>
      <c r="C734" s="15">
        <f t="shared" si="22"/>
        <v>497.09999999999997</v>
      </c>
      <c r="F734" s="33">
        <v>43068</v>
      </c>
      <c r="G734" s="10">
        <v>3309</v>
      </c>
      <c r="H734" s="15">
        <f t="shared" si="23"/>
        <v>496.34999999999997</v>
      </c>
      <c r="L734" s="32">
        <v>43151</v>
      </c>
      <c r="M734" s="16">
        <v>37.78</v>
      </c>
      <c r="N734" s="16">
        <v>21.43</v>
      </c>
      <c r="O734" s="16">
        <v>39.85</v>
      </c>
      <c r="P734" s="16">
        <v>31.45</v>
      </c>
    </row>
    <row r="735" spans="1:16" x14ac:dyDescent="0.25">
      <c r="A735" s="32">
        <v>43067</v>
      </c>
      <c r="B735" s="7">
        <v>3319</v>
      </c>
      <c r="C735" s="15">
        <f t="shared" si="22"/>
        <v>497.84999999999997</v>
      </c>
      <c r="F735" s="33">
        <v>43067</v>
      </c>
      <c r="G735" s="10">
        <v>3313</v>
      </c>
      <c r="H735" s="15">
        <f t="shared" si="23"/>
        <v>496.95</v>
      </c>
      <c r="L735" s="32">
        <v>43150</v>
      </c>
      <c r="M735" s="16">
        <v>37.479999999999997</v>
      </c>
      <c r="N735" s="16">
        <v>21.25</v>
      </c>
      <c r="O735" s="16">
        <v>39.51</v>
      </c>
      <c r="P735" s="16">
        <v>31.07</v>
      </c>
    </row>
    <row r="736" spans="1:16" x14ac:dyDescent="0.25">
      <c r="A736" s="32">
        <v>43066</v>
      </c>
      <c r="B736" s="7">
        <v>3309</v>
      </c>
      <c r="C736" s="15">
        <f t="shared" si="22"/>
        <v>496.34999999999997</v>
      </c>
      <c r="F736" s="33">
        <v>43066</v>
      </c>
      <c r="G736" s="10">
        <v>3303</v>
      </c>
      <c r="H736" s="15">
        <f t="shared" si="23"/>
        <v>495.45</v>
      </c>
      <c r="L736" s="32">
        <v>43147</v>
      </c>
      <c r="M736" s="16">
        <v>36.840000000000003</v>
      </c>
      <c r="N736" s="16">
        <v>21.13</v>
      </c>
      <c r="O736" s="16">
        <v>38.72</v>
      </c>
      <c r="P736" s="16">
        <v>30.86</v>
      </c>
    </row>
    <row r="737" spans="1:16" x14ac:dyDescent="0.25">
      <c r="A737" s="32">
        <v>43063</v>
      </c>
      <c r="B737" s="7">
        <v>3327</v>
      </c>
      <c r="C737" s="15">
        <f t="shared" si="22"/>
        <v>499.04999999999995</v>
      </c>
      <c r="F737" s="33">
        <v>43063</v>
      </c>
      <c r="G737" s="10">
        <v>3321</v>
      </c>
      <c r="H737" s="15">
        <f t="shared" si="23"/>
        <v>498.15</v>
      </c>
      <c r="L737" s="32">
        <v>43146</v>
      </c>
      <c r="M737" s="16">
        <v>36.700000000000003</v>
      </c>
      <c r="N737" s="16">
        <v>21.04</v>
      </c>
      <c r="O737" s="16">
        <v>38.56</v>
      </c>
      <c r="P737" s="16">
        <v>30.25</v>
      </c>
    </row>
    <row r="738" spans="1:16" x14ac:dyDescent="0.25">
      <c r="A738" s="32">
        <v>43062</v>
      </c>
      <c r="B738" s="7">
        <v>3341</v>
      </c>
      <c r="C738" s="15">
        <f t="shared" si="22"/>
        <v>501.15</v>
      </c>
      <c r="F738" s="33">
        <v>43062</v>
      </c>
      <c r="G738" s="10">
        <v>3335</v>
      </c>
      <c r="H738" s="15">
        <f t="shared" si="23"/>
        <v>500.25</v>
      </c>
      <c r="L738" s="32">
        <v>43145</v>
      </c>
      <c r="M738" s="16">
        <v>36.54</v>
      </c>
      <c r="N738" s="16">
        <v>21.26</v>
      </c>
      <c r="O738" s="16">
        <v>38.39</v>
      </c>
      <c r="P738" s="16">
        <v>30.07</v>
      </c>
    </row>
    <row r="739" spans="1:16" x14ac:dyDescent="0.25">
      <c r="A739" s="32">
        <v>43061</v>
      </c>
      <c r="B739" s="7">
        <v>3326</v>
      </c>
      <c r="C739" s="15">
        <f t="shared" si="22"/>
        <v>498.9</v>
      </c>
      <c r="F739" s="33">
        <v>43061</v>
      </c>
      <c r="G739" s="10">
        <v>3320</v>
      </c>
      <c r="H739" s="15">
        <f t="shared" si="23"/>
        <v>498</v>
      </c>
      <c r="L739" s="32">
        <v>43144</v>
      </c>
      <c r="M739" s="16">
        <v>36.57</v>
      </c>
      <c r="N739" s="16">
        <v>21.17</v>
      </c>
      <c r="O739" s="16">
        <v>38.42</v>
      </c>
      <c r="P739" s="16">
        <v>30.13</v>
      </c>
    </row>
    <row r="740" spans="1:16" x14ac:dyDescent="0.25">
      <c r="A740" s="32">
        <v>43060</v>
      </c>
      <c r="B740" s="7">
        <v>3333</v>
      </c>
      <c r="C740" s="15">
        <f t="shared" si="22"/>
        <v>499.95</v>
      </c>
      <c r="F740" s="33">
        <v>43060</v>
      </c>
      <c r="G740" s="10">
        <v>3327</v>
      </c>
      <c r="H740" s="15">
        <f t="shared" si="23"/>
        <v>499.04999999999995</v>
      </c>
      <c r="L740" s="32">
        <v>43143</v>
      </c>
      <c r="M740" s="16">
        <v>36.86</v>
      </c>
      <c r="N740" s="16">
        <v>21.21</v>
      </c>
      <c r="O740" s="16">
        <v>38.78</v>
      </c>
      <c r="P740" s="16">
        <v>30.26</v>
      </c>
    </row>
    <row r="741" spans="1:16" x14ac:dyDescent="0.25">
      <c r="A741" s="32">
        <v>43059</v>
      </c>
      <c r="B741" s="7">
        <v>3335</v>
      </c>
      <c r="C741" s="15">
        <f t="shared" si="22"/>
        <v>500.25</v>
      </c>
      <c r="F741" s="33">
        <v>43059</v>
      </c>
      <c r="G741" s="10">
        <v>3335</v>
      </c>
      <c r="H741" s="15">
        <f t="shared" si="23"/>
        <v>500.25</v>
      </c>
      <c r="L741" s="32">
        <v>43140</v>
      </c>
      <c r="M741" s="16">
        <v>37.07</v>
      </c>
      <c r="N741" s="16">
        <v>21.41</v>
      </c>
      <c r="O741" s="16">
        <v>39.020000000000003</v>
      </c>
      <c r="P741" s="16">
        <v>30.56</v>
      </c>
    </row>
    <row r="742" spans="1:16" x14ac:dyDescent="0.25">
      <c r="A742" s="32">
        <v>43056</v>
      </c>
      <c r="B742" s="7">
        <v>3282</v>
      </c>
      <c r="C742" s="15">
        <f t="shared" si="22"/>
        <v>492.29999999999995</v>
      </c>
      <c r="F742" s="33">
        <v>43056</v>
      </c>
      <c r="G742" s="10">
        <v>3282</v>
      </c>
      <c r="H742" s="15">
        <f t="shared" si="23"/>
        <v>492.29999999999995</v>
      </c>
      <c r="L742" s="32">
        <v>43139</v>
      </c>
      <c r="M742" s="16">
        <v>37.549999999999997</v>
      </c>
      <c r="N742" s="16">
        <v>21.36</v>
      </c>
      <c r="O742" s="16">
        <v>39.6</v>
      </c>
      <c r="P742" s="16">
        <v>30.76</v>
      </c>
    </row>
    <row r="743" spans="1:16" x14ac:dyDescent="0.25">
      <c r="A743" s="32">
        <v>43055</v>
      </c>
      <c r="B743" s="7">
        <v>3274</v>
      </c>
      <c r="C743" s="15">
        <f t="shared" si="22"/>
        <v>491.09999999999997</v>
      </c>
      <c r="F743" s="33">
        <v>43055</v>
      </c>
      <c r="G743" s="10">
        <v>3289</v>
      </c>
      <c r="H743" s="15">
        <f t="shared" si="23"/>
        <v>493.34999999999997</v>
      </c>
      <c r="L743" s="32">
        <v>43138</v>
      </c>
      <c r="M743" s="16">
        <v>37.92</v>
      </c>
      <c r="N743" s="16">
        <v>21.54</v>
      </c>
      <c r="O743" s="16">
        <v>40.03</v>
      </c>
      <c r="P743" s="16">
        <v>31.46</v>
      </c>
    </row>
    <row r="744" spans="1:16" x14ac:dyDescent="0.25">
      <c r="A744" s="32">
        <v>43054</v>
      </c>
      <c r="B744" s="7">
        <v>3246</v>
      </c>
      <c r="C744" s="15">
        <f t="shared" si="22"/>
        <v>486.9</v>
      </c>
      <c r="F744" s="33">
        <v>43054</v>
      </c>
      <c r="G744" s="10">
        <v>3238</v>
      </c>
      <c r="H744" s="15">
        <f t="shared" si="23"/>
        <v>485.7</v>
      </c>
      <c r="L744" s="32">
        <v>43137</v>
      </c>
      <c r="M744" s="16">
        <v>38.36</v>
      </c>
      <c r="N744" s="16">
        <v>21.81</v>
      </c>
      <c r="O744" s="16">
        <v>40.56</v>
      </c>
      <c r="P744" s="16">
        <v>31.74</v>
      </c>
    </row>
    <row r="745" spans="1:16" x14ac:dyDescent="0.25">
      <c r="A745" s="32">
        <v>43053</v>
      </c>
      <c r="B745" s="7">
        <v>3236</v>
      </c>
      <c r="C745" s="15">
        <f t="shared" si="22"/>
        <v>485.4</v>
      </c>
      <c r="F745" s="33">
        <v>43053</v>
      </c>
      <c r="G745" s="10">
        <v>3242</v>
      </c>
      <c r="H745" s="15">
        <f t="shared" si="23"/>
        <v>486.29999999999995</v>
      </c>
      <c r="L745" s="32">
        <v>43136</v>
      </c>
      <c r="M745" s="16">
        <v>38.659999999999997</v>
      </c>
      <c r="N745" s="16">
        <v>21.96</v>
      </c>
      <c r="O745" s="16">
        <v>40.92</v>
      </c>
      <c r="P745" s="16">
        <v>32.17</v>
      </c>
    </row>
    <row r="746" spans="1:16" x14ac:dyDescent="0.25">
      <c r="A746" s="32">
        <v>43052</v>
      </c>
      <c r="B746" s="7">
        <v>3273</v>
      </c>
      <c r="C746" s="15">
        <f t="shared" si="22"/>
        <v>490.95</v>
      </c>
      <c r="F746" s="33">
        <v>43052</v>
      </c>
      <c r="G746" s="10">
        <v>3278</v>
      </c>
      <c r="H746" s="15">
        <f t="shared" si="23"/>
        <v>491.7</v>
      </c>
      <c r="L746" s="32">
        <v>43133</v>
      </c>
      <c r="M746" s="16">
        <v>38.81</v>
      </c>
      <c r="N746" s="16">
        <v>21.94</v>
      </c>
      <c r="O746" s="16">
        <v>41.09</v>
      </c>
      <c r="P746" s="16">
        <v>32.44</v>
      </c>
    </row>
    <row r="747" spans="1:16" x14ac:dyDescent="0.25">
      <c r="A747" s="32">
        <v>43049</v>
      </c>
      <c r="B747" s="7">
        <v>3269</v>
      </c>
      <c r="C747" s="15">
        <f t="shared" si="22"/>
        <v>490.34999999999997</v>
      </c>
      <c r="F747" s="33">
        <v>43049</v>
      </c>
      <c r="G747" s="10">
        <v>3274</v>
      </c>
      <c r="H747" s="15">
        <f t="shared" si="23"/>
        <v>491.09999999999997</v>
      </c>
      <c r="L747" s="32">
        <v>43132</v>
      </c>
      <c r="M747" s="16">
        <v>38.78</v>
      </c>
      <c r="N747" s="16">
        <v>22.01</v>
      </c>
      <c r="O747" s="16">
        <v>41.02</v>
      </c>
      <c r="P747" s="16">
        <v>32.67</v>
      </c>
    </row>
    <row r="748" spans="1:16" x14ac:dyDescent="0.25">
      <c r="A748" s="32">
        <v>43048</v>
      </c>
      <c r="B748" s="7">
        <v>3293</v>
      </c>
      <c r="C748" s="15">
        <f t="shared" si="22"/>
        <v>493.95</v>
      </c>
      <c r="F748" s="33">
        <v>43048</v>
      </c>
      <c r="G748" s="10">
        <v>3299</v>
      </c>
      <c r="H748" s="15">
        <f t="shared" si="23"/>
        <v>494.84999999999997</v>
      </c>
      <c r="L748" s="32">
        <v>43131</v>
      </c>
      <c r="M748" s="16">
        <v>39.29</v>
      </c>
      <c r="N748" s="16">
        <v>22.42</v>
      </c>
      <c r="O748" s="16">
        <v>41.62</v>
      </c>
      <c r="P748" s="16">
        <v>32.69</v>
      </c>
    </row>
    <row r="749" spans="1:16" x14ac:dyDescent="0.25">
      <c r="A749" s="32">
        <v>43047</v>
      </c>
      <c r="B749" s="7">
        <v>3295</v>
      </c>
      <c r="C749" s="15">
        <f t="shared" si="22"/>
        <v>494.25</v>
      </c>
      <c r="F749" s="33">
        <v>43047</v>
      </c>
      <c r="G749" s="10">
        <v>3301</v>
      </c>
      <c r="H749" s="15">
        <f t="shared" si="23"/>
        <v>495.15</v>
      </c>
      <c r="L749" s="32">
        <v>43130</v>
      </c>
      <c r="M749" s="16">
        <v>39.68</v>
      </c>
      <c r="N749" s="16">
        <v>22.62</v>
      </c>
      <c r="O749" s="16">
        <v>42.06</v>
      </c>
      <c r="P749" s="16">
        <v>33.28</v>
      </c>
    </row>
    <row r="750" spans="1:16" x14ac:dyDescent="0.25">
      <c r="A750" s="32">
        <v>43046</v>
      </c>
      <c r="B750" s="7">
        <v>3288</v>
      </c>
      <c r="C750" s="15">
        <f t="shared" si="22"/>
        <v>493.2</v>
      </c>
      <c r="F750" s="33">
        <v>43046</v>
      </c>
      <c r="G750" s="10">
        <v>3294</v>
      </c>
      <c r="H750" s="15">
        <f t="shared" si="23"/>
        <v>494.09999999999997</v>
      </c>
      <c r="L750" s="32">
        <v>43129</v>
      </c>
      <c r="M750" s="16">
        <v>36.6</v>
      </c>
      <c r="N750" s="16">
        <v>20.34</v>
      </c>
      <c r="O750" s="16">
        <v>42.58</v>
      </c>
      <c r="P750" s="16">
        <v>33.659999999999997</v>
      </c>
    </row>
    <row r="751" spans="1:16" x14ac:dyDescent="0.25">
      <c r="A751" s="32">
        <v>43045</v>
      </c>
      <c r="B751" s="7">
        <v>3270</v>
      </c>
      <c r="C751" s="15">
        <f t="shared" si="22"/>
        <v>490.5</v>
      </c>
      <c r="F751" s="33">
        <v>43045</v>
      </c>
      <c r="G751" s="10">
        <v>3275</v>
      </c>
      <c r="H751" s="15">
        <f t="shared" si="23"/>
        <v>491.25</v>
      </c>
      <c r="L751" s="32">
        <v>43126</v>
      </c>
      <c r="M751" s="16">
        <v>40.19</v>
      </c>
      <c r="N751" s="16">
        <v>23.04</v>
      </c>
      <c r="O751" s="16">
        <v>42.65</v>
      </c>
      <c r="P751" s="16">
        <v>33.74</v>
      </c>
    </row>
    <row r="752" spans="1:16" x14ac:dyDescent="0.25">
      <c r="A752" s="32">
        <v>43042</v>
      </c>
      <c r="B752" s="7">
        <v>3291</v>
      </c>
      <c r="C752" s="15">
        <f t="shared" si="22"/>
        <v>493.65</v>
      </c>
      <c r="F752" s="33">
        <v>43042</v>
      </c>
      <c r="G752" s="10">
        <v>3296</v>
      </c>
      <c r="H752" s="15">
        <f t="shared" si="23"/>
        <v>494.4</v>
      </c>
      <c r="L752" s="32">
        <v>43125</v>
      </c>
      <c r="M752" s="16">
        <v>40</v>
      </c>
      <c r="N752" s="16">
        <v>22.57</v>
      </c>
      <c r="O752" s="16">
        <v>42.43</v>
      </c>
      <c r="P752" s="16">
        <v>33.69</v>
      </c>
    </row>
    <row r="753" spans="1:16" x14ac:dyDescent="0.25">
      <c r="A753" s="32">
        <v>43041</v>
      </c>
      <c r="B753" s="7">
        <v>3266</v>
      </c>
      <c r="C753" s="15">
        <f t="shared" si="22"/>
        <v>489.9</v>
      </c>
      <c r="F753" s="33">
        <v>43041</v>
      </c>
      <c r="G753" s="10">
        <v>3272</v>
      </c>
      <c r="H753" s="15">
        <f t="shared" si="23"/>
        <v>490.79999999999995</v>
      </c>
      <c r="L753" s="32">
        <v>43124</v>
      </c>
      <c r="M753" s="16">
        <v>39.75</v>
      </c>
      <c r="N753" s="16">
        <v>22.93</v>
      </c>
      <c r="O753" s="16">
        <v>42.14</v>
      </c>
      <c r="P753" s="16">
        <v>33.32</v>
      </c>
    </row>
    <row r="754" spans="1:16" x14ac:dyDescent="0.25">
      <c r="A754" s="32">
        <v>43040</v>
      </c>
      <c r="B754" s="7">
        <v>3279</v>
      </c>
      <c r="C754" s="15">
        <f t="shared" si="22"/>
        <v>491.84999999999997</v>
      </c>
      <c r="F754" s="33">
        <v>43040</v>
      </c>
      <c r="G754" s="10">
        <v>3267</v>
      </c>
      <c r="H754" s="15">
        <f t="shared" si="23"/>
        <v>490.04999999999995</v>
      </c>
      <c r="L754" s="32">
        <v>43123</v>
      </c>
      <c r="M754" s="16">
        <v>39.18</v>
      </c>
      <c r="N754" s="16">
        <v>22.54</v>
      </c>
      <c r="O754" s="16">
        <v>41.48</v>
      </c>
      <c r="P754" s="16">
        <v>32.94</v>
      </c>
    </row>
    <row r="755" spans="1:16" x14ac:dyDescent="0.25">
      <c r="A755" s="32">
        <v>43039</v>
      </c>
      <c r="B755" s="7">
        <v>3289</v>
      </c>
      <c r="C755" s="15">
        <f t="shared" si="22"/>
        <v>493.34999999999997</v>
      </c>
      <c r="F755" s="33">
        <v>43039</v>
      </c>
      <c r="G755" s="10">
        <v>3267</v>
      </c>
      <c r="H755" s="15">
        <f t="shared" si="23"/>
        <v>490.04999999999995</v>
      </c>
      <c r="L755" s="32">
        <v>43122</v>
      </c>
      <c r="M755" s="16">
        <v>38.82</v>
      </c>
      <c r="N755" s="16">
        <v>22.39</v>
      </c>
      <c r="O755" s="16">
        <v>41.06</v>
      </c>
      <c r="P755" s="16">
        <v>32.479999999999997</v>
      </c>
    </row>
    <row r="756" spans="1:16" x14ac:dyDescent="0.25">
      <c r="A756" s="32">
        <v>43038</v>
      </c>
      <c r="B756" s="7">
        <v>3301</v>
      </c>
      <c r="C756" s="15">
        <f t="shared" si="22"/>
        <v>495.15</v>
      </c>
      <c r="F756" s="33">
        <v>43038</v>
      </c>
      <c r="G756" s="10">
        <v>3279</v>
      </c>
      <c r="H756" s="15">
        <f t="shared" si="23"/>
        <v>491.84999999999997</v>
      </c>
      <c r="L756" s="32">
        <v>43119</v>
      </c>
      <c r="M756" s="16">
        <v>38.619999999999997</v>
      </c>
      <c r="N756" s="16">
        <v>22.3</v>
      </c>
      <c r="O756" s="16">
        <v>40.840000000000003</v>
      </c>
      <c r="P756" s="16">
        <v>32.22</v>
      </c>
    </row>
    <row r="757" spans="1:16" x14ac:dyDescent="0.25">
      <c r="A757" s="32">
        <v>43035</v>
      </c>
      <c r="B757" s="7">
        <v>3301</v>
      </c>
      <c r="C757" s="15">
        <f t="shared" si="22"/>
        <v>495.15</v>
      </c>
      <c r="F757" s="33">
        <v>43035</v>
      </c>
      <c r="G757" s="10">
        <v>3295</v>
      </c>
      <c r="H757" s="15">
        <f t="shared" si="23"/>
        <v>494.25</v>
      </c>
      <c r="L757" s="32">
        <v>43118</v>
      </c>
      <c r="M757" s="16">
        <v>38.369999999999997</v>
      </c>
      <c r="N757" s="16">
        <v>21.75</v>
      </c>
      <c r="O757" s="16">
        <v>40.549999999999997</v>
      </c>
      <c r="P757" s="16">
        <v>32.03</v>
      </c>
    </row>
    <row r="758" spans="1:16" x14ac:dyDescent="0.25">
      <c r="A758" s="32">
        <v>43034</v>
      </c>
      <c r="B758" s="7">
        <v>3310</v>
      </c>
      <c r="C758" s="15">
        <f t="shared" si="22"/>
        <v>496.5</v>
      </c>
      <c r="F758" s="33">
        <v>43034</v>
      </c>
      <c r="G758" s="10">
        <v>3304</v>
      </c>
      <c r="H758" s="15">
        <f t="shared" si="23"/>
        <v>495.59999999999997</v>
      </c>
      <c r="L758" s="32">
        <v>43117</v>
      </c>
      <c r="M758" s="16">
        <v>38.590000000000003</v>
      </c>
      <c r="N758" s="16">
        <v>22.13</v>
      </c>
      <c r="O758" s="16">
        <v>40.81</v>
      </c>
      <c r="P758" s="16">
        <v>32.08</v>
      </c>
    </row>
    <row r="759" spans="1:16" x14ac:dyDescent="0.25">
      <c r="A759" s="32">
        <v>43033</v>
      </c>
      <c r="B759" s="7">
        <v>3313</v>
      </c>
      <c r="C759" s="15">
        <f t="shared" si="22"/>
        <v>496.95</v>
      </c>
      <c r="F759" s="33">
        <v>43033</v>
      </c>
      <c r="G759" s="10">
        <v>3307</v>
      </c>
      <c r="H759" s="15">
        <f t="shared" si="23"/>
        <v>496.04999999999995</v>
      </c>
      <c r="L759" s="32">
        <v>43116</v>
      </c>
      <c r="M759" s="16">
        <v>38.700000000000003</v>
      </c>
      <c r="N759" s="16">
        <v>22.17</v>
      </c>
      <c r="O759" s="16">
        <v>40.93</v>
      </c>
      <c r="P759" s="16">
        <v>32.35</v>
      </c>
    </row>
    <row r="760" spans="1:16" x14ac:dyDescent="0.25">
      <c r="A760" s="32">
        <v>43032</v>
      </c>
      <c r="B760" s="7">
        <v>3339</v>
      </c>
      <c r="C760" s="15">
        <f t="shared" si="22"/>
        <v>500.84999999999997</v>
      </c>
      <c r="F760" s="33">
        <v>43032</v>
      </c>
      <c r="G760" s="10">
        <v>3333</v>
      </c>
      <c r="H760" s="15">
        <f t="shared" si="23"/>
        <v>499.95</v>
      </c>
      <c r="L760" s="32">
        <v>43115</v>
      </c>
      <c r="M760" s="16">
        <v>38.83</v>
      </c>
      <c r="N760" s="16">
        <v>22.38</v>
      </c>
      <c r="O760" s="16">
        <v>41.08</v>
      </c>
      <c r="P760" s="16">
        <v>32.42</v>
      </c>
    </row>
    <row r="761" spans="1:16" x14ac:dyDescent="0.25">
      <c r="A761" s="32">
        <v>43031</v>
      </c>
      <c r="B761" s="7">
        <v>3324</v>
      </c>
      <c r="C761" s="15">
        <f t="shared" si="22"/>
        <v>498.59999999999997</v>
      </c>
      <c r="F761" s="33">
        <v>43031</v>
      </c>
      <c r="G761" s="10">
        <v>3318</v>
      </c>
      <c r="H761" s="15">
        <f t="shared" si="23"/>
        <v>497.7</v>
      </c>
      <c r="L761" s="32">
        <v>43112</v>
      </c>
      <c r="M761" s="16">
        <v>38.96</v>
      </c>
      <c r="N761" s="16">
        <v>22.31</v>
      </c>
      <c r="O761" s="16">
        <v>41.24</v>
      </c>
      <c r="P761" s="16">
        <v>32.51</v>
      </c>
    </row>
    <row r="762" spans="1:16" x14ac:dyDescent="0.25">
      <c r="A762" s="32">
        <v>43028</v>
      </c>
      <c r="B762" s="7">
        <v>3342</v>
      </c>
      <c r="C762" s="15">
        <f t="shared" si="22"/>
        <v>501.29999999999995</v>
      </c>
      <c r="F762" s="33">
        <v>43028</v>
      </c>
      <c r="G762" s="10">
        <v>3337</v>
      </c>
      <c r="H762" s="15">
        <f t="shared" si="23"/>
        <v>500.54999999999995</v>
      </c>
      <c r="L762" s="32">
        <v>43111</v>
      </c>
      <c r="M762" s="16">
        <v>39.020000000000003</v>
      </c>
      <c r="N762" s="16">
        <v>22.27</v>
      </c>
      <c r="O762" s="16">
        <v>41.29</v>
      </c>
      <c r="P762" s="16">
        <v>32.729999999999997</v>
      </c>
    </row>
    <row r="763" spans="1:16" x14ac:dyDescent="0.25">
      <c r="A763" s="32">
        <v>43027</v>
      </c>
      <c r="B763" s="7">
        <v>3342</v>
      </c>
      <c r="C763" s="15">
        <f t="shared" si="22"/>
        <v>501.29999999999995</v>
      </c>
      <c r="F763" s="33">
        <v>43027</v>
      </c>
      <c r="G763" s="10">
        <v>3336</v>
      </c>
      <c r="H763" s="15">
        <f t="shared" si="23"/>
        <v>500.4</v>
      </c>
      <c r="L763" s="32">
        <v>43110</v>
      </c>
      <c r="M763" s="16">
        <v>39.29</v>
      </c>
      <c r="N763" s="16">
        <v>22.7</v>
      </c>
      <c r="O763" s="16">
        <v>41.6</v>
      </c>
      <c r="P763" s="16">
        <v>32.82</v>
      </c>
    </row>
    <row r="764" spans="1:16" x14ac:dyDescent="0.25">
      <c r="A764" s="32">
        <v>43026</v>
      </c>
      <c r="B764" s="7">
        <v>3346</v>
      </c>
      <c r="C764" s="15">
        <f t="shared" si="22"/>
        <v>501.9</v>
      </c>
      <c r="F764" s="33">
        <v>43026</v>
      </c>
      <c r="G764" s="10">
        <v>3340</v>
      </c>
      <c r="H764" s="15">
        <f t="shared" si="23"/>
        <v>501</v>
      </c>
      <c r="L764" s="32">
        <v>43109</v>
      </c>
      <c r="M764" s="16">
        <v>39.44</v>
      </c>
      <c r="N764" s="16">
        <v>22.7</v>
      </c>
      <c r="O764" s="16">
        <v>41.77</v>
      </c>
      <c r="P764" s="16">
        <v>33.03</v>
      </c>
    </row>
    <row r="765" spans="1:16" x14ac:dyDescent="0.25">
      <c r="A765" s="32">
        <v>43025</v>
      </c>
      <c r="B765" s="7">
        <v>3346</v>
      </c>
      <c r="C765" s="15">
        <f t="shared" si="22"/>
        <v>501.9</v>
      </c>
      <c r="F765" s="33">
        <v>43025</v>
      </c>
      <c r="G765" s="10">
        <v>3340</v>
      </c>
      <c r="H765" s="15">
        <f t="shared" si="23"/>
        <v>501</v>
      </c>
      <c r="L765" s="32">
        <v>43108</v>
      </c>
      <c r="M765" s="16">
        <v>39.42</v>
      </c>
      <c r="N765" s="16">
        <v>22.53</v>
      </c>
      <c r="O765" s="16">
        <v>41.75</v>
      </c>
      <c r="P765" s="16">
        <v>32.979999999999997</v>
      </c>
    </row>
    <row r="766" spans="1:16" x14ac:dyDescent="0.25">
      <c r="A766" s="32">
        <v>43024</v>
      </c>
      <c r="B766" s="7">
        <v>3353</v>
      </c>
      <c r="C766" s="15">
        <f t="shared" si="22"/>
        <v>502.95</v>
      </c>
      <c r="F766" s="33">
        <v>43024</v>
      </c>
      <c r="G766" s="10">
        <v>3353</v>
      </c>
      <c r="H766" s="15">
        <f t="shared" si="23"/>
        <v>502.95</v>
      </c>
      <c r="L766" s="32">
        <v>43105</v>
      </c>
      <c r="M766" s="16">
        <v>39.11</v>
      </c>
      <c r="N766" s="16">
        <v>22.29</v>
      </c>
      <c r="O766" s="16">
        <v>41.4</v>
      </c>
      <c r="P766" s="16">
        <v>32.71</v>
      </c>
    </row>
    <row r="767" spans="1:16" x14ac:dyDescent="0.25">
      <c r="A767" s="32">
        <v>43021</v>
      </c>
      <c r="B767" s="7">
        <v>3339</v>
      </c>
      <c r="C767" s="15">
        <f t="shared" si="22"/>
        <v>500.84999999999997</v>
      </c>
      <c r="F767" s="33">
        <v>43021</v>
      </c>
      <c r="G767" s="10">
        <v>3339</v>
      </c>
      <c r="H767" s="15">
        <f t="shared" si="23"/>
        <v>500.84999999999997</v>
      </c>
      <c r="L767" s="32">
        <v>43104</v>
      </c>
      <c r="M767" s="16">
        <v>38.56</v>
      </c>
      <c r="N767" s="16">
        <v>21.99</v>
      </c>
      <c r="O767" s="16">
        <v>40.770000000000003</v>
      </c>
      <c r="P767" s="16">
        <v>32.22</v>
      </c>
    </row>
    <row r="768" spans="1:16" x14ac:dyDescent="0.25">
      <c r="A768" s="32">
        <v>43020</v>
      </c>
      <c r="B768" s="7">
        <v>3272</v>
      </c>
      <c r="C768" s="15">
        <f t="shared" si="22"/>
        <v>490.79999999999995</v>
      </c>
      <c r="F768" s="33">
        <v>43020</v>
      </c>
      <c r="G768" s="10">
        <v>3250</v>
      </c>
      <c r="H768" s="15">
        <f t="shared" si="23"/>
        <v>487.5</v>
      </c>
      <c r="L768" s="32">
        <v>43103</v>
      </c>
      <c r="M768" s="16">
        <v>38.049999999999997</v>
      </c>
      <c r="N768" s="16">
        <v>21.79</v>
      </c>
      <c r="O768" s="16">
        <v>40.19</v>
      </c>
      <c r="P768" s="16">
        <v>31.66</v>
      </c>
    </row>
    <row r="769" spans="1:16" x14ac:dyDescent="0.25">
      <c r="A769" s="32">
        <v>43019</v>
      </c>
      <c r="B769" s="7">
        <v>3266</v>
      </c>
      <c r="C769" s="15">
        <f t="shared" si="22"/>
        <v>489.9</v>
      </c>
      <c r="F769" s="33">
        <v>43019</v>
      </c>
      <c r="G769" s="10">
        <v>3244</v>
      </c>
      <c r="H769" s="15">
        <f t="shared" si="23"/>
        <v>486.59999999999997</v>
      </c>
      <c r="L769" s="32">
        <v>43102</v>
      </c>
      <c r="M769" s="16">
        <v>38.08</v>
      </c>
      <c r="N769" s="16">
        <v>21.76</v>
      </c>
      <c r="O769" s="16">
        <v>40.22</v>
      </c>
      <c r="P769" s="16">
        <v>31.72</v>
      </c>
    </row>
    <row r="770" spans="1:16" x14ac:dyDescent="0.25">
      <c r="A770" s="32">
        <v>43018</v>
      </c>
      <c r="B770" s="7">
        <v>3293</v>
      </c>
      <c r="C770" s="15">
        <f t="shared" si="22"/>
        <v>493.95</v>
      </c>
      <c r="F770" s="33">
        <v>43018</v>
      </c>
      <c r="G770" s="10">
        <v>3279</v>
      </c>
      <c r="H770" s="15">
        <f t="shared" si="23"/>
        <v>491.84999999999997</v>
      </c>
      <c r="L770" s="32">
        <v>43101</v>
      </c>
      <c r="M770" s="16">
        <v>38.71</v>
      </c>
      <c r="N770" s="16">
        <v>22.13</v>
      </c>
      <c r="O770" s="16">
        <v>40.94</v>
      </c>
      <c r="P770" s="16">
        <v>32.31</v>
      </c>
    </row>
    <row r="771" spans="1:16" x14ac:dyDescent="0.25">
      <c r="A771" s="32">
        <v>43017</v>
      </c>
      <c r="B771" s="7">
        <v>3334</v>
      </c>
      <c r="C771" s="15">
        <f t="shared" si="22"/>
        <v>500.09999999999997</v>
      </c>
      <c r="F771" s="33">
        <v>43017</v>
      </c>
      <c r="G771" s="10">
        <v>3323</v>
      </c>
      <c r="H771" s="15">
        <f t="shared" si="23"/>
        <v>498.45</v>
      </c>
      <c r="L771" s="32">
        <v>43098</v>
      </c>
      <c r="M771" s="16">
        <v>38.64</v>
      </c>
      <c r="N771" s="16">
        <v>22</v>
      </c>
      <c r="O771" s="16">
        <v>40.86</v>
      </c>
      <c r="P771" s="16">
        <v>32.31</v>
      </c>
    </row>
    <row r="772" spans="1:16" x14ac:dyDescent="0.25">
      <c r="A772" s="32">
        <v>43008</v>
      </c>
      <c r="B772" s="7">
        <v>3319</v>
      </c>
      <c r="C772" s="15">
        <f t="shared" ref="C772:C835" si="24">B772*$J$2</f>
        <v>497.84999999999997</v>
      </c>
      <c r="F772" s="33">
        <v>43008</v>
      </c>
      <c r="G772" s="10">
        <v>3308</v>
      </c>
      <c r="H772" s="15">
        <f t="shared" ref="H772:H835" si="25">G772*$J$2</f>
        <v>496.2</v>
      </c>
      <c r="L772" s="32">
        <v>43097</v>
      </c>
      <c r="M772" s="16">
        <v>38.630000000000003</v>
      </c>
      <c r="N772" s="16">
        <v>21.94</v>
      </c>
      <c r="O772" s="16">
        <v>40.83</v>
      </c>
      <c r="P772" s="16">
        <v>32.229999999999997</v>
      </c>
    </row>
    <row r="773" spans="1:16" x14ac:dyDescent="0.25">
      <c r="A773" s="32">
        <v>43007</v>
      </c>
      <c r="B773" s="7">
        <v>3302</v>
      </c>
      <c r="C773" s="15">
        <f t="shared" si="24"/>
        <v>495.29999999999995</v>
      </c>
      <c r="F773" s="33">
        <v>43007</v>
      </c>
      <c r="G773" s="10">
        <v>3291</v>
      </c>
      <c r="H773" s="15">
        <f t="shared" si="25"/>
        <v>493.65</v>
      </c>
      <c r="L773" s="32">
        <v>43096</v>
      </c>
      <c r="M773" s="16">
        <v>38.57</v>
      </c>
      <c r="N773" s="16">
        <v>21.85</v>
      </c>
      <c r="O773" s="16">
        <v>40.76</v>
      </c>
      <c r="P773" s="16">
        <v>32.21</v>
      </c>
    </row>
    <row r="774" spans="1:16" x14ac:dyDescent="0.25">
      <c r="A774" s="32">
        <v>43006</v>
      </c>
      <c r="B774" s="7">
        <v>3306</v>
      </c>
      <c r="C774" s="15">
        <f t="shared" si="24"/>
        <v>495.9</v>
      </c>
      <c r="F774" s="33">
        <v>43006</v>
      </c>
      <c r="G774" s="10">
        <v>3309</v>
      </c>
      <c r="H774" s="15">
        <f t="shared" si="25"/>
        <v>496.34999999999997</v>
      </c>
      <c r="L774" s="32">
        <v>43095</v>
      </c>
      <c r="M774" s="16">
        <v>38.57</v>
      </c>
      <c r="N774" s="16">
        <v>21.92</v>
      </c>
      <c r="O774" s="16">
        <v>40.76</v>
      </c>
      <c r="P774" s="16">
        <v>32.15</v>
      </c>
    </row>
    <row r="775" spans="1:16" x14ac:dyDescent="0.25">
      <c r="A775" s="32">
        <v>43005</v>
      </c>
      <c r="B775" s="7">
        <v>3300</v>
      </c>
      <c r="C775" s="15">
        <f t="shared" si="24"/>
        <v>495</v>
      </c>
      <c r="F775" s="33">
        <v>43005</v>
      </c>
      <c r="G775" s="10">
        <v>3302</v>
      </c>
      <c r="H775" s="15">
        <f t="shared" si="25"/>
        <v>495.29999999999995</v>
      </c>
      <c r="L775" s="32">
        <v>43094</v>
      </c>
      <c r="M775" s="16">
        <v>38.57</v>
      </c>
      <c r="N775" s="16">
        <v>21.92</v>
      </c>
      <c r="O775" s="16">
        <v>40.76</v>
      </c>
      <c r="P775" s="16">
        <v>32.159999999999997</v>
      </c>
    </row>
    <row r="776" spans="1:16" x14ac:dyDescent="0.25">
      <c r="A776" s="32">
        <v>43004</v>
      </c>
      <c r="B776" s="7">
        <v>3329</v>
      </c>
      <c r="C776" s="15">
        <f t="shared" si="24"/>
        <v>499.34999999999997</v>
      </c>
      <c r="F776" s="33">
        <v>43004</v>
      </c>
      <c r="G776" s="10">
        <v>3307</v>
      </c>
      <c r="H776" s="15">
        <f t="shared" si="25"/>
        <v>496.04999999999995</v>
      </c>
      <c r="L776" s="32">
        <v>43091</v>
      </c>
      <c r="M776" s="16">
        <v>38.39</v>
      </c>
      <c r="N776" s="16">
        <v>21.72</v>
      </c>
      <c r="O776" s="16">
        <v>40.53</v>
      </c>
      <c r="P776" s="16">
        <v>32.15</v>
      </c>
    </row>
    <row r="777" spans="1:16" x14ac:dyDescent="0.25">
      <c r="A777" s="32">
        <v>43003</v>
      </c>
      <c r="B777" s="7">
        <v>3354</v>
      </c>
      <c r="C777" s="15">
        <f t="shared" si="24"/>
        <v>503.09999999999997</v>
      </c>
      <c r="F777" s="33">
        <v>43003</v>
      </c>
      <c r="G777" s="10">
        <v>3332</v>
      </c>
      <c r="H777" s="15">
        <f t="shared" si="25"/>
        <v>499.79999999999995</v>
      </c>
      <c r="L777" s="32">
        <v>43090</v>
      </c>
      <c r="M777" s="16">
        <v>38.71</v>
      </c>
      <c r="N777" s="16">
        <v>21.91</v>
      </c>
      <c r="O777" s="16">
        <v>40.9</v>
      </c>
      <c r="P777" s="16">
        <v>32.28</v>
      </c>
    </row>
    <row r="778" spans="1:16" x14ac:dyDescent="0.25">
      <c r="A778" s="32">
        <v>43000</v>
      </c>
      <c r="B778" s="7">
        <v>3312</v>
      </c>
      <c r="C778" s="15">
        <f t="shared" si="24"/>
        <v>496.79999999999995</v>
      </c>
      <c r="F778" s="33">
        <v>43000</v>
      </c>
      <c r="G778" s="10">
        <v>3290</v>
      </c>
      <c r="H778" s="15">
        <f t="shared" si="25"/>
        <v>493.5</v>
      </c>
      <c r="L778" s="32">
        <v>43089</v>
      </c>
      <c r="M778" s="16">
        <v>39.229999999999997</v>
      </c>
      <c r="N778" s="16">
        <v>22.25</v>
      </c>
      <c r="O778" s="16">
        <v>41.48</v>
      </c>
      <c r="P778" s="16">
        <v>32.78</v>
      </c>
    </row>
    <row r="779" spans="1:16" x14ac:dyDescent="0.25">
      <c r="A779" s="32">
        <v>42999</v>
      </c>
      <c r="B779" s="7">
        <v>3304</v>
      </c>
      <c r="C779" s="15">
        <f t="shared" si="24"/>
        <v>495.59999999999997</v>
      </c>
      <c r="F779" s="33">
        <v>42999</v>
      </c>
      <c r="G779" s="10">
        <v>3281</v>
      </c>
      <c r="H779" s="15">
        <f t="shared" si="25"/>
        <v>492.15</v>
      </c>
      <c r="L779" s="32">
        <v>43088</v>
      </c>
      <c r="M779" s="16">
        <v>39.4</v>
      </c>
      <c r="N779" s="16">
        <v>22.35</v>
      </c>
      <c r="O779" s="16">
        <v>41.66</v>
      </c>
      <c r="P779" s="16">
        <v>32.94</v>
      </c>
    </row>
    <row r="780" spans="1:16" x14ac:dyDescent="0.25">
      <c r="A780" s="32">
        <v>42998</v>
      </c>
      <c r="B780" s="7">
        <v>3298</v>
      </c>
      <c r="C780" s="15">
        <f t="shared" si="24"/>
        <v>494.7</v>
      </c>
      <c r="F780" s="33">
        <v>42998</v>
      </c>
      <c r="G780" s="10">
        <v>3276</v>
      </c>
      <c r="H780" s="15">
        <f t="shared" si="25"/>
        <v>491.4</v>
      </c>
      <c r="L780" s="32">
        <v>43087</v>
      </c>
      <c r="M780" s="16">
        <v>39.71</v>
      </c>
      <c r="N780" s="16">
        <v>22.5</v>
      </c>
      <c r="O780" s="16">
        <v>42.02</v>
      </c>
      <c r="P780" s="16">
        <v>33.25</v>
      </c>
    </row>
    <row r="781" spans="1:16" x14ac:dyDescent="0.25">
      <c r="A781" s="32">
        <v>42997</v>
      </c>
      <c r="B781" s="7">
        <v>3312</v>
      </c>
      <c r="C781" s="15">
        <f t="shared" si="24"/>
        <v>496.79999999999995</v>
      </c>
      <c r="F781" s="33">
        <v>42997</v>
      </c>
      <c r="G781" s="10">
        <v>3284</v>
      </c>
      <c r="H781" s="15">
        <f t="shared" si="25"/>
        <v>492.59999999999997</v>
      </c>
      <c r="L781" s="32">
        <v>43084</v>
      </c>
      <c r="M781" s="16">
        <v>40</v>
      </c>
      <c r="N781" s="16">
        <v>22.74</v>
      </c>
      <c r="O781" s="16">
        <v>42.34</v>
      </c>
      <c r="P781" s="16">
        <v>33.53</v>
      </c>
    </row>
    <row r="782" spans="1:16" x14ac:dyDescent="0.25">
      <c r="A782" s="32">
        <v>42996</v>
      </c>
      <c r="B782" s="7">
        <v>3302</v>
      </c>
      <c r="C782" s="15">
        <f t="shared" si="24"/>
        <v>495.29999999999995</v>
      </c>
      <c r="F782" s="33">
        <v>42996</v>
      </c>
      <c r="G782" s="10">
        <v>3275</v>
      </c>
      <c r="H782" s="15">
        <f t="shared" si="25"/>
        <v>491.25</v>
      </c>
      <c r="L782" s="32">
        <v>43083</v>
      </c>
      <c r="M782" s="16">
        <v>40.42</v>
      </c>
      <c r="N782" s="16">
        <v>22.97</v>
      </c>
      <c r="O782" s="16">
        <v>42.82</v>
      </c>
      <c r="P782" s="16">
        <v>33.94</v>
      </c>
    </row>
    <row r="783" spans="1:16" x14ac:dyDescent="0.25">
      <c r="A783" s="32">
        <v>42993</v>
      </c>
      <c r="B783" s="7">
        <v>3325</v>
      </c>
      <c r="C783" s="15">
        <f t="shared" si="24"/>
        <v>498.75</v>
      </c>
      <c r="F783" s="33">
        <v>42993</v>
      </c>
      <c r="G783" s="10">
        <v>3298</v>
      </c>
      <c r="H783" s="15">
        <f t="shared" si="25"/>
        <v>494.7</v>
      </c>
      <c r="L783" s="32">
        <v>43082</v>
      </c>
      <c r="M783" s="16">
        <v>40.57</v>
      </c>
      <c r="N783" s="16">
        <v>23.04</v>
      </c>
      <c r="O783" s="16">
        <v>42.98</v>
      </c>
      <c r="P783" s="16">
        <v>34.090000000000003</v>
      </c>
    </row>
    <row r="784" spans="1:16" x14ac:dyDescent="0.25">
      <c r="A784" s="32">
        <v>42992</v>
      </c>
      <c r="B784" s="7">
        <v>3259</v>
      </c>
      <c r="C784" s="15">
        <f t="shared" si="24"/>
        <v>488.84999999999997</v>
      </c>
      <c r="F784" s="33">
        <v>42992</v>
      </c>
      <c r="G784" s="10">
        <v>3274</v>
      </c>
      <c r="H784" s="15">
        <f t="shared" si="25"/>
        <v>491.09999999999997</v>
      </c>
      <c r="L784" s="32">
        <v>43081</v>
      </c>
      <c r="M784" s="16">
        <v>40.28</v>
      </c>
      <c r="N784" s="16">
        <v>22.78</v>
      </c>
      <c r="O784" s="16">
        <v>42.67</v>
      </c>
      <c r="P784" s="16">
        <v>33.82</v>
      </c>
    </row>
    <row r="785" spans="1:16" x14ac:dyDescent="0.25">
      <c r="A785" s="32">
        <v>42991</v>
      </c>
      <c r="B785" s="7">
        <v>3226</v>
      </c>
      <c r="C785" s="15">
        <f t="shared" si="24"/>
        <v>483.9</v>
      </c>
      <c r="F785" s="33">
        <v>42991</v>
      </c>
      <c r="G785" s="10">
        <v>3225</v>
      </c>
      <c r="H785" s="15">
        <f t="shared" si="25"/>
        <v>483.75</v>
      </c>
      <c r="L785" s="32">
        <v>43080</v>
      </c>
      <c r="M785" s="16">
        <v>39.630000000000003</v>
      </c>
      <c r="N785" s="16">
        <v>22.62</v>
      </c>
      <c r="O785" s="16">
        <v>41.89</v>
      </c>
      <c r="P785" s="16">
        <v>33.14</v>
      </c>
    </row>
    <row r="786" spans="1:16" x14ac:dyDescent="0.25">
      <c r="A786" s="32">
        <v>42990</v>
      </c>
      <c r="B786" s="7">
        <v>3251</v>
      </c>
      <c r="C786" s="15">
        <f t="shared" si="24"/>
        <v>487.65</v>
      </c>
      <c r="F786" s="33">
        <v>42990</v>
      </c>
      <c r="G786" s="10">
        <v>3251</v>
      </c>
      <c r="H786" s="15">
        <f t="shared" si="25"/>
        <v>487.65</v>
      </c>
      <c r="L786" s="32">
        <v>43077</v>
      </c>
      <c r="M786" s="16">
        <v>39.299999999999997</v>
      </c>
      <c r="N786" s="16">
        <v>22.47</v>
      </c>
      <c r="O786" s="16">
        <v>41.5</v>
      </c>
      <c r="P786" s="16">
        <v>32.81</v>
      </c>
    </row>
    <row r="787" spans="1:16" x14ac:dyDescent="0.25">
      <c r="A787" s="32">
        <v>42989</v>
      </c>
      <c r="B787" s="7">
        <v>3229</v>
      </c>
      <c r="C787" s="15">
        <f t="shared" si="24"/>
        <v>484.34999999999997</v>
      </c>
      <c r="F787" s="33">
        <v>42989</v>
      </c>
      <c r="G787" s="10">
        <v>3228</v>
      </c>
      <c r="H787" s="15">
        <f t="shared" si="25"/>
        <v>484.2</v>
      </c>
      <c r="L787" s="32">
        <v>43076</v>
      </c>
      <c r="M787" s="16">
        <v>39.07</v>
      </c>
      <c r="N787" s="16">
        <v>22.34</v>
      </c>
      <c r="O787" s="16">
        <v>41.25</v>
      </c>
      <c r="P787" s="16">
        <v>32.58</v>
      </c>
    </row>
    <row r="788" spans="1:16" x14ac:dyDescent="0.25">
      <c r="A788" s="32">
        <v>42986</v>
      </c>
      <c r="B788" s="7">
        <v>3252</v>
      </c>
      <c r="C788" s="15">
        <f t="shared" si="24"/>
        <v>487.79999999999995</v>
      </c>
      <c r="F788" s="33">
        <v>42986</v>
      </c>
      <c r="G788" s="10">
        <v>3252</v>
      </c>
      <c r="H788" s="15">
        <f t="shared" si="25"/>
        <v>487.79999999999995</v>
      </c>
      <c r="L788" s="32">
        <v>43075</v>
      </c>
      <c r="M788" s="16">
        <v>39.36</v>
      </c>
      <c r="N788" s="16">
        <v>22.36</v>
      </c>
      <c r="O788" s="16">
        <v>41.6</v>
      </c>
      <c r="P788" s="16">
        <v>32.89</v>
      </c>
    </row>
    <row r="789" spans="1:16" x14ac:dyDescent="0.25">
      <c r="A789" s="32">
        <v>42985</v>
      </c>
      <c r="B789" s="7">
        <v>3277</v>
      </c>
      <c r="C789" s="15">
        <f t="shared" si="24"/>
        <v>491.54999999999995</v>
      </c>
      <c r="F789" s="33">
        <v>42985</v>
      </c>
      <c r="G789" s="10">
        <v>3277</v>
      </c>
      <c r="H789" s="15">
        <f t="shared" si="25"/>
        <v>491.54999999999995</v>
      </c>
      <c r="L789" s="32">
        <v>43074</v>
      </c>
      <c r="M789" s="16">
        <v>39.35</v>
      </c>
      <c r="N789" s="16">
        <v>22.56</v>
      </c>
      <c r="O789" s="16">
        <v>41.59</v>
      </c>
      <c r="P789" s="16">
        <v>32.880000000000003</v>
      </c>
    </row>
    <row r="790" spans="1:16" x14ac:dyDescent="0.25">
      <c r="A790" s="32">
        <v>42984</v>
      </c>
      <c r="B790" s="7">
        <v>3276</v>
      </c>
      <c r="C790" s="15">
        <f t="shared" si="24"/>
        <v>491.4</v>
      </c>
      <c r="F790" s="33">
        <v>42984</v>
      </c>
      <c r="G790" s="10">
        <v>3275</v>
      </c>
      <c r="H790" s="15">
        <f t="shared" si="25"/>
        <v>491.25</v>
      </c>
      <c r="L790" s="32">
        <v>43073</v>
      </c>
      <c r="M790" s="16">
        <v>39.340000000000003</v>
      </c>
      <c r="N790" s="16">
        <v>22.47</v>
      </c>
      <c r="O790" s="16">
        <v>41.59</v>
      </c>
      <c r="P790" s="16">
        <v>32.880000000000003</v>
      </c>
    </row>
    <row r="791" spans="1:16" x14ac:dyDescent="0.25">
      <c r="A791" s="32">
        <v>42983</v>
      </c>
      <c r="B791" s="7">
        <v>3231</v>
      </c>
      <c r="C791" s="15">
        <f t="shared" si="24"/>
        <v>484.65</v>
      </c>
      <c r="F791" s="33">
        <v>42983</v>
      </c>
      <c r="G791" s="10">
        <v>3231</v>
      </c>
      <c r="H791" s="15">
        <f t="shared" si="25"/>
        <v>484.65</v>
      </c>
      <c r="L791" s="32">
        <v>43070</v>
      </c>
      <c r="M791" s="16">
        <v>38.76</v>
      </c>
      <c r="N791" s="16">
        <v>22.16</v>
      </c>
      <c r="O791" s="16">
        <v>40.93</v>
      </c>
      <c r="P791" s="16">
        <v>32.299999999999997</v>
      </c>
    </row>
    <row r="792" spans="1:16" x14ac:dyDescent="0.25">
      <c r="A792" s="32">
        <v>42982</v>
      </c>
      <c r="B792" s="7">
        <v>3235</v>
      </c>
      <c r="C792" s="15">
        <f t="shared" si="24"/>
        <v>485.25</v>
      </c>
      <c r="F792" s="33">
        <v>42982</v>
      </c>
      <c r="G792" s="10">
        <v>3235</v>
      </c>
      <c r="H792" s="15">
        <f t="shared" si="25"/>
        <v>485.25</v>
      </c>
      <c r="L792" s="32">
        <v>43069</v>
      </c>
      <c r="M792" s="16">
        <v>38.090000000000003</v>
      </c>
      <c r="N792" s="16">
        <v>21.84</v>
      </c>
      <c r="O792" s="16">
        <v>40.17</v>
      </c>
      <c r="P792" s="16">
        <v>31.64</v>
      </c>
    </row>
    <row r="793" spans="1:16" x14ac:dyDescent="0.25">
      <c r="A793" s="32">
        <v>42979</v>
      </c>
      <c r="B793" s="7">
        <v>3240</v>
      </c>
      <c r="C793" s="15">
        <f t="shared" si="24"/>
        <v>486</v>
      </c>
      <c r="F793" s="33">
        <v>42979</v>
      </c>
      <c r="G793" s="10">
        <v>3240</v>
      </c>
      <c r="H793" s="15">
        <f t="shared" si="25"/>
        <v>486</v>
      </c>
      <c r="L793" s="32">
        <v>43068</v>
      </c>
      <c r="M793" s="16">
        <v>37.44</v>
      </c>
      <c r="N793" s="16">
        <v>21.46</v>
      </c>
      <c r="O793" s="16">
        <v>39.43</v>
      </c>
      <c r="P793" s="16">
        <v>31</v>
      </c>
    </row>
    <row r="794" spans="1:16" x14ac:dyDescent="0.25">
      <c r="A794" s="32">
        <v>42978</v>
      </c>
      <c r="B794" s="7">
        <v>3203</v>
      </c>
      <c r="C794" s="15">
        <f t="shared" si="24"/>
        <v>480.45</v>
      </c>
      <c r="F794" s="33">
        <v>42978</v>
      </c>
      <c r="G794" s="10">
        <v>3203</v>
      </c>
      <c r="H794" s="15">
        <f t="shared" si="25"/>
        <v>480.45</v>
      </c>
      <c r="L794" s="32">
        <v>43067</v>
      </c>
      <c r="M794" s="16">
        <v>37.08</v>
      </c>
      <c r="N794" s="16">
        <v>21.08</v>
      </c>
      <c r="O794" s="16">
        <v>39.03</v>
      </c>
      <c r="P794" s="16">
        <v>30.66</v>
      </c>
    </row>
    <row r="795" spans="1:16" x14ac:dyDescent="0.25">
      <c r="A795" s="32">
        <v>42977</v>
      </c>
      <c r="B795" s="7">
        <v>3230</v>
      </c>
      <c r="C795" s="15">
        <f t="shared" si="24"/>
        <v>484.5</v>
      </c>
      <c r="F795" s="33">
        <v>42977</v>
      </c>
      <c r="G795" s="10">
        <v>3210</v>
      </c>
      <c r="H795" s="15">
        <f t="shared" si="25"/>
        <v>481.5</v>
      </c>
      <c r="L795" s="32">
        <v>43066</v>
      </c>
      <c r="M795" s="16">
        <v>36.909999999999997</v>
      </c>
      <c r="N795" s="16">
        <v>20.97</v>
      </c>
      <c r="O795" s="16">
        <v>38.83</v>
      </c>
      <c r="P795" s="16">
        <v>30.48</v>
      </c>
    </row>
    <row r="796" spans="1:16" x14ac:dyDescent="0.25">
      <c r="A796" s="32">
        <v>42976</v>
      </c>
      <c r="B796" s="7">
        <v>3252</v>
      </c>
      <c r="C796" s="15">
        <f t="shared" si="24"/>
        <v>487.79999999999995</v>
      </c>
      <c r="F796" s="33">
        <v>42976</v>
      </c>
      <c r="G796" s="10">
        <v>3232</v>
      </c>
      <c r="H796" s="15">
        <f t="shared" si="25"/>
        <v>484.79999999999995</v>
      </c>
      <c r="L796" s="32">
        <v>43063</v>
      </c>
      <c r="M796" s="16">
        <v>36.89</v>
      </c>
      <c r="N796" s="16">
        <v>20.99</v>
      </c>
      <c r="O796" s="16">
        <v>38.81</v>
      </c>
      <c r="P796" s="16">
        <v>30.46</v>
      </c>
    </row>
    <row r="797" spans="1:16" x14ac:dyDescent="0.25">
      <c r="A797" s="32">
        <v>42975</v>
      </c>
      <c r="B797" s="7">
        <v>3306</v>
      </c>
      <c r="C797" s="15">
        <f t="shared" si="24"/>
        <v>495.9</v>
      </c>
      <c r="F797" s="33">
        <v>42975</v>
      </c>
      <c r="G797" s="10">
        <v>3258</v>
      </c>
      <c r="H797" s="15">
        <f t="shared" si="25"/>
        <v>488.7</v>
      </c>
      <c r="L797" s="32">
        <v>43062</v>
      </c>
      <c r="M797" s="16">
        <v>36.89</v>
      </c>
      <c r="N797" s="16">
        <v>20.94</v>
      </c>
      <c r="O797" s="16">
        <v>38.82</v>
      </c>
      <c r="P797" s="16">
        <v>30.47</v>
      </c>
    </row>
    <row r="798" spans="1:16" x14ac:dyDescent="0.25">
      <c r="A798" s="32">
        <v>42972</v>
      </c>
      <c r="B798" s="7">
        <v>3316</v>
      </c>
      <c r="C798" s="15">
        <f t="shared" si="24"/>
        <v>497.4</v>
      </c>
      <c r="F798" s="33">
        <v>42972</v>
      </c>
      <c r="G798" s="10">
        <v>3268</v>
      </c>
      <c r="H798" s="15">
        <f t="shared" si="25"/>
        <v>490.2</v>
      </c>
      <c r="L798" s="32">
        <v>43061</v>
      </c>
      <c r="M798" s="16">
        <v>36.909999999999997</v>
      </c>
      <c r="N798" s="16">
        <v>20.92</v>
      </c>
      <c r="O798" s="16">
        <v>38.85</v>
      </c>
      <c r="P798" s="16">
        <v>30.5</v>
      </c>
    </row>
    <row r="799" spans="1:16" x14ac:dyDescent="0.25">
      <c r="A799" s="32">
        <v>42971</v>
      </c>
      <c r="B799" s="7">
        <v>3283</v>
      </c>
      <c r="C799" s="15">
        <f t="shared" si="24"/>
        <v>492.45</v>
      </c>
      <c r="F799" s="33">
        <v>42971</v>
      </c>
      <c r="G799" s="10">
        <v>3243</v>
      </c>
      <c r="H799" s="15">
        <f t="shared" si="25"/>
        <v>486.45</v>
      </c>
      <c r="L799" s="32">
        <v>43060</v>
      </c>
      <c r="M799" s="16">
        <v>36.869999999999997</v>
      </c>
      <c r="N799" s="16">
        <v>20.94</v>
      </c>
      <c r="O799" s="16">
        <v>38.81</v>
      </c>
      <c r="P799" s="16">
        <v>30.46</v>
      </c>
    </row>
    <row r="800" spans="1:16" x14ac:dyDescent="0.25">
      <c r="A800" s="32">
        <v>42970</v>
      </c>
      <c r="B800" s="7">
        <v>3294</v>
      </c>
      <c r="C800" s="15">
        <f t="shared" si="24"/>
        <v>494.09999999999997</v>
      </c>
      <c r="F800" s="33">
        <v>42970</v>
      </c>
      <c r="G800" s="10">
        <v>3257</v>
      </c>
      <c r="H800" s="15">
        <f t="shared" si="25"/>
        <v>488.54999999999995</v>
      </c>
      <c r="L800" s="32">
        <v>43059</v>
      </c>
      <c r="M800" s="16">
        <v>37.03</v>
      </c>
      <c r="N800" s="16">
        <v>20.97</v>
      </c>
      <c r="O800" s="16">
        <v>39</v>
      </c>
      <c r="P800" s="16">
        <v>30.62</v>
      </c>
    </row>
    <row r="801" spans="1:16" x14ac:dyDescent="0.25">
      <c r="A801" s="32">
        <v>42969</v>
      </c>
      <c r="B801" s="7">
        <v>3289</v>
      </c>
      <c r="C801" s="15">
        <f t="shared" si="24"/>
        <v>493.34999999999997</v>
      </c>
      <c r="F801" s="33">
        <v>42969</v>
      </c>
      <c r="G801" s="10">
        <v>3252</v>
      </c>
      <c r="H801" s="15">
        <f t="shared" si="25"/>
        <v>487.79999999999995</v>
      </c>
      <c r="L801" s="32">
        <v>43056</v>
      </c>
      <c r="M801" s="16">
        <v>36.950000000000003</v>
      </c>
      <c r="N801" s="16">
        <v>20.99</v>
      </c>
      <c r="O801" s="16">
        <v>38.9</v>
      </c>
      <c r="P801" s="16">
        <v>30.54</v>
      </c>
    </row>
    <row r="802" spans="1:16" x14ac:dyDescent="0.25">
      <c r="A802" s="32">
        <v>42968</v>
      </c>
      <c r="B802" s="7">
        <v>3285</v>
      </c>
      <c r="C802" s="15">
        <f t="shared" si="24"/>
        <v>492.75</v>
      </c>
      <c r="F802" s="33">
        <v>42968</v>
      </c>
      <c r="G802" s="10">
        <v>3256</v>
      </c>
      <c r="H802" s="15">
        <f t="shared" si="25"/>
        <v>488.4</v>
      </c>
      <c r="L802" s="32">
        <v>43055</v>
      </c>
      <c r="M802" s="16">
        <v>37.1</v>
      </c>
      <c r="N802" s="16">
        <v>21.07</v>
      </c>
      <c r="O802" s="16">
        <v>39.07</v>
      </c>
      <c r="P802" s="16">
        <v>30.68</v>
      </c>
    </row>
    <row r="803" spans="1:16" x14ac:dyDescent="0.25">
      <c r="A803" s="32">
        <v>42965</v>
      </c>
      <c r="B803" s="7">
        <v>3227</v>
      </c>
      <c r="C803" s="15">
        <f t="shared" si="24"/>
        <v>484.04999999999995</v>
      </c>
      <c r="F803" s="33">
        <v>42965</v>
      </c>
      <c r="G803" s="10">
        <v>3211</v>
      </c>
      <c r="H803" s="15">
        <f t="shared" si="25"/>
        <v>481.65</v>
      </c>
      <c r="L803" s="32">
        <v>43054</v>
      </c>
      <c r="M803" s="16">
        <v>37.229999999999997</v>
      </c>
      <c r="N803" s="16">
        <v>21.15</v>
      </c>
      <c r="O803" s="16">
        <v>39.22</v>
      </c>
      <c r="P803" s="16">
        <v>30.93</v>
      </c>
    </row>
    <row r="804" spans="1:16" x14ac:dyDescent="0.25">
      <c r="A804" s="32">
        <v>42964</v>
      </c>
      <c r="B804" s="7">
        <v>3214</v>
      </c>
      <c r="C804" s="15">
        <f t="shared" si="24"/>
        <v>482.09999999999997</v>
      </c>
      <c r="F804" s="33">
        <v>42964</v>
      </c>
      <c r="G804" s="10">
        <v>3199</v>
      </c>
      <c r="H804" s="15">
        <f t="shared" si="25"/>
        <v>479.84999999999997</v>
      </c>
      <c r="L804" s="32">
        <v>43053</v>
      </c>
      <c r="M804" s="16">
        <v>37.700000000000003</v>
      </c>
      <c r="N804" s="16">
        <v>21.29</v>
      </c>
      <c r="O804" s="16">
        <v>39.76</v>
      </c>
      <c r="P804" s="16">
        <v>31.28</v>
      </c>
    </row>
    <row r="805" spans="1:16" x14ac:dyDescent="0.25">
      <c r="A805" s="32">
        <v>42963</v>
      </c>
      <c r="B805" s="7">
        <v>3194</v>
      </c>
      <c r="C805" s="15">
        <f t="shared" si="24"/>
        <v>479.09999999999997</v>
      </c>
      <c r="F805" s="33">
        <v>42963</v>
      </c>
      <c r="G805" s="10">
        <v>3189</v>
      </c>
      <c r="H805" s="15">
        <f t="shared" si="25"/>
        <v>478.34999999999997</v>
      </c>
      <c r="L805" s="32">
        <v>43052</v>
      </c>
      <c r="M805" s="16">
        <v>38.01</v>
      </c>
      <c r="N805" s="16">
        <v>21.47</v>
      </c>
      <c r="O805" s="16">
        <v>40.119999999999997</v>
      </c>
      <c r="P805" s="16">
        <v>31.71</v>
      </c>
    </row>
    <row r="806" spans="1:16" x14ac:dyDescent="0.25">
      <c r="A806" s="32">
        <v>42962</v>
      </c>
      <c r="B806" s="7">
        <v>3221</v>
      </c>
      <c r="C806" s="15">
        <f t="shared" si="24"/>
        <v>483.15</v>
      </c>
      <c r="F806" s="33">
        <v>42962</v>
      </c>
      <c r="G806" s="10">
        <v>3217</v>
      </c>
      <c r="H806" s="15">
        <f t="shared" si="25"/>
        <v>482.54999999999995</v>
      </c>
      <c r="L806" s="32">
        <v>43049</v>
      </c>
      <c r="M806" s="16">
        <v>38.380000000000003</v>
      </c>
      <c r="N806" s="16">
        <v>21.62</v>
      </c>
      <c r="O806" s="16">
        <v>40.54</v>
      </c>
      <c r="P806" s="16">
        <v>31.96</v>
      </c>
    </row>
    <row r="807" spans="1:16" x14ac:dyDescent="0.25">
      <c r="A807" s="32">
        <v>42961</v>
      </c>
      <c r="B807" s="7">
        <v>3241</v>
      </c>
      <c r="C807" s="15">
        <f t="shared" si="24"/>
        <v>486.15</v>
      </c>
      <c r="F807" s="33">
        <v>42961</v>
      </c>
      <c r="G807" s="10">
        <v>3225</v>
      </c>
      <c r="H807" s="15">
        <f t="shared" si="25"/>
        <v>483.75</v>
      </c>
      <c r="L807" s="32">
        <v>43048</v>
      </c>
      <c r="M807" s="16">
        <v>38.69</v>
      </c>
      <c r="N807" s="16">
        <v>21.83</v>
      </c>
      <c r="O807" s="16">
        <v>40.89</v>
      </c>
      <c r="P807" s="16">
        <v>32.26</v>
      </c>
    </row>
    <row r="808" spans="1:16" x14ac:dyDescent="0.25">
      <c r="A808" s="32">
        <v>42958</v>
      </c>
      <c r="B808" s="7">
        <v>3227</v>
      </c>
      <c r="C808" s="15">
        <f t="shared" si="24"/>
        <v>484.04999999999995</v>
      </c>
      <c r="F808" s="33">
        <v>42958</v>
      </c>
      <c r="G808" s="10">
        <v>3212</v>
      </c>
      <c r="H808" s="15">
        <f t="shared" si="25"/>
        <v>481.79999999999995</v>
      </c>
      <c r="L808" s="32">
        <v>43047</v>
      </c>
      <c r="M808" s="16">
        <v>39.369999999999997</v>
      </c>
      <c r="N808" s="16">
        <v>21.87</v>
      </c>
      <c r="O808" s="16">
        <v>41.69</v>
      </c>
      <c r="P808" s="16">
        <v>32.96</v>
      </c>
    </row>
    <row r="809" spans="1:16" x14ac:dyDescent="0.25">
      <c r="A809" s="32">
        <v>42957</v>
      </c>
      <c r="B809" s="7">
        <v>3321</v>
      </c>
      <c r="C809" s="15">
        <f t="shared" si="24"/>
        <v>498.15</v>
      </c>
      <c r="F809" s="33">
        <v>42957</v>
      </c>
      <c r="G809" s="10">
        <v>3306</v>
      </c>
      <c r="H809" s="15">
        <f t="shared" si="25"/>
        <v>495.9</v>
      </c>
      <c r="L809" s="32">
        <v>43046</v>
      </c>
      <c r="M809" s="16">
        <v>39.549999999999997</v>
      </c>
      <c r="N809" s="16">
        <v>22.12</v>
      </c>
      <c r="O809" s="16">
        <v>41.87</v>
      </c>
      <c r="P809" s="16">
        <v>33.119999999999997</v>
      </c>
    </row>
    <row r="810" spans="1:16" x14ac:dyDescent="0.25">
      <c r="A810" s="32">
        <v>42956</v>
      </c>
      <c r="B810" s="7">
        <v>3283</v>
      </c>
      <c r="C810" s="15">
        <f t="shared" si="24"/>
        <v>492.45</v>
      </c>
      <c r="F810" s="33">
        <v>42956</v>
      </c>
      <c r="G810" s="10">
        <v>3321</v>
      </c>
      <c r="H810" s="15">
        <f t="shared" si="25"/>
        <v>498.15</v>
      </c>
      <c r="L810" s="32">
        <v>43045</v>
      </c>
      <c r="M810" s="16">
        <v>39.869999999999997</v>
      </c>
      <c r="N810" s="16">
        <v>22.2</v>
      </c>
      <c r="O810" s="16">
        <v>41.89</v>
      </c>
      <c r="P810" s="16">
        <v>32.94</v>
      </c>
    </row>
    <row r="811" spans="1:16" x14ac:dyDescent="0.25">
      <c r="A811" s="32">
        <v>42955</v>
      </c>
      <c r="B811" s="7">
        <v>3285</v>
      </c>
      <c r="C811" s="15">
        <f t="shared" si="24"/>
        <v>492.75</v>
      </c>
      <c r="F811" s="33">
        <v>42955</v>
      </c>
      <c r="G811" s="10">
        <v>3314</v>
      </c>
      <c r="H811" s="15">
        <f t="shared" si="25"/>
        <v>497.09999999999997</v>
      </c>
      <c r="L811" s="32">
        <v>43042</v>
      </c>
      <c r="M811" s="16">
        <v>39.659999999999997</v>
      </c>
      <c r="N811" s="16">
        <v>22.14</v>
      </c>
      <c r="O811" s="16">
        <v>41.65</v>
      </c>
      <c r="P811" s="16">
        <v>32.85</v>
      </c>
    </row>
    <row r="812" spans="1:16" x14ac:dyDescent="0.25">
      <c r="A812" s="32">
        <v>42954</v>
      </c>
      <c r="B812" s="7">
        <v>3242</v>
      </c>
      <c r="C812" s="15">
        <f t="shared" si="24"/>
        <v>486.29999999999995</v>
      </c>
      <c r="F812" s="33">
        <v>42954</v>
      </c>
      <c r="G812" s="10">
        <v>3249</v>
      </c>
      <c r="H812" s="15">
        <f t="shared" si="25"/>
        <v>487.34999999999997</v>
      </c>
      <c r="L812" s="32">
        <v>43041</v>
      </c>
      <c r="M812" s="16">
        <v>39.380000000000003</v>
      </c>
      <c r="N812" s="16">
        <v>22.04</v>
      </c>
      <c r="O812" s="16">
        <v>41.35</v>
      </c>
      <c r="P812" s="16">
        <v>32.590000000000003</v>
      </c>
    </row>
    <row r="813" spans="1:16" x14ac:dyDescent="0.25">
      <c r="A813" s="32">
        <v>42951</v>
      </c>
      <c r="B813" s="7">
        <v>3232</v>
      </c>
      <c r="C813" s="15">
        <f t="shared" si="24"/>
        <v>484.79999999999995</v>
      </c>
      <c r="F813" s="33">
        <v>42951</v>
      </c>
      <c r="G813" s="10">
        <v>3272</v>
      </c>
      <c r="H813" s="15">
        <f t="shared" si="25"/>
        <v>490.79999999999995</v>
      </c>
      <c r="L813" s="32">
        <v>43040</v>
      </c>
      <c r="M813" s="16">
        <v>38.9</v>
      </c>
      <c r="N813" s="16">
        <v>21.6</v>
      </c>
      <c r="O813" s="16">
        <v>40.81</v>
      </c>
      <c r="P813" s="16">
        <v>32.130000000000003</v>
      </c>
    </row>
    <row r="814" spans="1:16" x14ac:dyDescent="0.25">
      <c r="A814" s="32">
        <v>42950</v>
      </c>
      <c r="B814" s="7">
        <v>3275</v>
      </c>
      <c r="C814" s="15">
        <f t="shared" si="24"/>
        <v>491.25</v>
      </c>
      <c r="F814" s="33">
        <v>42950</v>
      </c>
      <c r="G814" s="10">
        <v>3307</v>
      </c>
      <c r="H814" s="15">
        <f t="shared" si="25"/>
        <v>496.04999999999995</v>
      </c>
      <c r="L814" s="32">
        <v>43039</v>
      </c>
      <c r="M814" s="16">
        <v>38.700000000000003</v>
      </c>
      <c r="N814" s="16">
        <v>21.54</v>
      </c>
      <c r="O814" s="16">
        <v>40.58</v>
      </c>
      <c r="P814" s="16">
        <v>31.93</v>
      </c>
    </row>
    <row r="815" spans="1:16" x14ac:dyDescent="0.25">
      <c r="A815" s="32">
        <v>42949</v>
      </c>
      <c r="B815" s="7">
        <v>3254</v>
      </c>
      <c r="C815" s="15">
        <f t="shared" si="24"/>
        <v>488.09999999999997</v>
      </c>
      <c r="F815" s="33">
        <v>42949</v>
      </c>
      <c r="G815" s="10">
        <v>3291</v>
      </c>
      <c r="H815" s="15">
        <f t="shared" si="25"/>
        <v>493.65</v>
      </c>
      <c r="L815" s="32">
        <v>43038</v>
      </c>
      <c r="M815" s="16">
        <v>34.96</v>
      </c>
      <c r="N815" s="16">
        <v>20.21</v>
      </c>
      <c r="O815" s="16">
        <v>40.53</v>
      </c>
      <c r="P815" s="16">
        <v>31.58</v>
      </c>
    </row>
    <row r="816" spans="1:16" x14ac:dyDescent="0.25">
      <c r="A816" s="32">
        <v>42948</v>
      </c>
      <c r="B816" s="7">
        <v>3357</v>
      </c>
      <c r="C816" s="15">
        <f t="shared" si="24"/>
        <v>503.54999999999995</v>
      </c>
      <c r="F816" s="33">
        <v>42948</v>
      </c>
      <c r="G816" s="10">
        <v>3399</v>
      </c>
      <c r="H816" s="15">
        <f t="shared" si="25"/>
        <v>509.84999999999997</v>
      </c>
      <c r="L816" s="32">
        <v>43035</v>
      </c>
      <c r="M816" s="16">
        <v>34.83</v>
      </c>
      <c r="N816" s="16">
        <v>20.37</v>
      </c>
      <c r="O816" s="16">
        <v>40.35</v>
      </c>
      <c r="P816" s="16">
        <v>31.73</v>
      </c>
    </row>
    <row r="817" spans="1:16" x14ac:dyDescent="0.25">
      <c r="A817" s="32">
        <v>42947</v>
      </c>
      <c r="B817" s="7">
        <v>3380</v>
      </c>
      <c r="C817" s="15">
        <f t="shared" si="24"/>
        <v>507</v>
      </c>
      <c r="F817" s="33">
        <v>42947</v>
      </c>
      <c r="G817" s="10">
        <v>3414</v>
      </c>
      <c r="H817" s="15">
        <f t="shared" si="25"/>
        <v>512.1</v>
      </c>
      <c r="L817" s="32">
        <v>43034</v>
      </c>
      <c r="M817" s="16">
        <v>35.200000000000003</v>
      </c>
      <c r="N817" s="16">
        <v>20.71</v>
      </c>
      <c r="O817" s="16">
        <v>40.799999999999997</v>
      </c>
      <c r="P817" s="16">
        <v>32.119999999999997</v>
      </c>
    </row>
    <row r="818" spans="1:16" x14ac:dyDescent="0.25">
      <c r="A818" s="32">
        <v>42944</v>
      </c>
      <c r="B818" s="7">
        <v>3364</v>
      </c>
      <c r="C818" s="15">
        <f t="shared" si="24"/>
        <v>504.59999999999997</v>
      </c>
      <c r="F818" s="33">
        <v>42944</v>
      </c>
      <c r="G818" s="10">
        <v>3397</v>
      </c>
      <c r="H818" s="15">
        <f t="shared" si="25"/>
        <v>509.54999999999995</v>
      </c>
      <c r="L818" s="32">
        <v>43033</v>
      </c>
      <c r="M818" s="16">
        <v>35.380000000000003</v>
      </c>
      <c r="N818" s="16">
        <v>21.01</v>
      </c>
      <c r="O818" s="16">
        <v>41.01</v>
      </c>
      <c r="P818" s="16">
        <v>32.31</v>
      </c>
    </row>
    <row r="819" spans="1:16" x14ac:dyDescent="0.25">
      <c r="A819" s="32">
        <v>42943</v>
      </c>
      <c r="B819" s="7">
        <v>3361</v>
      </c>
      <c r="C819" s="15">
        <f t="shared" si="24"/>
        <v>504.15</v>
      </c>
      <c r="F819" s="33">
        <v>42943</v>
      </c>
      <c r="G819" s="10">
        <v>3390</v>
      </c>
      <c r="H819" s="15">
        <f t="shared" si="25"/>
        <v>508.5</v>
      </c>
      <c r="L819" s="32">
        <v>43032</v>
      </c>
      <c r="M819" s="16">
        <v>35.68</v>
      </c>
      <c r="N819" s="16">
        <v>21.36</v>
      </c>
      <c r="O819" s="16">
        <v>41.38</v>
      </c>
      <c r="P819" s="16">
        <v>32.619999999999997</v>
      </c>
    </row>
    <row r="820" spans="1:16" x14ac:dyDescent="0.25">
      <c r="A820" s="32">
        <v>42942</v>
      </c>
      <c r="B820" s="7">
        <v>3306</v>
      </c>
      <c r="C820" s="15">
        <f t="shared" si="24"/>
        <v>495.9</v>
      </c>
      <c r="F820" s="33">
        <v>42942</v>
      </c>
      <c r="G820" s="10">
        <v>3345</v>
      </c>
      <c r="H820" s="15">
        <f t="shared" si="25"/>
        <v>501.75</v>
      </c>
      <c r="L820" s="32">
        <v>43031</v>
      </c>
      <c r="M820" s="16">
        <v>39.520000000000003</v>
      </c>
      <c r="N820" s="16">
        <v>22.12</v>
      </c>
      <c r="O820" s="16">
        <v>41.46</v>
      </c>
      <c r="P820" s="16">
        <v>32.57</v>
      </c>
    </row>
    <row r="821" spans="1:16" x14ac:dyDescent="0.25">
      <c r="A821" s="32">
        <v>42941</v>
      </c>
      <c r="B821" s="7">
        <v>3350</v>
      </c>
      <c r="C821" s="15">
        <f t="shared" si="24"/>
        <v>502.5</v>
      </c>
      <c r="F821" s="33">
        <v>42941</v>
      </c>
      <c r="G821" s="10">
        <v>3395</v>
      </c>
      <c r="H821" s="15">
        <f t="shared" si="25"/>
        <v>509.25</v>
      </c>
      <c r="L821" s="32">
        <v>43028</v>
      </c>
      <c r="M821" s="16">
        <v>35.72</v>
      </c>
      <c r="N821" s="16">
        <v>21.45</v>
      </c>
      <c r="O821" s="16">
        <v>41.42</v>
      </c>
      <c r="P821" s="16">
        <v>32.659999999999997</v>
      </c>
    </row>
    <row r="822" spans="1:16" x14ac:dyDescent="0.25">
      <c r="A822" s="32">
        <v>42940</v>
      </c>
      <c r="B822" s="7">
        <v>3392</v>
      </c>
      <c r="C822" s="15">
        <f t="shared" si="24"/>
        <v>508.79999999999995</v>
      </c>
      <c r="F822" s="33">
        <v>42940</v>
      </c>
      <c r="G822" s="10">
        <v>3437</v>
      </c>
      <c r="H822" s="15">
        <f t="shared" si="25"/>
        <v>515.54999999999995</v>
      </c>
      <c r="L822" s="32">
        <v>43027</v>
      </c>
      <c r="M822" s="16">
        <v>36.1</v>
      </c>
      <c r="N822" s="16">
        <v>21.31</v>
      </c>
      <c r="O822" s="16">
        <v>41.88</v>
      </c>
      <c r="P822" s="16">
        <v>33.06</v>
      </c>
    </row>
    <row r="823" spans="1:16" x14ac:dyDescent="0.25">
      <c r="A823" s="32">
        <v>42937</v>
      </c>
      <c r="B823" s="7">
        <v>3401</v>
      </c>
      <c r="C823" s="15">
        <f t="shared" si="24"/>
        <v>510.15</v>
      </c>
      <c r="F823" s="33">
        <v>42937</v>
      </c>
      <c r="G823" s="10">
        <v>3449</v>
      </c>
      <c r="H823" s="15">
        <f t="shared" si="25"/>
        <v>517.35</v>
      </c>
      <c r="L823" s="32">
        <v>43026</v>
      </c>
      <c r="M823" s="16">
        <v>36.19</v>
      </c>
      <c r="N823" s="16">
        <v>21.3</v>
      </c>
      <c r="O823" s="16">
        <v>42</v>
      </c>
      <c r="P823" s="16">
        <v>33.159999999999997</v>
      </c>
    </row>
    <row r="824" spans="1:16" x14ac:dyDescent="0.25">
      <c r="A824" s="32">
        <v>42936</v>
      </c>
      <c r="B824" s="7">
        <v>3358</v>
      </c>
      <c r="C824" s="15">
        <f t="shared" si="24"/>
        <v>503.7</v>
      </c>
      <c r="F824" s="33">
        <v>42936</v>
      </c>
      <c r="G824" s="10">
        <v>3403</v>
      </c>
      <c r="H824" s="15">
        <f t="shared" si="25"/>
        <v>510.45</v>
      </c>
      <c r="L824" s="32">
        <v>43025</v>
      </c>
      <c r="M824" s="16">
        <v>36.340000000000003</v>
      </c>
      <c r="N824" s="16">
        <v>21.21</v>
      </c>
      <c r="O824" s="16">
        <v>42.17</v>
      </c>
      <c r="P824" s="16">
        <v>33.31</v>
      </c>
    </row>
    <row r="825" spans="1:16" x14ac:dyDescent="0.25">
      <c r="A825" s="32">
        <v>42935</v>
      </c>
      <c r="B825" s="7">
        <v>3328</v>
      </c>
      <c r="C825" s="15">
        <f t="shared" si="24"/>
        <v>499.2</v>
      </c>
      <c r="F825" s="33">
        <v>42935</v>
      </c>
      <c r="G825" s="10">
        <v>3372</v>
      </c>
      <c r="H825" s="15">
        <f t="shared" si="25"/>
        <v>505.79999999999995</v>
      </c>
      <c r="L825" s="32">
        <v>43024</v>
      </c>
      <c r="M825" s="16">
        <v>40.200000000000003</v>
      </c>
      <c r="N825" s="16">
        <v>22.55</v>
      </c>
      <c r="O825" s="16">
        <v>42.21</v>
      </c>
      <c r="P825" s="16">
        <v>33.15</v>
      </c>
    </row>
    <row r="826" spans="1:16" x14ac:dyDescent="0.25">
      <c r="A826" s="32">
        <v>42934</v>
      </c>
      <c r="B826" s="7">
        <v>3327</v>
      </c>
      <c r="C826" s="15">
        <f t="shared" si="24"/>
        <v>499.04999999999995</v>
      </c>
      <c r="F826" s="33">
        <v>42934</v>
      </c>
      <c r="G826" s="10">
        <v>3370</v>
      </c>
      <c r="H826" s="15">
        <f t="shared" si="25"/>
        <v>505.5</v>
      </c>
      <c r="L826" s="32">
        <v>43021</v>
      </c>
      <c r="M826" s="16">
        <v>35.85</v>
      </c>
      <c r="N826" s="16">
        <v>20.95</v>
      </c>
      <c r="O826" s="16">
        <v>41.57</v>
      </c>
      <c r="P826" s="16">
        <v>32.799999999999997</v>
      </c>
    </row>
    <row r="827" spans="1:16" x14ac:dyDescent="0.25">
      <c r="A827" s="32">
        <v>42933</v>
      </c>
      <c r="B827" s="7">
        <v>3280</v>
      </c>
      <c r="C827" s="15">
        <f t="shared" si="24"/>
        <v>492</v>
      </c>
      <c r="F827" s="33">
        <v>42933</v>
      </c>
      <c r="G827" s="10">
        <v>3393</v>
      </c>
      <c r="H827" s="15">
        <f t="shared" si="25"/>
        <v>508.95</v>
      </c>
      <c r="L827" s="32">
        <v>43020</v>
      </c>
      <c r="M827" s="16">
        <v>35.28</v>
      </c>
      <c r="N827" s="16">
        <v>20.69</v>
      </c>
      <c r="O827" s="16">
        <v>40.869999999999997</v>
      </c>
      <c r="P827" s="16">
        <v>32.17</v>
      </c>
    </row>
    <row r="828" spans="1:16" x14ac:dyDescent="0.25">
      <c r="A828" s="32">
        <v>42930</v>
      </c>
      <c r="B828" s="7">
        <v>3267</v>
      </c>
      <c r="C828" s="15">
        <f t="shared" si="24"/>
        <v>490.04999999999995</v>
      </c>
      <c r="F828" s="33">
        <v>42930</v>
      </c>
      <c r="G828" s="10">
        <v>3354</v>
      </c>
      <c r="H828" s="15">
        <f t="shared" si="25"/>
        <v>503.09999999999997</v>
      </c>
      <c r="L828" s="32">
        <v>43019</v>
      </c>
      <c r="M828" s="16">
        <v>34.78</v>
      </c>
      <c r="N828" s="16">
        <v>20.34</v>
      </c>
      <c r="O828" s="16">
        <v>40.26</v>
      </c>
      <c r="P828" s="16">
        <v>31.65</v>
      </c>
    </row>
    <row r="829" spans="1:16" x14ac:dyDescent="0.25">
      <c r="A829" s="32">
        <v>42929</v>
      </c>
      <c r="B829" s="7">
        <v>3365</v>
      </c>
      <c r="C829" s="15">
        <f t="shared" si="24"/>
        <v>504.75</v>
      </c>
      <c r="F829" s="33">
        <v>42929</v>
      </c>
      <c r="G829" s="10">
        <v>3491</v>
      </c>
      <c r="H829" s="15">
        <f t="shared" si="25"/>
        <v>523.65</v>
      </c>
      <c r="L829" s="32">
        <v>43018</v>
      </c>
      <c r="M829" s="16">
        <v>38.36</v>
      </c>
      <c r="N829" s="16">
        <v>21.61</v>
      </c>
      <c r="O829" s="16">
        <v>40.17</v>
      </c>
      <c r="P829" s="16">
        <v>31.58</v>
      </c>
    </row>
    <row r="830" spans="1:16" x14ac:dyDescent="0.25">
      <c r="A830" s="32">
        <v>42928</v>
      </c>
      <c r="B830" s="7">
        <v>3403</v>
      </c>
      <c r="C830" s="15">
        <f t="shared" si="24"/>
        <v>510.45</v>
      </c>
      <c r="F830" s="33">
        <v>42928</v>
      </c>
      <c r="G830" s="10">
        <v>3517</v>
      </c>
      <c r="H830" s="15">
        <f t="shared" si="25"/>
        <v>527.54999999999995</v>
      </c>
      <c r="L830" s="32">
        <v>43017</v>
      </c>
      <c r="M830" s="16">
        <v>38.29</v>
      </c>
      <c r="N830" s="16">
        <v>21.48</v>
      </c>
      <c r="O830" s="16">
        <v>40.1</v>
      </c>
      <c r="P830" s="16">
        <v>31.44</v>
      </c>
    </row>
    <row r="831" spans="1:16" x14ac:dyDescent="0.25">
      <c r="A831" s="32">
        <v>42927</v>
      </c>
      <c r="B831" s="7">
        <v>3389</v>
      </c>
      <c r="C831" s="15">
        <f t="shared" si="24"/>
        <v>508.34999999999997</v>
      </c>
      <c r="F831" s="33">
        <v>42927</v>
      </c>
      <c r="G831" s="10">
        <v>3511</v>
      </c>
      <c r="H831" s="15">
        <f t="shared" si="25"/>
        <v>526.65</v>
      </c>
      <c r="L831" s="32">
        <v>43014</v>
      </c>
      <c r="M831" s="16">
        <v>37.96</v>
      </c>
      <c r="N831" s="16">
        <v>21.35</v>
      </c>
      <c r="O831" s="16">
        <v>39.74</v>
      </c>
      <c r="P831" s="16">
        <v>31.13</v>
      </c>
    </row>
    <row r="832" spans="1:16" x14ac:dyDescent="0.25">
      <c r="A832" s="32">
        <v>42926</v>
      </c>
      <c r="B832" s="7">
        <v>3309</v>
      </c>
      <c r="C832" s="15">
        <f t="shared" si="24"/>
        <v>496.34999999999997</v>
      </c>
      <c r="F832" s="33">
        <v>42926</v>
      </c>
      <c r="G832" s="10">
        <v>3436</v>
      </c>
      <c r="H832" s="15">
        <f t="shared" si="25"/>
        <v>515.4</v>
      </c>
      <c r="L832" s="32">
        <v>43013</v>
      </c>
      <c r="M832" s="16">
        <v>37.299999999999997</v>
      </c>
      <c r="N832" s="16">
        <v>20.97</v>
      </c>
      <c r="O832" s="16">
        <v>39.01</v>
      </c>
      <c r="P832" s="16">
        <v>30.5</v>
      </c>
    </row>
    <row r="833" spans="1:16" x14ac:dyDescent="0.25">
      <c r="A833" s="32">
        <v>42923</v>
      </c>
      <c r="B833" s="7">
        <v>3272</v>
      </c>
      <c r="C833" s="15">
        <f t="shared" si="24"/>
        <v>490.79999999999995</v>
      </c>
      <c r="F833" s="33">
        <v>42923</v>
      </c>
      <c r="G833" s="10">
        <v>3392</v>
      </c>
      <c r="H833" s="15">
        <f t="shared" si="25"/>
        <v>508.79999999999995</v>
      </c>
      <c r="L833" s="32">
        <v>43012</v>
      </c>
      <c r="M833" s="16">
        <v>36.44</v>
      </c>
      <c r="N833" s="16">
        <v>20.71</v>
      </c>
      <c r="O833" s="16">
        <v>38.06</v>
      </c>
      <c r="P833" s="16">
        <v>29.75</v>
      </c>
    </row>
    <row r="834" spans="1:16" x14ac:dyDescent="0.25">
      <c r="A834" s="32">
        <v>42922</v>
      </c>
      <c r="B834" s="7">
        <v>3262</v>
      </c>
      <c r="C834" s="15">
        <f t="shared" si="24"/>
        <v>489.29999999999995</v>
      </c>
      <c r="F834" s="33">
        <v>42922</v>
      </c>
      <c r="G834" s="10">
        <v>3383</v>
      </c>
      <c r="H834" s="15">
        <f t="shared" si="25"/>
        <v>507.45</v>
      </c>
      <c r="L834" s="32">
        <v>43011</v>
      </c>
      <c r="M834" s="16">
        <v>36.43</v>
      </c>
      <c r="N834" s="16">
        <v>20.59</v>
      </c>
      <c r="O834" s="16">
        <v>38.06</v>
      </c>
      <c r="P834" s="16">
        <v>29.75</v>
      </c>
    </row>
    <row r="835" spans="1:16" x14ac:dyDescent="0.25">
      <c r="A835" s="32">
        <v>42921</v>
      </c>
      <c r="B835" s="7">
        <v>3228</v>
      </c>
      <c r="C835" s="15">
        <f t="shared" si="24"/>
        <v>484.2</v>
      </c>
      <c r="F835" s="33">
        <v>42921</v>
      </c>
      <c r="G835" s="10">
        <v>3342</v>
      </c>
      <c r="H835" s="15">
        <f t="shared" si="25"/>
        <v>501.29999999999995</v>
      </c>
      <c r="L835" s="32">
        <v>43010</v>
      </c>
      <c r="M835" s="16">
        <v>36.700000000000003</v>
      </c>
      <c r="N835" s="16">
        <v>20.74</v>
      </c>
      <c r="O835" s="16">
        <v>38.36</v>
      </c>
      <c r="P835" s="16">
        <v>30.06</v>
      </c>
    </row>
    <row r="836" spans="1:16" x14ac:dyDescent="0.25">
      <c r="A836" s="32">
        <v>42920</v>
      </c>
      <c r="B836" s="7">
        <v>3228</v>
      </c>
      <c r="C836" s="15">
        <f t="shared" ref="C836:C899" si="26">B836*$J$2</f>
        <v>484.2</v>
      </c>
      <c r="F836" s="33">
        <v>42920</v>
      </c>
      <c r="G836" s="10">
        <v>3342.2</v>
      </c>
      <c r="H836" s="15">
        <f t="shared" ref="H836:H899" si="27">G836*$J$2</f>
        <v>501.32999999999993</v>
      </c>
      <c r="L836" s="32">
        <v>43007</v>
      </c>
      <c r="M836" s="16">
        <v>37.1</v>
      </c>
      <c r="N836" s="16">
        <v>20.87</v>
      </c>
      <c r="O836" s="16">
        <v>38.799999999999997</v>
      </c>
      <c r="P836" s="16">
        <v>30.38</v>
      </c>
    </row>
    <row r="837" spans="1:16" x14ac:dyDescent="0.25">
      <c r="A837" s="32">
        <v>42919</v>
      </c>
      <c r="B837" s="7">
        <v>3149</v>
      </c>
      <c r="C837" s="15">
        <f t="shared" si="26"/>
        <v>472.34999999999997</v>
      </c>
      <c r="F837" s="33">
        <v>42919</v>
      </c>
      <c r="G837" s="10">
        <v>3252.8</v>
      </c>
      <c r="H837" s="15">
        <f t="shared" si="27"/>
        <v>487.92</v>
      </c>
      <c r="L837" s="32">
        <v>43006</v>
      </c>
      <c r="M837" s="16">
        <v>37.520000000000003</v>
      </c>
      <c r="N837" s="16">
        <v>21.11</v>
      </c>
      <c r="O837" s="16">
        <v>39.26</v>
      </c>
      <c r="P837" s="16">
        <v>30.78</v>
      </c>
    </row>
    <row r="838" spans="1:16" x14ac:dyDescent="0.25">
      <c r="A838" s="32">
        <v>42916</v>
      </c>
      <c r="B838" s="7">
        <v>3080.21</v>
      </c>
      <c r="C838" s="15">
        <f t="shared" si="26"/>
        <v>462.03149999999999</v>
      </c>
      <c r="F838" s="33">
        <v>42916</v>
      </c>
      <c r="G838" s="10">
        <v>3174</v>
      </c>
      <c r="H838" s="15">
        <f t="shared" si="27"/>
        <v>476.09999999999997</v>
      </c>
      <c r="L838" s="32">
        <v>43005</v>
      </c>
      <c r="M838" s="16">
        <v>38.07</v>
      </c>
      <c r="N838" s="16">
        <v>21.31</v>
      </c>
      <c r="O838" s="16">
        <v>39.869999999999997</v>
      </c>
      <c r="P838" s="16">
        <v>31.32</v>
      </c>
    </row>
    <row r="839" spans="1:16" x14ac:dyDescent="0.25">
      <c r="A839" s="32">
        <v>42915</v>
      </c>
      <c r="B839" s="7">
        <v>3081.3</v>
      </c>
      <c r="C839" s="15">
        <f t="shared" si="26"/>
        <v>462.19499999999999</v>
      </c>
      <c r="F839" s="33">
        <v>42915</v>
      </c>
      <c r="G839" s="10">
        <v>3165</v>
      </c>
      <c r="H839" s="15">
        <f t="shared" si="27"/>
        <v>474.75</v>
      </c>
      <c r="L839" s="32">
        <v>43004</v>
      </c>
      <c r="M839" s="16">
        <v>38.229999999999997</v>
      </c>
      <c r="N839" s="16">
        <v>21.52</v>
      </c>
      <c r="O839" s="16">
        <v>40.03</v>
      </c>
      <c r="P839" s="16">
        <v>31.45</v>
      </c>
    </row>
    <row r="840" spans="1:16" x14ac:dyDescent="0.25">
      <c r="A840" s="32">
        <v>42914</v>
      </c>
      <c r="B840" s="7">
        <v>3080</v>
      </c>
      <c r="C840" s="15">
        <f t="shared" si="26"/>
        <v>462</v>
      </c>
      <c r="F840" s="33">
        <v>42914</v>
      </c>
      <c r="G840" s="10">
        <v>3155</v>
      </c>
      <c r="H840" s="15">
        <f t="shared" si="27"/>
        <v>473.25</v>
      </c>
      <c r="L840" s="32">
        <v>43003</v>
      </c>
      <c r="M840" s="16">
        <v>38.49</v>
      </c>
      <c r="N840" s="16">
        <v>21.61</v>
      </c>
      <c r="O840" s="16">
        <v>40.32</v>
      </c>
      <c r="P840" s="16">
        <v>31.74</v>
      </c>
    </row>
    <row r="841" spans="1:16" x14ac:dyDescent="0.25">
      <c r="A841" s="32">
        <v>42913</v>
      </c>
      <c r="B841" s="7">
        <v>3078.5</v>
      </c>
      <c r="C841" s="15">
        <f t="shared" si="26"/>
        <v>461.77499999999998</v>
      </c>
      <c r="F841" s="33">
        <v>42913</v>
      </c>
      <c r="G841" s="10">
        <v>3156</v>
      </c>
      <c r="H841" s="15">
        <f t="shared" si="27"/>
        <v>473.4</v>
      </c>
      <c r="L841" s="32">
        <v>43000</v>
      </c>
      <c r="M841" s="16">
        <v>38.74</v>
      </c>
      <c r="N841" s="16">
        <v>21.71</v>
      </c>
      <c r="O841" s="16">
        <v>40.6</v>
      </c>
      <c r="P841" s="16">
        <v>31.95</v>
      </c>
    </row>
    <row r="842" spans="1:16" x14ac:dyDescent="0.25">
      <c r="A842" s="32">
        <v>42912</v>
      </c>
      <c r="B842" s="7">
        <v>3074</v>
      </c>
      <c r="C842" s="15">
        <f t="shared" si="26"/>
        <v>461.09999999999997</v>
      </c>
      <c r="F842" s="33">
        <v>42912</v>
      </c>
      <c r="G842" s="10">
        <v>3147</v>
      </c>
      <c r="H842" s="15">
        <f t="shared" si="27"/>
        <v>472.04999999999995</v>
      </c>
      <c r="L842" s="32">
        <v>42999</v>
      </c>
      <c r="M842" s="16">
        <v>39.19</v>
      </c>
      <c r="N842" s="16">
        <v>21.84</v>
      </c>
      <c r="O842" s="16">
        <v>41.1</v>
      </c>
      <c r="P842" s="16">
        <v>32.380000000000003</v>
      </c>
    </row>
    <row r="843" spans="1:16" x14ac:dyDescent="0.25">
      <c r="A843" s="32">
        <v>42909</v>
      </c>
      <c r="B843" s="7">
        <v>3075</v>
      </c>
      <c r="C843" s="15">
        <f t="shared" si="26"/>
        <v>461.25</v>
      </c>
      <c r="F843" s="33">
        <v>42909</v>
      </c>
      <c r="G843" s="10">
        <v>3155</v>
      </c>
      <c r="H843" s="15">
        <f t="shared" si="27"/>
        <v>473.25</v>
      </c>
      <c r="L843" s="32">
        <v>42998</v>
      </c>
      <c r="M843" s="16">
        <v>39.130000000000003</v>
      </c>
      <c r="N843" s="16">
        <v>21.95</v>
      </c>
      <c r="O843" s="16">
        <v>41.03</v>
      </c>
      <c r="P843" s="16">
        <v>32.32</v>
      </c>
    </row>
    <row r="844" spans="1:16" x14ac:dyDescent="0.25">
      <c r="A844" s="32">
        <v>42908</v>
      </c>
      <c r="B844" s="7">
        <v>3113</v>
      </c>
      <c r="C844" s="15">
        <f t="shared" si="26"/>
        <v>466.95</v>
      </c>
      <c r="F844" s="33">
        <v>42908</v>
      </c>
      <c r="G844" s="10">
        <v>3194</v>
      </c>
      <c r="H844" s="15">
        <f t="shared" si="27"/>
        <v>479.09999999999997</v>
      </c>
      <c r="L844" s="32">
        <v>42997</v>
      </c>
      <c r="M844" s="16">
        <v>39.26</v>
      </c>
      <c r="N844" s="16">
        <v>22.12</v>
      </c>
      <c r="O844" s="16">
        <v>41.17</v>
      </c>
      <c r="P844" s="16">
        <v>32.44</v>
      </c>
    </row>
    <row r="845" spans="1:16" x14ac:dyDescent="0.25">
      <c r="A845" s="32">
        <v>42907</v>
      </c>
      <c r="B845" s="7">
        <v>3140</v>
      </c>
      <c r="C845" s="15">
        <f t="shared" si="26"/>
        <v>471</v>
      </c>
      <c r="F845" s="33">
        <v>42907</v>
      </c>
      <c r="G845" s="10">
        <v>3242</v>
      </c>
      <c r="H845" s="15">
        <f t="shared" si="27"/>
        <v>486.29999999999995</v>
      </c>
      <c r="L845" s="32">
        <v>42996</v>
      </c>
      <c r="M845" s="16">
        <v>39.159999999999997</v>
      </c>
      <c r="N845" s="16">
        <v>22.12</v>
      </c>
      <c r="O845" s="16">
        <v>41.06</v>
      </c>
      <c r="P845" s="16">
        <v>32.380000000000003</v>
      </c>
    </row>
    <row r="846" spans="1:16" x14ac:dyDescent="0.25">
      <c r="A846" s="32">
        <v>42906</v>
      </c>
      <c r="B846" s="7">
        <v>3159</v>
      </c>
      <c r="C846" s="15">
        <f t="shared" si="26"/>
        <v>473.84999999999997</v>
      </c>
      <c r="F846" s="33">
        <v>42906</v>
      </c>
      <c r="G846" s="10">
        <v>3262</v>
      </c>
      <c r="H846" s="15">
        <f t="shared" si="27"/>
        <v>489.29999999999995</v>
      </c>
      <c r="L846" s="32">
        <v>42993</v>
      </c>
      <c r="M846" s="16">
        <v>39.130000000000003</v>
      </c>
      <c r="N846" s="16">
        <v>21.88</v>
      </c>
      <c r="O846" s="16">
        <v>41.02</v>
      </c>
      <c r="P846" s="16">
        <v>32.31</v>
      </c>
    </row>
    <row r="847" spans="1:16" x14ac:dyDescent="0.25">
      <c r="A847" s="32">
        <v>42905</v>
      </c>
      <c r="B847" s="7">
        <v>3163</v>
      </c>
      <c r="C847" s="15">
        <f t="shared" si="26"/>
        <v>474.45</v>
      </c>
      <c r="F847" s="33">
        <v>42905</v>
      </c>
      <c r="G847" s="10">
        <v>3265</v>
      </c>
      <c r="H847" s="15">
        <f t="shared" si="27"/>
        <v>489.75</v>
      </c>
      <c r="L847" s="32">
        <v>42992</v>
      </c>
      <c r="M847" s="16">
        <v>38.83</v>
      </c>
      <c r="N847" s="16">
        <v>21.73</v>
      </c>
      <c r="O847" s="16">
        <v>40.68</v>
      </c>
      <c r="P847" s="16">
        <v>32.020000000000003</v>
      </c>
    </row>
    <row r="848" spans="1:16" x14ac:dyDescent="0.25">
      <c r="A848" s="32">
        <v>42902</v>
      </c>
      <c r="B848" s="7">
        <v>3150</v>
      </c>
      <c r="C848" s="15">
        <f t="shared" si="26"/>
        <v>472.5</v>
      </c>
      <c r="F848" s="33">
        <v>42902</v>
      </c>
      <c r="G848" s="10">
        <v>3248</v>
      </c>
      <c r="H848" s="15">
        <f t="shared" si="27"/>
        <v>487.2</v>
      </c>
      <c r="L848" s="32">
        <v>42991</v>
      </c>
      <c r="M848" s="16">
        <v>38.520000000000003</v>
      </c>
      <c r="N848" s="16">
        <v>21.65</v>
      </c>
      <c r="O848" s="16">
        <v>40.33</v>
      </c>
      <c r="P848" s="16">
        <v>31.72</v>
      </c>
    </row>
    <row r="849" spans="1:16" x14ac:dyDescent="0.25">
      <c r="A849" s="32">
        <v>42901</v>
      </c>
      <c r="B849" s="7">
        <v>3146</v>
      </c>
      <c r="C849" s="15">
        <f t="shared" si="26"/>
        <v>471.9</v>
      </c>
      <c r="F849" s="33">
        <v>42901</v>
      </c>
      <c r="G849" s="10">
        <v>3233</v>
      </c>
      <c r="H849" s="15">
        <f t="shared" si="27"/>
        <v>484.95</v>
      </c>
      <c r="L849" s="32">
        <v>42990</v>
      </c>
      <c r="M849" s="16">
        <v>34.68</v>
      </c>
      <c r="N849" s="16">
        <v>19.43</v>
      </c>
      <c r="O849" s="16">
        <v>40.14</v>
      </c>
      <c r="P849" s="16">
        <v>31.55</v>
      </c>
    </row>
    <row r="850" spans="1:16" x14ac:dyDescent="0.25">
      <c r="A850" s="32">
        <v>42900</v>
      </c>
      <c r="B850" s="7">
        <v>3155</v>
      </c>
      <c r="C850" s="15">
        <f t="shared" si="26"/>
        <v>473.25</v>
      </c>
      <c r="F850" s="33">
        <v>42900</v>
      </c>
      <c r="G850" s="10">
        <v>3238</v>
      </c>
      <c r="H850" s="15">
        <f t="shared" si="27"/>
        <v>485.7</v>
      </c>
      <c r="L850" s="32">
        <v>42989</v>
      </c>
      <c r="M850" s="16">
        <v>34.54</v>
      </c>
      <c r="N850" s="16">
        <v>19.100000000000001</v>
      </c>
      <c r="O850" s="16">
        <v>39.97</v>
      </c>
      <c r="P850" s="16">
        <v>31.41</v>
      </c>
    </row>
    <row r="851" spans="1:16" x14ac:dyDescent="0.25">
      <c r="A851" s="32">
        <v>42899</v>
      </c>
      <c r="B851" s="7">
        <v>3151</v>
      </c>
      <c r="C851" s="15">
        <f t="shared" si="26"/>
        <v>472.65</v>
      </c>
      <c r="F851" s="33">
        <v>42899</v>
      </c>
      <c r="G851" s="10">
        <v>3236</v>
      </c>
      <c r="H851" s="15">
        <f t="shared" si="27"/>
        <v>485.4</v>
      </c>
      <c r="L851" s="32">
        <v>42986</v>
      </c>
      <c r="M851" s="16">
        <v>34.4</v>
      </c>
      <c r="N851" s="16">
        <v>18.940000000000001</v>
      </c>
      <c r="O851" s="16">
        <v>39.81</v>
      </c>
      <c r="P851" s="16">
        <v>31.27</v>
      </c>
    </row>
    <row r="852" spans="1:16" x14ac:dyDescent="0.25">
      <c r="A852" s="32">
        <v>42898</v>
      </c>
      <c r="B852" s="7">
        <v>3201</v>
      </c>
      <c r="C852" s="15">
        <f t="shared" si="26"/>
        <v>480.15</v>
      </c>
      <c r="F852" s="33">
        <v>42898</v>
      </c>
      <c r="G852" s="10">
        <v>3270</v>
      </c>
      <c r="H852" s="15">
        <f t="shared" si="27"/>
        <v>490.5</v>
      </c>
      <c r="L852" s="32">
        <v>42985</v>
      </c>
      <c r="M852" s="16">
        <v>34.19</v>
      </c>
      <c r="N852" s="16">
        <v>18.739999999999998</v>
      </c>
      <c r="O852" s="16">
        <v>39.54</v>
      </c>
      <c r="P852" s="16">
        <v>31.03</v>
      </c>
    </row>
    <row r="853" spans="1:16" x14ac:dyDescent="0.25">
      <c r="A853" s="32">
        <v>42895</v>
      </c>
      <c r="B853" s="7">
        <v>3190</v>
      </c>
      <c r="C853" s="15">
        <f t="shared" si="26"/>
        <v>478.5</v>
      </c>
      <c r="F853" s="33">
        <v>42895</v>
      </c>
      <c r="G853" s="10">
        <v>3255</v>
      </c>
      <c r="H853" s="15">
        <f t="shared" si="27"/>
        <v>488.25</v>
      </c>
      <c r="L853" s="32">
        <v>42984</v>
      </c>
      <c r="M853" s="16">
        <v>33.74</v>
      </c>
      <c r="N853" s="16">
        <v>18.420000000000002</v>
      </c>
      <c r="O853" s="16">
        <v>39</v>
      </c>
      <c r="P853" s="16">
        <v>30.56</v>
      </c>
    </row>
    <row r="854" spans="1:16" x14ac:dyDescent="0.25">
      <c r="A854" s="32">
        <v>42894</v>
      </c>
      <c r="B854" s="7">
        <v>3168</v>
      </c>
      <c r="C854" s="15">
        <f t="shared" si="26"/>
        <v>475.2</v>
      </c>
      <c r="F854" s="33">
        <v>42894</v>
      </c>
      <c r="G854" s="10">
        <v>3231</v>
      </c>
      <c r="H854" s="15">
        <f t="shared" si="27"/>
        <v>484.65</v>
      </c>
      <c r="L854" s="32">
        <v>42983</v>
      </c>
      <c r="M854" s="16">
        <v>33.32</v>
      </c>
      <c r="N854" s="16">
        <v>18.18</v>
      </c>
      <c r="O854" s="16">
        <v>38.49</v>
      </c>
      <c r="P854" s="16">
        <v>30.12</v>
      </c>
    </row>
    <row r="855" spans="1:16" x14ac:dyDescent="0.25">
      <c r="A855" s="32">
        <v>42893</v>
      </c>
      <c r="B855" s="7">
        <v>3151</v>
      </c>
      <c r="C855" s="15">
        <f t="shared" si="26"/>
        <v>472.65</v>
      </c>
      <c r="F855" s="33">
        <v>42893</v>
      </c>
      <c r="G855" s="10">
        <v>3253</v>
      </c>
      <c r="H855" s="15">
        <f t="shared" si="27"/>
        <v>487.95</v>
      </c>
      <c r="L855" s="32">
        <v>42982</v>
      </c>
      <c r="M855" s="16">
        <v>32.799999999999997</v>
      </c>
      <c r="N855" s="16">
        <v>17.91</v>
      </c>
      <c r="O855" s="16">
        <v>37.86</v>
      </c>
      <c r="P855" s="16">
        <v>29.22</v>
      </c>
    </row>
    <row r="856" spans="1:16" x14ac:dyDescent="0.25">
      <c r="A856" s="32">
        <v>42892</v>
      </c>
      <c r="B856" s="7">
        <v>3149.6</v>
      </c>
      <c r="C856" s="15">
        <f t="shared" si="26"/>
        <v>472.43999999999994</v>
      </c>
      <c r="F856" s="33">
        <v>42892</v>
      </c>
      <c r="G856" s="10">
        <v>3243</v>
      </c>
      <c r="H856" s="15">
        <f t="shared" si="27"/>
        <v>486.45</v>
      </c>
      <c r="L856" s="32">
        <v>42979</v>
      </c>
      <c r="M856" s="16">
        <v>32.090000000000003</v>
      </c>
      <c r="N856" s="16">
        <v>17.71</v>
      </c>
      <c r="O856" s="16">
        <v>36.979999999999997</v>
      </c>
      <c r="P856" s="16">
        <v>28.81</v>
      </c>
    </row>
    <row r="857" spans="1:16" x14ac:dyDescent="0.25">
      <c r="A857" s="32">
        <v>42891</v>
      </c>
      <c r="B857" s="7">
        <v>3154</v>
      </c>
      <c r="C857" s="15">
        <f t="shared" si="26"/>
        <v>473.09999999999997</v>
      </c>
      <c r="F857" s="33">
        <v>42891</v>
      </c>
      <c r="G857" s="10">
        <v>3243</v>
      </c>
      <c r="H857" s="15">
        <f t="shared" si="27"/>
        <v>486.45</v>
      </c>
      <c r="L857" s="32">
        <v>42978</v>
      </c>
      <c r="M857" s="16">
        <v>31.98</v>
      </c>
      <c r="N857" s="16">
        <v>17.420000000000002</v>
      </c>
      <c r="O857" s="16">
        <v>36.85</v>
      </c>
      <c r="P857" s="16">
        <v>28.7</v>
      </c>
    </row>
    <row r="858" spans="1:16" x14ac:dyDescent="0.25">
      <c r="A858" s="32">
        <v>42888</v>
      </c>
      <c r="B858" s="7">
        <v>3123</v>
      </c>
      <c r="C858" s="15">
        <f t="shared" si="26"/>
        <v>468.45</v>
      </c>
      <c r="F858" s="33">
        <v>42888</v>
      </c>
      <c r="G858" s="10">
        <v>3216</v>
      </c>
      <c r="H858" s="15">
        <f t="shared" si="27"/>
        <v>482.4</v>
      </c>
      <c r="L858" s="32">
        <v>42977</v>
      </c>
      <c r="M858" s="16">
        <v>32.090000000000003</v>
      </c>
      <c r="N858" s="16">
        <v>17.489999999999998</v>
      </c>
      <c r="O858" s="16">
        <v>36.99</v>
      </c>
      <c r="P858" s="16">
        <v>28.73</v>
      </c>
    </row>
    <row r="859" spans="1:16" x14ac:dyDescent="0.25">
      <c r="A859" s="32">
        <v>42887</v>
      </c>
      <c r="B859" s="7">
        <v>3109.19</v>
      </c>
      <c r="C859" s="15">
        <f t="shared" si="26"/>
        <v>466.37849999999997</v>
      </c>
      <c r="F859" s="33">
        <v>42887</v>
      </c>
      <c r="G859" s="10">
        <v>3220</v>
      </c>
      <c r="H859" s="15">
        <f t="shared" si="27"/>
        <v>483</v>
      </c>
      <c r="L859" s="32">
        <v>42976</v>
      </c>
      <c r="M859" s="16">
        <v>32.29</v>
      </c>
      <c r="N859" s="16">
        <v>17.600000000000001</v>
      </c>
      <c r="O859" s="16">
        <v>37.229999999999997</v>
      </c>
      <c r="P859" s="16">
        <v>29.03</v>
      </c>
    </row>
    <row r="860" spans="1:16" x14ac:dyDescent="0.25">
      <c r="A860" s="32">
        <v>42886</v>
      </c>
      <c r="B860" s="7">
        <v>3114</v>
      </c>
      <c r="C860" s="15">
        <f t="shared" si="26"/>
        <v>467.09999999999997</v>
      </c>
      <c r="F860" s="33">
        <v>42886</v>
      </c>
      <c r="G860" s="10">
        <v>3238</v>
      </c>
      <c r="H860" s="15">
        <f t="shared" si="27"/>
        <v>485.7</v>
      </c>
      <c r="L860" s="32">
        <v>42975</v>
      </c>
      <c r="M860" s="16">
        <v>32.4</v>
      </c>
      <c r="N860" s="16">
        <v>17.64</v>
      </c>
      <c r="O860" s="16">
        <v>37.36</v>
      </c>
      <c r="P860" s="16">
        <v>29.05</v>
      </c>
    </row>
    <row r="861" spans="1:16" x14ac:dyDescent="0.25">
      <c r="A861" s="32">
        <v>42882</v>
      </c>
      <c r="B861" s="7">
        <v>3155</v>
      </c>
      <c r="C861" s="15">
        <f t="shared" si="26"/>
        <v>473.25</v>
      </c>
      <c r="F861" s="33">
        <v>42882</v>
      </c>
      <c r="G861" s="10">
        <v>3268</v>
      </c>
      <c r="H861" s="15">
        <f t="shared" si="27"/>
        <v>490.2</v>
      </c>
      <c r="L861" s="32">
        <v>42972</v>
      </c>
      <c r="M861" s="16">
        <v>32.31</v>
      </c>
      <c r="N861" s="16">
        <v>17.64</v>
      </c>
      <c r="O861" s="16">
        <v>37.25</v>
      </c>
      <c r="P861" s="16">
        <v>29.04</v>
      </c>
    </row>
    <row r="862" spans="1:16" x14ac:dyDescent="0.25">
      <c r="A862" s="32">
        <v>42881</v>
      </c>
      <c r="B862" s="7">
        <v>3197</v>
      </c>
      <c r="C862" s="15">
        <f t="shared" si="26"/>
        <v>479.54999999999995</v>
      </c>
      <c r="F862" s="33">
        <v>42881</v>
      </c>
      <c r="G862" s="10">
        <v>3301</v>
      </c>
      <c r="H862" s="15">
        <f t="shared" si="27"/>
        <v>495.15</v>
      </c>
      <c r="L862" s="32">
        <v>42971</v>
      </c>
      <c r="M862" s="16">
        <v>32.58</v>
      </c>
      <c r="N862" s="16">
        <v>17.64</v>
      </c>
      <c r="O862" s="16">
        <v>37.58</v>
      </c>
      <c r="P862" s="16">
        <v>29.33</v>
      </c>
    </row>
    <row r="863" spans="1:16" x14ac:dyDescent="0.25">
      <c r="A863" s="32">
        <v>42880</v>
      </c>
      <c r="B863" s="7">
        <v>3233</v>
      </c>
      <c r="C863" s="15">
        <f t="shared" si="26"/>
        <v>484.95</v>
      </c>
      <c r="F863" s="33">
        <v>42880</v>
      </c>
      <c r="G863" s="10">
        <v>3337</v>
      </c>
      <c r="H863" s="15">
        <f t="shared" si="27"/>
        <v>500.54999999999995</v>
      </c>
      <c r="L863" s="32">
        <v>42970</v>
      </c>
      <c r="M863" s="16">
        <v>32.97</v>
      </c>
      <c r="N863" s="16">
        <v>18.100000000000001</v>
      </c>
      <c r="O863" s="16">
        <v>38.03</v>
      </c>
      <c r="P863" s="16">
        <v>29.72</v>
      </c>
    </row>
    <row r="864" spans="1:16" x14ac:dyDescent="0.25">
      <c r="A864" s="32">
        <v>42879</v>
      </c>
      <c r="B864" s="7">
        <v>3238</v>
      </c>
      <c r="C864" s="15">
        <f t="shared" si="26"/>
        <v>485.7</v>
      </c>
      <c r="F864" s="33">
        <v>42879</v>
      </c>
      <c r="G864" s="10">
        <v>3345</v>
      </c>
      <c r="H864" s="15">
        <f t="shared" si="27"/>
        <v>501.75</v>
      </c>
      <c r="L864" s="32">
        <v>42969</v>
      </c>
      <c r="M864" s="16">
        <v>33.130000000000003</v>
      </c>
      <c r="N864" s="16">
        <v>18.239999999999998</v>
      </c>
      <c r="O864" s="16">
        <v>38.22</v>
      </c>
      <c r="P864" s="16">
        <v>29.89</v>
      </c>
    </row>
    <row r="865" spans="1:16" x14ac:dyDescent="0.25">
      <c r="A865" s="32">
        <v>42878</v>
      </c>
      <c r="B865" s="7">
        <v>3245</v>
      </c>
      <c r="C865" s="15">
        <f t="shared" si="26"/>
        <v>486.75</v>
      </c>
      <c r="F865" s="33">
        <v>42878</v>
      </c>
      <c r="G865" s="10">
        <v>3373</v>
      </c>
      <c r="H865" s="15">
        <f t="shared" si="27"/>
        <v>505.95</v>
      </c>
      <c r="L865" s="32">
        <v>42968</v>
      </c>
      <c r="M865" s="16">
        <v>33.11</v>
      </c>
      <c r="N865" s="16">
        <v>18.260000000000002</v>
      </c>
      <c r="O865" s="16">
        <v>38.21</v>
      </c>
      <c r="P865" s="16">
        <v>29.88</v>
      </c>
    </row>
    <row r="866" spans="1:16" x14ac:dyDescent="0.25">
      <c r="A866" s="32">
        <v>42877</v>
      </c>
      <c r="B866" s="7">
        <v>3232</v>
      </c>
      <c r="C866" s="15">
        <f t="shared" si="26"/>
        <v>484.79999999999995</v>
      </c>
      <c r="F866" s="33">
        <v>42877</v>
      </c>
      <c r="G866" s="10">
        <v>3347</v>
      </c>
      <c r="H866" s="15">
        <f t="shared" si="27"/>
        <v>502.04999999999995</v>
      </c>
      <c r="L866" s="32">
        <v>42965</v>
      </c>
      <c r="M866" s="16">
        <v>33.07</v>
      </c>
      <c r="N866" s="16">
        <v>18.21</v>
      </c>
      <c r="O866" s="16">
        <v>38.159999999999997</v>
      </c>
      <c r="P866" s="16">
        <v>29.83</v>
      </c>
    </row>
    <row r="867" spans="1:16" x14ac:dyDescent="0.25">
      <c r="A867" s="32">
        <v>42874</v>
      </c>
      <c r="B867" s="7">
        <v>3209</v>
      </c>
      <c r="C867" s="15">
        <f t="shared" si="26"/>
        <v>481.34999999999997</v>
      </c>
      <c r="F867" s="33">
        <v>42874</v>
      </c>
      <c r="G867" s="10">
        <v>3325</v>
      </c>
      <c r="H867" s="15">
        <f t="shared" si="27"/>
        <v>498.75</v>
      </c>
      <c r="L867" s="32">
        <v>42964</v>
      </c>
      <c r="M867" s="16">
        <v>32.97</v>
      </c>
      <c r="N867" s="16">
        <v>18.100000000000001</v>
      </c>
      <c r="O867" s="16">
        <v>38.04</v>
      </c>
      <c r="P867" s="16">
        <v>29.73</v>
      </c>
    </row>
    <row r="868" spans="1:16" x14ac:dyDescent="0.25">
      <c r="A868" s="32">
        <v>42873</v>
      </c>
      <c r="B868" s="7">
        <v>3323.9</v>
      </c>
      <c r="C868" s="15">
        <f t="shared" si="26"/>
        <v>498.58499999999998</v>
      </c>
      <c r="F868" s="33">
        <v>42873</v>
      </c>
      <c r="G868" s="10">
        <v>3389</v>
      </c>
      <c r="H868" s="15">
        <f t="shared" si="27"/>
        <v>508.34999999999997</v>
      </c>
      <c r="L868" s="32">
        <v>42963</v>
      </c>
      <c r="M868" s="16">
        <v>32.729999999999997</v>
      </c>
      <c r="N868" s="16">
        <v>17.88</v>
      </c>
      <c r="O868" s="16">
        <v>37.75</v>
      </c>
      <c r="P868" s="16">
        <v>29.48</v>
      </c>
    </row>
    <row r="869" spans="1:16" x14ac:dyDescent="0.25">
      <c r="A869" s="32">
        <v>42872</v>
      </c>
      <c r="B869" s="7">
        <v>3312</v>
      </c>
      <c r="C869" s="15">
        <f t="shared" si="26"/>
        <v>496.79999999999995</v>
      </c>
      <c r="F869" s="33">
        <v>42872</v>
      </c>
      <c r="G869" s="10">
        <v>3405</v>
      </c>
      <c r="H869" s="15">
        <f t="shared" si="27"/>
        <v>510.75</v>
      </c>
      <c r="L869" s="32">
        <v>42962</v>
      </c>
      <c r="M869" s="16">
        <v>32.65</v>
      </c>
      <c r="N869" s="16">
        <v>17.760000000000002</v>
      </c>
      <c r="O869" s="16">
        <v>37.659999999999997</v>
      </c>
      <c r="P869" s="16">
        <v>29.4</v>
      </c>
    </row>
    <row r="870" spans="1:16" x14ac:dyDescent="0.25">
      <c r="A870" s="32">
        <v>42871</v>
      </c>
      <c r="B870" s="7">
        <v>3286</v>
      </c>
      <c r="C870" s="15">
        <f t="shared" si="26"/>
        <v>492.9</v>
      </c>
      <c r="F870" s="33">
        <v>42871</v>
      </c>
      <c r="G870" s="10">
        <v>3392</v>
      </c>
      <c r="H870" s="15">
        <f t="shared" si="27"/>
        <v>508.79999999999995</v>
      </c>
      <c r="L870" s="32">
        <v>42961</v>
      </c>
      <c r="M870" s="16">
        <v>32.42</v>
      </c>
      <c r="N870" s="16">
        <v>17.61</v>
      </c>
      <c r="O870" s="16">
        <v>37.380000000000003</v>
      </c>
      <c r="P870" s="16">
        <v>29.4</v>
      </c>
    </row>
    <row r="871" spans="1:16" x14ac:dyDescent="0.25">
      <c r="A871" s="32">
        <v>42870</v>
      </c>
      <c r="B871" s="7">
        <v>3283</v>
      </c>
      <c r="C871" s="15">
        <f t="shared" si="26"/>
        <v>492.45</v>
      </c>
      <c r="F871" s="33">
        <v>42870</v>
      </c>
      <c r="G871" s="10">
        <v>3364</v>
      </c>
      <c r="H871" s="15">
        <f t="shared" si="27"/>
        <v>504.59999999999997</v>
      </c>
      <c r="L871" s="32">
        <v>42958</v>
      </c>
      <c r="M871" s="16">
        <v>32.479999999999997</v>
      </c>
      <c r="N871" s="16">
        <v>17.489999999999998</v>
      </c>
      <c r="O871" s="16">
        <v>37.479999999999997</v>
      </c>
      <c r="P871" s="16">
        <v>29.24</v>
      </c>
    </row>
    <row r="872" spans="1:16" x14ac:dyDescent="0.25">
      <c r="A872" s="32">
        <v>42867</v>
      </c>
      <c r="B872" s="7">
        <v>3291</v>
      </c>
      <c r="C872" s="15">
        <f t="shared" si="26"/>
        <v>493.65</v>
      </c>
      <c r="F872" s="33">
        <v>42867</v>
      </c>
      <c r="G872" s="10">
        <v>3375</v>
      </c>
      <c r="H872" s="15">
        <f t="shared" si="27"/>
        <v>506.25</v>
      </c>
      <c r="L872" s="32">
        <v>42957</v>
      </c>
      <c r="M872" s="16">
        <v>32.020000000000003</v>
      </c>
      <c r="N872" s="16">
        <v>17.329999999999998</v>
      </c>
      <c r="O872" s="16">
        <v>36.9</v>
      </c>
      <c r="P872" s="16">
        <v>28.74</v>
      </c>
    </row>
    <row r="873" spans="1:16" x14ac:dyDescent="0.25">
      <c r="A873" s="32">
        <v>42866</v>
      </c>
      <c r="B873" s="7">
        <v>3303</v>
      </c>
      <c r="C873" s="15">
        <f t="shared" si="26"/>
        <v>495.45</v>
      </c>
      <c r="F873" s="33">
        <v>42866</v>
      </c>
      <c r="G873" s="10">
        <v>3384</v>
      </c>
      <c r="H873" s="15">
        <f t="shared" si="27"/>
        <v>507.59999999999997</v>
      </c>
      <c r="L873" s="32">
        <v>42956</v>
      </c>
      <c r="M873" s="16">
        <v>31.67</v>
      </c>
      <c r="N873" s="16">
        <v>17.100000000000001</v>
      </c>
      <c r="O873" s="16">
        <v>36.49</v>
      </c>
      <c r="P873" s="16">
        <v>28.38</v>
      </c>
    </row>
    <row r="874" spans="1:16" x14ac:dyDescent="0.25">
      <c r="A874" s="32">
        <v>42865</v>
      </c>
      <c r="B874" s="7">
        <v>3316</v>
      </c>
      <c r="C874" s="15">
        <f t="shared" si="26"/>
        <v>497.4</v>
      </c>
      <c r="F874" s="33">
        <v>42865</v>
      </c>
      <c r="G874" s="10">
        <v>3388</v>
      </c>
      <c r="H874" s="15">
        <f t="shared" si="27"/>
        <v>508.2</v>
      </c>
      <c r="L874" s="32">
        <v>42955</v>
      </c>
      <c r="M874" s="16">
        <v>31.36</v>
      </c>
      <c r="N874" s="16">
        <v>16.98</v>
      </c>
      <c r="O874" s="16">
        <v>36.1</v>
      </c>
      <c r="P874" s="16">
        <v>28.05</v>
      </c>
    </row>
    <row r="875" spans="1:16" x14ac:dyDescent="0.25">
      <c r="A875" s="32">
        <v>42864</v>
      </c>
      <c r="B875" s="7">
        <v>3288</v>
      </c>
      <c r="C875" s="15">
        <f t="shared" si="26"/>
        <v>493.2</v>
      </c>
      <c r="F875" s="33">
        <v>42864</v>
      </c>
      <c r="G875" s="10">
        <v>3367</v>
      </c>
      <c r="H875" s="15">
        <f t="shared" si="27"/>
        <v>505.04999999999995</v>
      </c>
      <c r="L875" s="32">
        <v>42954</v>
      </c>
      <c r="M875" s="16">
        <v>31.43</v>
      </c>
      <c r="N875" s="16">
        <v>16.93</v>
      </c>
      <c r="O875" s="16">
        <v>36.21</v>
      </c>
      <c r="P875" s="16">
        <v>28.05</v>
      </c>
    </row>
    <row r="876" spans="1:16" x14ac:dyDescent="0.25">
      <c r="A876" s="32">
        <v>42863</v>
      </c>
      <c r="B876" s="7">
        <v>3315</v>
      </c>
      <c r="C876" s="15">
        <f t="shared" si="26"/>
        <v>497.25</v>
      </c>
      <c r="F876" s="33">
        <v>42863</v>
      </c>
      <c r="G876" s="10">
        <v>3386.5</v>
      </c>
      <c r="H876" s="15">
        <f t="shared" si="27"/>
        <v>507.97499999999997</v>
      </c>
      <c r="L876" s="32">
        <v>42951</v>
      </c>
      <c r="M876" s="16">
        <v>31.29</v>
      </c>
      <c r="N876" s="16">
        <v>16.899999999999999</v>
      </c>
      <c r="O876" s="16">
        <v>36.020000000000003</v>
      </c>
      <c r="P876" s="16">
        <v>27.98</v>
      </c>
    </row>
    <row r="877" spans="1:16" x14ac:dyDescent="0.25">
      <c r="A877" s="32">
        <v>42860</v>
      </c>
      <c r="B877" s="7">
        <v>3368</v>
      </c>
      <c r="C877" s="15">
        <f t="shared" si="26"/>
        <v>505.2</v>
      </c>
      <c r="F877" s="33">
        <v>42860</v>
      </c>
      <c r="G877" s="10">
        <v>3445</v>
      </c>
      <c r="H877" s="15">
        <f t="shared" si="27"/>
        <v>516.75</v>
      </c>
      <c r="L877" s="32">
        <v>42950</v>
      </c>
      <c r="M877" s="16">
        <v>31.05</v>
      </c>
      <c r="N877" s="16">
        <v>16.850000000000001</v>
      </c>
      <c r="O877" s="16">
        <v>35.729999999999997</v>
      </c>
      <c r="P877" s="16">
        <v>27.72</v>
      </c>
    </row>
    <row r="878" spans="1:16" x14ac:dyDescent="0.25">
      <c r="A878" s="32">
        <v>42859</v>
      </c>
      <c r="B878" s="7">
        <v>3367</v>
      </c>
      <c r="C878" s="15">
        <f t="shared" si="26"/>
        <v>505.04999999999995</v>
      </c>
      <c r="F878" s="33">
        <v>42859</v>
      </c>
      <c r="G878" s="10">
        <v>3458</v>
      </c>
      <c r="H878" s="15">
        <f t="shared" si="27"/>
        <v>518.69999999999993</v>
      </c>
      <c r="L878" s="32">
        <v>42949</v>
      </c>
      <c r="M878" s="16">
        <v>31.06</v>
      </c>
      <c r="N878" s="16">
        <v>16.73</v>
      </c>
      <c r="O878" s="16">
        <v>35.76</v>
      </c>
      <c r="P878" s="16">
        <v>27.75</v>
      </c>
    </row>
    <row r="879" spans="1:16" x14ac:dyDescent="0.25">
      <c r="A879" s="32">
        <v>42858</v>
      </c>
      <c r="B879" s="7">
        <v>3350</v>
      </c>
      <c r="C879" s="15">
        <f t="shared" si="26"/>
        <v>502.5</v>
      </c>
      <c r="F879" s="33">
        <v>42858</v>
      </c>
      <c r="G879" s="10">
        <v>3463</v>
      </c>
      <c r="H879" s="15">
        <f t="shared" si="27"/>
        <v>519.44999999999993</v>
      </c>
      <c r="L879" s="32">
        <v>42948</v>
      </c>
      <c r="M879" s="16">
        <v>30.62</v>
      </c>
      <c r="N879" s="16">
        <v>16.600000000000001</v>
      </c>
      <c r="O879" s="16">
        <v>35.229999999999997</v>
      </c>
      <c r="P879" s="16">
        <v>27.29</v>
      </c>
    </row>
    <row r="880" spans="1:16" x14ac:dyDescent="0.25">
      <c r="A880" s="32">
        <v>42857</v>
      </c>
      <c r="B880" s="7">
        <v>3355</v>
      </c>
      <c r="C880" s="15">
        <f t="shared" si="26"/>
        <v>503.25</v>
      </c>
      <c r="F880" s="33">
        <v>42857</v>
      </c>
      <c r="G880" s="10">
        <v>3464</v>
      </c>
      <c r="H880" s="15">
        <f t="shared" si="27"/>
        <v>519.6</v>
      </c>
      <c r="L880" s="32">
        <v>42947</v>
      </c>
      <c r="M880" s="16">
        <v>30.46</v>
      </c>
      <c r="N880" s="16">
        <v>16.53</v>
      </c>
      <c r="O880" s="16">
        <v>35.03</v>
      </c>
      <c r="P880" s="16">
        <v>27.08</v>
      </c>
    </row>
    <row r="881" spans="1:16" x14ac:dyDescent="0.25">
      <c r="A881" s="32">
        <v>42853</v>
      </c>
      <c r="B881" s="7">
        <v>3318</v>
      </c>
      <c r="C881" s="15">
        <f t="shared" si="26"/>
        <v>497.7</v>
      </c>
      <c r="F881" s="33">
        <v>42853</v>
      </c>
      <c r="G881" s="10">
        <v>3439</v>
      </c>
      <c r="H881" s="15">
        <f t="shared" si="27"/>
        <v>515.85</v>
      </c>
      <c r="L881" s="32">
        <v>42944</v>
      </c>
      <c r="M881" s="16">
        <v>30.59</v>
      </c>
      <c r="N881" s="16">
        <v>16.63</v>
      </c>
      <c r="O881" s="16">
        <v>35.18</v>
      </c>
      <c r="P881" s="16">
        <v>27.25</v>
      </c>
    </row>
    <row r="882" spans="1:16" x14ac:dyDescent="0.25">
      <c r="A882" s="32">
        <v>42852</v>
      </c>
      <c r="B882" s="7">
        <v>3315</v>
      </c>
      <c r="C882" s="15">
        <f t="shared" si="26"/>
        <v>497.25</v>
      </c>
      <c r="F882" s="33">
        <v>42852</v>
      </c>
      <c r="G882" s="10">
        <v>3435</v>
      </c>
      <c r="H882" s="15">
        <f t="shared" si="27"/>
        <v>515.25</v>
      </c>
      <c r="L882" s="32">
        <v>42943</v>
      </c>
      <c r="M882" s="16">
        <v>30.97</v>
      </c>
      <c r="N882" s="16">
        <v>16.850000000000001</v>
      </c>
      <c r="O882" s="16">
        <v>35.64</v>
      </c>
      <c r="P882" s="16">
        <v>27.65</v>
      </c>
    </row>
    <row r="883" spans="1:16" x14ac:dyDescent="0.25">
      <c r="A883" s="32">
        <v>42851</v>
      </c>
      <c r="B883" s="7">
        <v>3347</v>
      </c>
      <c r="C883" s="15">
        <f t="shared" si="26"/>
        <v>502.04999999999995</v>
      </c>
      <c r="F883" s="33">
        <v>42851</v>
      </c>
      <c r="G883" s="10">
        <v>3446</v>
      </c>
      <c r="H883" s="15">
        <f t="shared" si="27"/>
        <v>516.9</v>
      </c>
      <c r="L883" s="32">
        <v>42942</v>
      </c>
      <c r="M883" s="16">
        <v>31.15</v>
      </c>
      <c r="N883" s="16">
        <v>17.04</v>
      </c>
      <c r="O883" s="16">
        <v>35.82</v>
      </c>
      <c r="P883" s="16">
        <v>27.81</v>
      </c>
    </row>
    <row r="884" spans="1:16" x14ac:dyDescent="0.25">
      <c r="A884" s="32">
        <v>42850</v>
      </c>
      <c r="B884" s="7">
        <v>3362</v>
      </c>
      <c r="C884" s="15">
        <f t="shared" si="26"/>
        <v>504.29999999999995</v>
      </c>
      <c r="F884" s="33">
        <v>42850</v>
      </c>
      <c r="G884" s="10">
        <v>3458</v>
      </c>
      <c r="H884" s="15">
        <f t="shared" si="27"/>
        <v>518.69999999999993</v>
      </c>
      <c r="L884" s="32">
        <v>42941</v>
      </c>
      <c r="M884" s="16">
        <v>31.34</v>
      </c>
      <c r="N884" s="16">
        <v>17.239999999999998</v>
      </c>
      <c r="O884" s="16">
        <v>36.049999999999997</v>
      </c>
      <c r="P884" s="16">
        <v>28</v>
      </c>
    </row>
    <row r="885" spans="1:16" x14ac:dyDescent="0.25">
      <c r="A885" s="32">
        <v>42849</v>
      </c>
      <c r="B885" s="7">
        <v>3322</v>
      </c>
      <c r="C885" s="15">
        <f t="shared" si="26"/>
        <v>498.29999999999995</v>
      </c>
      <c r="F885" s="33">
        <v>42846</v>
      </c>
      <c r="G885" s="10">
        <v>3421</v>
      </c>
      <c r="H885" s="15">
        <f t="shared" si="27"/>
        <v>513.15</v>
      </c>
      <c r="L885" s="32">
        <v>42940</v>
      </c>
      <c r="M885" s="16">
        <v>31.7</v>
      </c>
      <c r="N885" s="16">
        <v>17.420000000000002</v>
      </c>
      <c r="O885" s="16">
        <v>36.49</v>
      </c>
      <c r="P885" s="16">
        <v>28.45</v>
      </c>
    </row>
    <row r="886" spans="1:16" x14ac:dyDescent="0.25">
      <c r="A886" s="32">
        <v>42846</v>
      </c>
      <c r="B886" s="7">
        <v>3307</v>
      </c>
      <c r="C886" s="15">
        <f t="shared" si="26"/>
        <v>496.04999999999995</v>
      </c>
      <c r="F886" s="33">
        <v>42845</v>
      </c>
      <c r="G886" s="10">
        <v>3439</v>
      </c>
      <c r="H886" s="15">
        <f t="shared" si="27"/>
        <v>515.85</v>
      </c>
      <c r="L886" s="32">
        <v>42937</v>
      </c>
      <c r="M886" s="16">
        <v>31.85</v>
      </c>
      <c r="N886" s="16">
        <v>17.48</v>
      </c>
      <c r="O886" s="16">
        <v>36.68</v>
      </c>
      <c r="P886" s="16">
        <v>28.55</v>
      </c>
    </row>
    <row r="887" spans="1:16" x14ac:dyDescent="0.25">
      <c r="A887" s="32">
        <v>42845</v>
      </c>
      <c r="B887" s="7">
        <v>3292</v>
      </c>
      <c r="C887" s="15">
        <f t="shared" si="26"/>
        <v>493.79999999999995</v>
      </c>
      <c r="F887" s="33">
        <v>42844</v>
      </c>
      <c r="G887" s="10">
        <v>3424.3</v>
      </c>
      <c r="H887" s="15">
        <f t="shared" si="27"/>
        <v>513.64499999999998</v>
      </c>
      <c r="L887" s="32">
        <v>42936</v>
      </c>
      <c r="M887" s="16">
        <v>31.65</v>
      </c>
      <c r="N887" s="16">
        <v>17.510000000000002</v>
      </c>
      <c r="O887" s="16">
        <v>36.43</v>
      </c>
      <c r="P887" s="16">
        <v>28.33</v>
      </c>
    </row>
    <row r="888" spans="1:16" x14ac:dyDescent="0.25">
      <c r="A888" s="32">
        <v>42844</v>
      </c>
      <c r="B888" s="7">
        <v>3308.5</v>
      </c>
      <c r="C888" s="15">
        <f t="shared" si="26"/>
        <v>496.27499999999998</v>
      </c>
      <c r="F888" s="33">
        <v>42843</v>
      </c>
      <c r="G888" s="10">
        <v>3437</v>
      </c>
      <c r="H888" s="15">
        <f t="shared" si="27"/>
        <v>515.54999999999995</v>
      </c>
      <c r="L888" s="32">
        <v>42935</v>
      </c>
      <c r="M888" s="16">
        <v>31.48</v>
      </c>
      <c r="N888" s="16">
        <v>17.510000000000002</v>
      </c>
      <c r="O888" s="16">
        <v>36.21</v>
      </c>
      <c r="P888" s="16">
        <v>28.14</v>
      </c>
    </row>
    <row r="889" spans="1:16" x14ac:dyDescent="0.25">
      <c r="A889" s="32">
        <v>42843</v>
      </c>
      <c r="B889" s="7">
        <v>3327</v>
      </c>
      <c r="C889" s="15">
        <f t="shared" si="26"/>
        <v>499.04999999999995</v>
      </c>
      <c r="F889" s="33">
        <v>42842</v>
      </c>
      <c r="G889" s="10">
        <v>3400</v>
      </c>
      <c r="H889" s="15">
        <f t="shared" si="27"/>
        <v>510</v>
      </c>
      <c r="L889" s="32">
        <v>42934</v>
      </c>
      <c r="M889" s="16">
        <v>31.28</v>
      </c>
      <c r="N889" s="16">
        <v>17.46</v>
      </c>
      <c r="O889" s="16">
        <v>35.979999999999997</v>
      </c>
      <c r="P889" s="16">
        <v>27.94</v>
      </c>
    </row>
    <row r="890" spans="1:16" x14ac:dyDescent="0.25">
      <c r="A890" s="32">
        <v>42842</v>
      </c>
      <c r="B890" s="7">
        <v>3324</v>
      </c>
      <c r="C890" s="15">
        <f t="shared" si="26"/>
        <v>498.59999999999997</v>
      </c>
      <c r="F890" s="33">
        <v>42839</v>
      </c>
      <c r="G890" s="10">
        <v>3401</v>
      </c>
      <c r="H890" s="15">
        <f t="shared" si="27"/>
        <v>510.15</v>
      </c>
      <c r="L890" s="32">
        <v>42933</v>
      </c>
      <c r="M890" s="16">
        <v>30.98</v>
      </c>
      <c r="N890" s="16">
        <v>17.329999999999998</v>
      </c>
      <c r="O890" s="16">
        <v>35.619999999999997</v>
      </c>
      <c r="P890" s="16">
        <v>27.45</v>
      </c>
    </row>
    <row r="891" spans="1:16" x14ac:dyDescent="0.25">
      <c r="A891" s="32">
        <v>42839</v>
      </c>
      <c r="B891" s="7">
        <v>3322</v>
      </c>
      <c r="C891" s="15">
        <f t="shared" si="26"/>
        <v>498.29999999999995</v>
      </c>
      <c r="F891" s="33">
        <v>42838</v>
      </c>
      <c r="G891" s="10">
        <v>3397</v>
      </c>
      <c r="H891" s="15">
        <f t="shared" si="27"/>
        <v>509.54999999999995</v>
      </c>
      <c r="L891" s="32">
        <v>42930</v>
      </c>
      <c r="M891" s="16">
        <v>30.47</v>
      </c>
      <c r="N891" s="16">
        <v>17.23</v>
      </c>
      <c r="O891" s="16">
        <v>34.99</v>
      </c>
      <c r="P891" s="16">
        <v>27.09</v>
      </c>
    </row>
    <row r="892" spans="1:16" x14ac:dyDescent="0.25">
      <c r="A892" s="32">
        <v>42838</v>
      </c>
      <c r="B892" s="7">
        <v>3264</v>
      </c>
      <c r="C892" s="15">
        <f t="shared" si="26"/>
        <v>489.59999999999997</v>
      </c>
      <c r="F892" s="33">
        <v>42837</v>
      </c>
      <c r="G892" s="10">
        <v>3380</v>
      </c>
      <c r="H892" s="15">
        <f t="shared" si="27"/>
        <v>507</v>
      </c>
      <c r="L892" s="32">
        <v>42929</v>
      </c>
      <c r="M892" s="16">
        <v>30.25</v>
      </c>
      <c r="N892" s="16">
        <v>17.12</v>
      </c>
      <c r="O892" s="16">
        <v>34.729999999999997</v>
      </c>
      <c r="P892" s="16">
        <v>26.86</v>
      </c>
    </row>
    <row r="893" spans="1:16" x14ac:dyDescent="0.25">
      <c r="A893" s="32">
        <v>42837</v>
      </c>
      <c r="B893" s="7">
        <v>3246</v>
      </c>
      <c r="C893" s="15">
        <f t="shared" si="26"/>
        <v>486.9</v>
      </c>
      <c r="F893" s="33">
        <v>42836</v>
      </c>
      <c r="G893" s="10">
        <v>3383</v>
      </c>
      <c r="H893" s="15">
        <f t="shared" si="27"/>
        <v>507.45</v>
      </c>
      <c r="L893" s="32">
        <v>42928</v>
      </c>
      <c r="M893" s="16">
        <v>29.55</v>
      </c>
      <c r="N893" s="16">
        <v>16.809999999999999</v>
      </c>
      <c r="O893" s="16">
        <v>33.869999999999997</v>
      </c>
      <c r="P893" s="16">
        <v>26.11</v>
      </c>
    </row>
    <row r="894" spans="1:16" x14ac:dyDescent="0.25">
      <c r="A894" s="32">
        <v>42836</v>
      </c>
      <c r="B894" s="7">
        <v>3232</v>
      </c>
      <c r="C894" s="15">
        <f t="shared" si="26"/>
        <v>484.79999999999995</v>
      </c>
      <c r="F894" s="33">
        <v>42835</v>
      </c>
      <c r="G894" s="10">
        <v>3376</v>
      </c>
      <c r="H894" s="15">
        <f t="shared" si="27"/>
        <v>506.4</v>
      </c>
      <c r="L894" s="32">
        <v>42927</v>
      </c>
      <c r="M894" s="16">
        <v>29.22</v>
      </c>
      <c r="N894" s="16">
        <v>16.68</v>
      </c>
      <c r="O894" s="16">
        <v>33.47</v>
      </c>
      <c r="P894" s="16">
        <v>25.77</v>
      </c>
    </row>
    <row r="895" spans="1:16" x14ac:dyDescent="0.25">
      <c r="A895" s="32">
        <v>42835</v>
      </c>
      <c r="B895" s="7">
        <v>3231</v>
      </c>
      <c r="C895" s="15">
        <f t="shared" si="26"/>
        <v>484.65</v>
      </c>
      <c r="F895" s="33">
        <v>42832</v>
      </c>
      <c r="G895" s="10">
        <v>3365</v>
      </c>
      <c r="H895" s="15">
        <f t="shared" si="27"/>
        <v>504.75</v>
      </c>
      <c r="L895" s="32">
        <v>42926</v>
      </c>
      <c r="M895" s="16">
        <v>29.29</v>
      </c>
      <c r="N895" s="16">
        <v>16.63</v>
      </c>
      <c r="O895" s="16">
        <v>33.56</v>
      </c>
      <c r="P895" s="16">
        <v>26.03</v>
      </c>
    </row>
    <row r="896" spans="1:16" x14ac:dyDescent="0.25">
      <c r="A896" s="32">
        <v>42832</v>
      </c>
      <c r="B896" s="7">
        <v>3227</v>
      </c>
      <c r="C896" s="15">
        <f t="shared" si="26"/>
        <v>484.04999999999995</v>
      </c>
      <c r="F896" s="33">
        <v>42831</v>
      </c>
      <c r="G896" s="10">
        <v>3383</v>
      </c>
      <c r="H896" s="15">
        <f t="shared" si="27"/>
        <v>507.45</v>
      </c>
      <c r="L896" s="32">
        <v>42923</v>
      </c>
      <c r="M896" s="16">
        <v>29.5</v>
      </c>
      <c r="N896" s="16">
        <v>16.77</v>
      </c>
      <c r="O896" s="16">
        <v>33.83</v>
      </c>
      <c r="P896" s="16">
        <v>26.08</v>
      </c>
    </row>
    <row r="897" spans="1:16" x14ac:dyDescent="0.25">
      <c r="A897" s="32">
        <v>42831</v>
      </c>
      <c r="B897" s="7">
        <v>3242</v>
      </c>
      <c r="C897" s="15">
        <f t="shared" si="26"/>
        <v>486.29999999999995</v>
      </c>
      <c r="F897" s="33">
        <v>42830</v>
      </c>
      <c r="G897" s="10">
        <v>3299</v>
      </c>
      <c r="H897" s="15">
        <f t="shared" si="27"/>
        <v>494.84999999999997</v>
      </c>
      <c r="L897" s="32">
        <v>42922</v>
      </c>
      <c r="M897" s="16">
        <v>29.75</v>
      </c>
      <c r="N897" s="16">
        <v>16.72</v>
      </c>
      <c r="O897" s="16">
        <v>34.159999999999997</v>
      </c>
      <c r="P897" s="16">
        <v>26.36</v>
      </c>
    </row>
    <row r="898" spans="1:16" x14ac:dyDescent="0.25">
      <c r="A898" s="32">
        <v>42830</v>
      </c>
      <c r="B898" s="7">
        <v>3231</v>
      </c>
      <c r="C898" s="15">
        <f t="shared" si="26"/>
        <v>484.65</v>
      </c>
      <c r="F898" s="33">
        <v>42826</v>
      </c>
      <c r="G898" s="10">
        <v>3316.6</v>
      </c>
      <c r="H898" s="15">
        <f t="shared" si="27"/>
        <v>497.48999999999995</v>
      </c>
      <c r="L898" s="32">
        <v>42921</v>
      </c>
      <c r="M898" s="16">
        <v>29.77</v>
      </c>
      <c r="N898" s="16">
        <v>16.86</v>
      </c>
      <c r="O898" s="16">
        <v>34.17</v>
      </c>
      <c r="P898" s="16">
        <v>26.37</v>
      </c>
    </row>
    <row r="899" spans="1:16" x14ac:dyDescent="0.25">
      <c r="A899" s="32">
        <v>42826</v>
      </c>
      <c r="B899" s="7">
        <v>3248.8</v>
      </c>
      <c r="C899" s="15">
        <f t="shared" si="26"/>
        <v>487.32</v>
      </c>
      <c r="F899" s="33">
        <v>42825</v>
      </c>
      <c r="G899" s="10">
        <v>3369</v>
      </c>
      <c r="H899" s="15">
        <f t="shared" si="27"/>
        <v>505.34999999999997</v>
      </c>
      <c r="L899" s="32">
        <v>42920</v>
      </c>
      <c r="M899" s="16">
        <v>29.96</v>
      </c>
      <c r="N899" s="16">
        <v>16.82</v>
      </c>
      <c r="O899" s="16">
        <v>34.409999999999997</v>
      </c>
      <c r="P899" s="16">
        <v>26.58</v>
      </c>
    </row>
    <row r="900" spans="1:16" x14ac:dyDescent="0.25">
      <c r="A900" s="32">
        <v>42825</v>
      </c>
      <c r="B900" s="7">
        <v>3316</v>
      </c>
      <c r="C900" s="15">
        <f t="shared" ref="C900:C960" si="28">B900*$J$2</f>
        <v>497.4</v>
      </c>
      <c r="F900" s="33">
        <v>42824</v>
      </c>
      <c r="G900" s="10">
        <v>3391</v>
      </c>
      <c r="H900" s="15">
        <f t="shared" ref="H900:H958" si="29">G900*$J$2</f>
        <v>508.65</v>
      </c>
      <c r="L900" s="32">
        <v>42919</v>
      </c>
      <c r="M900" s="16">
        <v>29.74</v>
      </c>
      <c r="N900" s="16">
        <v>16.34</v>
      </c>
      <c r="O900" s="16">
        <v>34.130000000000003</v>
      </c>
      <c r="P900" s="16">
        <v>26.33</v>
      </c>
    </row>
    <row r="901" spans="1:16" x14ac:dyDescent="0.25">
      <c r="A901" s="32">
        <v>42824</v>
      </c>
      <c r="B901" s="7">
        <v>3338</v>
      </c>
      <c r="C901" s="15">
        <f t="shared" si="28"/>
        <v>500.7</v>
      </c>
      <c r="F901" s="33">
        <v>42823</v>
      </c>
      <c r="G901" s="10">
        <v>3390</v>
      </c>
      <c r="H901" s="15">
        <f t="shared" si="29"/>
        <v>508.5</v>
      </c>
      <c r="L901" s="32">
        <v>42916</v>
      </c>
      <c r="M901" s="16">
        <v>30.09</v>
      </c>
      <c r="N901" s="16">
        <v>16.399999999999999</v>
      </c>
      <c r="O901" s="16">
        <v>34.54</v>
      </c>
      <c r="P901" s="16">
        <v>26.69</v>
      </c>
    </row>
    <row r="902" spans="1:16" x14ac:dyDescent="0.25">
      <c r="A902" s="32">
        <v>42823</v>
      </c>
      <c r="B902" s="7">
        <v>3337.1</v>
      </c>
      <c r="C902" s="15">
        <f t="shared" si="28"/>
        <v>500.56499999999994</v>
      </c>
      <c r="F902" s="33">
        <v>42822</v>
      </c>
      <c r="G902" s="10">
        <v>3387</v>
      </c>
      <c r="H902" s="15">
        <f t="shared" si="29"/>
        <v>508.04999999999995</v>
      </c>
      <c r="L902" s="32">
        <v>42915</v>
      </c>
      <c r="M902" s="16">
        <v>30.19</v>
      </c>
      <c r="N902" s="16">
        <v>16.5</v>
      </c>
      <c r="O902" s="16">
        <v>34.64</v>
      </c>
      <c r="P902" s="16">
        <v>26.79</v>
      </c>
    </row>
    <row r="903" spans="1:16" x14ac:dyDescent="0.25">
      <c r="A903" s="32">
        <v>42822</v>
      </c>
      <c r="B903" s="7">
        <v>3334.6</v>
      </c>
      <c r="C903" s="15">
        <f t="shared" si="28"/>
        <v>500.18999999999994</v>
      </c>
      <c r="F903" s="33">
        <v>42821</v>
      </c>
      <c r="G903" s="10">
        <v>3406</v>
      </c>
      <c r="H903" s="15">
        <f t="shared" si="29"/>
        <v>510.9</v>
      </c>
      <c r="L903" s="32">
        <v>42914</v>
      </c>
      <c r="M903" s="16">
        <v>30.63</v>
      </c>
      <c r="N903" s="16">
        <v>16.61</v>
      </c>
      <c r="O903" s="16">
        <v>35.18</v>
      </c>
      <c r="P903" s="16">
        <v>27.25</v>
      </c>
    </row>
    <row r="904" spans="1:16" x14ac:dyDescent="0.25">
      <c r="A904" s="32">
        <v>42821</v>
      </c>
      <c r="B904" s="7">
        <v>3362.4</v>
      </c>
      <c r="C904" s="15">
        <f t="shared" si="28"/>
        <v>504.36</v>
      </c>
      <c r="F904" s="33">
        <v>42818</v>
      </c>
      <c r="G904" s="10">
        <v>3451</v>
      </c>
      <c r="H904" s="15">
        <f t="shared" si="29"/>
        <v>517.65</v>
      </c>
      <c r="L904" s="32">
        <v>42913</v>
      </c>
      <c r="M904" s="16">
        <v>30.71</v>
      </c>
      <c r="N904" s="16">
        <v>16.579999999999998</v>
      </c>
      <c r="O904" s="16">
        <v>35.28</v>
      </c>
      <c r="P904" s="16">
        <v>27.34</v>
      </c>
    </row>
    <row r="905" spans="1:16" x14ac:dyDescent="0.25">
      <c r="A905" s="32">
        <v>42818</v>
      </c>
      <c r="B905" s="7">
        <v>3407</v>
      </c>
      <c r="C905" s="15">
        <f t="shared" si="28"/>
        <v>511.04999999999995</v>
      </c>
      <c r="F905" s="33">
        <v>42817</v>
      </c>
      <c r="G905" s="10">
        <v>3472</v>
      </c>
      <c r="H905" s="15">
        <f t="shared" si="29"/>
        <v>520.79999999999995</v>
      </c>
      <c r="L905" s="32">
        <v>42912</v>
      </c>
      <c r="M905" s="16">
        <v>30.51</v>
      </c>
      <c r="N905" s="16">
        <v>16.489999999999998</v>
      </c>
      <c r="O905" s="16">
        <v>35.020000000000003</v>
      </c>
      <c r="P905" s="16">
        <v>27</v>
      </c>
    </row>
    <row r="906" spans="1:16" x14ac:dyDescent="0.25">
      <c r="A906" s="32">
        <v>42817</v>
      </c>
      <c r="B906" s="7">
        <v>3428</v>
      </c>
      <c r="C906" s="15">
        <f t="shared" si="28"/>
        <v>514.19999999999993</v>
      </c>
      <c r="F906" s="33">
        <v>42816</v>
      </c>
      <c r="G906" s="10">
        <v>3488</v>
      </c>
      <c r="H906" s="15">
        <f t="shared" si="29"/>
        <v>523.19999999999993</v>
      </c>
      <c r="L906" s="32">
        <v>42909</v>
      </c>
      <c r="M906" s="16">
        <v>30.31</v>
      </c>
      <c r="N906" s="16">
        <v>16.43</v>
      </c>
      <c r="O906" s="16">
        <v>34.770000000000003</v>
      </c>
      <c r="P906" s="16">
        <v>26.9</v>
      </c>
    </row>
    <row r="907" spans="1:16" x14ac:dyDescent="0.25">
      <c r="A907" s="32">
        <v>42816</v>
      </c>
      <c r="B907" s="7">
        <v>3443</v>
      </c>
      <c r="C907" s="15">
        <f t="shared" si="28"/>
        <v>516.44999999999993</v>
      </c>
      <c r="F907" s="33">
        <v>42815</v>
      </c>
      <c r="G907" s="10">
        <v>3491</v>
      </c>
      <c r="H907" s="15">
        <f t="shared" si="29"/>
        <v>523.65</v>
      </c>
      <c r="L907" s="32">
        <v>42908</v>
      </c>
      <c r="M907" s="16">
        <v>30.02</v>
      </c>
      <c r="N907" s="16">
        <v>16.52</v>
      </c>
      <c r="O907" s="16">
        <v>34.44</v>
      </c>
      <c r="P907" s="16">
        <v>26.61</v>
      </c>
    </row>
    <row r="908" spans="1:16" x14ac:dyDescent="0.25">
      <c r="A908" s="32">
        <v>42815</v>
      </c>
      <c r="B908" s="7">
        <v>3446</v>
      </c>
      <c r="C908" s="15">
        <f t="shared" si="28"/>
        <v>516.9</v>
      </c>
      <c r="F908" s="33">
        <v>42814</v>
      </c>
      <c r="G908" s="10">
        <v>3494</v>
      </c>
      <c r="H908" s="15">
        <f t="shared" si="29"/>
        <v>524.1</v>
      </c>
      <c r="L908" s="32">
        <v>42907</v>
      </c>
      <c r="M908" s="16">
        <v>29.57</v>
      </c>
      <c r="N908" s="16">
        <v>16.3</v>
      </c>
      <c r="O908" s="16">
        <v>33.89</v>
      </c>
      <c r="P908" s="16">
        <v>26.13</v>
      </c>
    </row>
    <row r="909" spans="1:16" x14ac:dyDescent="0.25">
      <c r="A909" s="32">
        <v>42814</v>
      </c>
      <c r="B909" s="7">
        <v>3450.2</v>
      </c>
      <c r="C909" s="15">
        <f t="shared" si="28"/>
        <v>517.53</v>
      </c>
      <c r="F909" s="33">
        <v>42811</v>
      </c>
      <c r="G909" s="10">
        <v>3495</v>
      </c>
      <c r="H909" s="15">
        <f t="shared" si="29"/>
        <v>524.25</v>
      </c>
      <c r="L909" s="32">
        <v>42906</v>
      </c>
      <c r="M909" s="16">
        <v>28.96</v>
      </c>
      <c r="N909" s="16">
        <v>16.100000000000001</v>
      </c>
      <c r="O909" s="16">
        <v>33.159999999999997</v>
      </c>
      <c r="P909" s="16">
        <v>25.49</v>
      </c>
    </row>
    <row r="910" spans="1:16" x14ac:dyDescent="0.25">
      <c r="A910" s="32">
        <v>42811</v>
      </c>
      <c r="B910" s="7">
        <v>3465</v>
      </c>
      <c r="C910" s="15">
        <f t="shared" si="28"/>
        <v>519.75</v>
      </c>
      <c r="F910" s="33">
        <v>42810</v>
      </c>
      <c r="G910" s="10">
        <v>3492</v>
      </c>
      <c r="H910" s="15">
        <f t="shared" si="29"/>
        <v>523.79999999999995</v>
      </c>
      <c r="L910" s="32">
        <v>42905</v>
      </c>
      <c r="M910" s="16">
        <v>28.48</v>
      </c>
      <c r="N910" s="16">
        <v>16.079999999999998</v>
      </c>
      <c r="O910" s="16">
        <v>32.57</v>
      </c>
      <c r="P910" s="16">
        <v>24.99</v>
      </c>
    </row>
    <row r="911" spans="1:16" x14ac:dyDescent="0.25">
      <c r="A911" s="32">
        <v>42810</v>
      </c>
      <c r="B911" s="7">
        <v>3471</v>
      </c>
      <c r="C911" s="15">
        <f t="shared" si="28"/>
        <v>520.65</v>
      </c>
      <c r="F911" s="33">
        <v>42809</v>
      </c>
      <c r="G911" s="10">
        <v>3497</v>
      </c>
      <c r="H911" s="15">
        <f t="shared" si="29"/>
        <v>524.54999999999995</v>
      </c>
      <c r="L911" s="32">
        <v>42902</v>
      </c>
      <c r="M911" s="16">
        <v>28.26</v>
      </c>
      <c r="N911" s="16">
        <v>16.03</v>
      </c>
      <c r="O911" s="16">
        <v>32.299999999999997</v>
      </c>
      <c r="P911" s="16">
        <v>24.76</v>
      </c>
    </row>
    <row r="912" spans="1:16" x14ac:dyDescent="0.25">
      <c r="A912" s="32">
        <v>42809</v>
      </c>
      <c r="B912" s="7">
        <v>3476</v>
      </c>
      <c r="C912" s="15">
        <f t="shared" si="28"/>
        <v>521.4</v>
      </c>
      <c r="F912" s="33">
        <v>42808</v>
      </c>
      <c r="G912" s="10">
        <v>3517</v>
      </c>
      <c r="H912" s="15">
        <f t="shared" si="29"/>
        <v>527.54999999999995</v>
      </c>
      <c r="L912" s="32">
        <v>42901</v>
      </c>
      <c r="M912" s="16">
        <v>28.08</v>
      </c>
      <c r="N912" s="16">
        <v>16.43</v>
      </c>
      <c r="O912" s="16">
        <v>32.11</v>
      </c>
      <c r="P912" s="16">
        <v>24.58</v>
      </c>
    </row>
    <row r="913" spans="1:16" x14ac:dyDescent="0.25">
      <c r="A913" s="32">
        <v>42808</v>
      </c>
      <c r="B913" s="7">
        <v>3526</v>
      </c>
      <c r="C913" s="15">
        <f t="shared" si="28"/>
        <v>528.9</v>
      </c>
      <c r="F913" s="33">
        <v>42807</v>
      </c>
      <c r="G913" s="10">
        <v>3509</v>
      </c>
      <c r="H913" s="15">
        <f t="shared" si="29"/>
        <v>526.35</v>
      </c>
      <c r="L913" s="32">
        <v>42900</v>
      </c>
      <c r="M913" s="16">
        <v>27.7</v>
      </c>
      <c r="N913" s="16">
        <v>16.11</v>
      </c>
      <c r="O913" s="16">
        <v>31.65</v>
      </c>
      <c r="P913" s="16">
        <v>24.18</v>
      </c>
    </row>
    <row r="914" spans="1:16" x14ac:dyDescent="0.25">
      <c r="A914" s="32">
        <v>42807</v>
      </c>
      <c r="B914" s="7">
        <v>3519</v>
      </c>
      <c r="C914" s="15">
        <f t="shared" si="28"/>
        <v>527.85</v>
      </c>
      <c r="F914" s="33">
        <v>42804</v>
      </c>
      <c r="G914" s="10">
        <v>3522.5</v>
      </c>
      <c r="H914" s="15">
        <f t="shared" si="29"/>
        <v>528.375</v>
      </c>
      <c r="L914" s="32">
        <v>42899</v>
      </c>
      <c r="M914" s="16">
        <v>27.39</v>
      </c>
      <c r="N914" s="16">
        <v>15.81</v>
      </c>
      <c r="O914" s="16">
        <v>31.29</v>
      </c>
      <c r="P914" s="16">
        <v>23.87</v>
      </c>
    </row>
    <row r="915" spans="1:16" x14ac:dyDescent="0.25">
      <c r="A915" s="32">
        <v>42804</v>
      </c>
      <c r="B915" s="7">
        <v>3532.1</v>
      </c>
      <c r="C915" s="15">
        <f t="shared" si="28"/>
        <v>529.81499999999994</v>
      </c>
      <c r="F915" s="33">
        <v>42803</v>
      </c>
      <c r="G915" s="10">
        <v>3554</v>
      </c>
      <c r="H915" s="15">
        <f t="shared" si="29"/>
        <v>533.1</v>
      </c>
      <c r="L915" s="32">
        <v>42898</v>
      </c>
      <c r="M915" s="16">
        <v>26.97</v>
      </c>
      <c r="N915" s="16">
        <v>15.63</v>
      </c>
      <c r="O915" s="16">
        <v>30.77</v>
      </c>
      <c r="P915" s="16">
        <v>23.39</v>
      </c>
    </row>
    <row r="916" spans="1:16" x14ac:dyDescent="0.25">
      <c r="A916" s="32">
        <v>42803</v>
      </c>
      <c r="B916" s="7">
        <v>3563.5</v>
      </c>
      <c r="C916" s="15">
        <f t="shared" si="28"/>
        <v>534.52499999999998</v>
      </c>
      <c r="F916" s="33">
        <v>42802</v>
      </c>
      <c r="G916" s="10">
        <v>3561</v>
      </c>
      <c r="H916" s="15">
        <f t="shared" si="29"/>
        <v>534.15</v>
      </c>
      <c r="L916" s="32">
        <v>42895</v>
      </c>
      <c r="M916" s="16">
        <v>26.85</v>
      </c>
      <c r="N916" s="16">
        <v>14.92</v>
      </c>
      <c r="O916" s="16">
        <v>30.62</v>
      </c>
      <c r="P916" s="16">
        <v>23.29</v>
      </c>
    </row>
    <row r="917" spans="1:16" x14ac:dyDescent="0.25">
      <c r="A917" s="32">
        <v>42802</v>
      </c>
      <c r="B917" s="7">
        <v>3541</v>
      </c>
      <c r="C917" s="15">
        <f t="shared" si="28"/>
        <v>531.15</v>
      </c>
      <c r="F917" s="33">
        <v>42801</v>
      </c>
      <c r="G917" s="10">
        <v>3595.7</v>
      </c>
      <c r="H917" s="15">
        <f t="shared" si="29"/>
        <v>539.3549999999999</v>
      </c>
      <c r="L917" s="32">
        <v>42894</v>
      </c>
      <c r="M917" s="16">
        <v>26.82</v>
      </c>
      <c r="N917" s="16">
        <v>14.85</v>
      </c>
      <c r="O917" s="16">
        <v>30.6</v>
      </c>
      <c r="P917" s="16">
        <v>23.27</v>
      </c>
    </row>
    <row r="918" spans="1:16" x14ac:dyDescent="0.25">
      <c r="A918" s="32">
        <v>42801</v>
      </c>
      <c r="B918" s="7">
        <v>3588.1</v>
      </c>
      <c r="C918" s="15">
        <f t="shared" si="28"/>
        <v>538.21499999999992</v>
      </c>
      <c r="F918" s="33">
        <v>42800</v>
      </c>
      <c r="G918" s="10">
        <v>3592</v>
      </c>
      <c r="H918" s="15">
        <f t="shared" si="29"/>
        <v>538.79999999999995</v>
      </c>
      <c r="L918" s="32">
        <v>42893</v>
      </c>
      <c r="M918" s="16">
        <v>26.63</v>
      </c>
      <c r="N918" s="16">
        <v>14.83</v>
      </c>
      <c r="O918" s="16">
        <v>30.37</v>
      </c>
      <c r="P918" s="16">
        <v>23.07</v>
      </c>
    </row>
    <row r="919" spans="1:16" x14ac:dyDescent="0.25">
      <c r="A919" s="32">
        <v>42800</v>
      </c>
      <c r="B919" s="7">
        <v>3572</v>
      </c>
      <c r="C919" s="15">
        <f t="shared" si="28"/>
        <v>535.79999999999995</v>
      </c>
      <c r="F919" s="33">
        <v>42797</v>
      </c>
      <c r="G919" s="10">
        <v>3589</v>
      </c>
      <c r="H919" s="15">
        <f t="shared" si="29"/>
        <v>538.35</v>
      </c>
      <c r="L919" s="32">
        <v>42892</v>
      </c>
      <c r="M919" s="16">
        <v>26.66</v>
      </c>
      <c r="N919" s="16">
        <v>14.98</v>
      </c>
      <c r="O919" s="16">
        <v>30.4</v>
      </c>
      <c r="P919" s="16">
        <v>23.1</v>
      </c>
    </row>
    <row r="920" spans="1:16" x14ac:dyDescent="0.25">
      <c r="A920" s="32">
        <v>42797</v>
      </c>
      <c r="B920" s="7">
        <v>3581</v>
      </c>
      <c r="C920" s="15">
        <f t="shared" si="28"/>
        <v>537.15</v>
      </c>
      <c r="F920" s="33">
        <v>42796</v>
      </c>
      <c r="G920" s="10">
        <v>3628</v>
      </c>
      <c r="H920" s="15">
        <f t="shared" si="29"/>
        <v>544.19999999999993</v>
      </c>
      <c r="L920" s="32">
        <v>42891</v>
      </c>
      <c r="M920" s="16">
        <v>26.65</v>
      </c>
      <c r="N920" s="16">
        <v>15.08</v>
      </c>
      <c r="O920" s="16">
        <v>30.39</v>
      </c>
      <c r="P920" s="16">
        <v>23.24</v>
      </c>
    </row>
    <row r="921" spans="1:16" x14ac:dyDescent="0.25">
      <c r="A921" s="32">
        <v>42796</v>
      </c>
      <c r="B921" s="7">
        <v>3608</v>
      </c>
      <c r="C921" s="15">
        <f t="shared" si="28"/>
        <v>541.19999999999993</v>
      </c>
      <c r="F921" s="33">
        <v>42795</v>
      </c>
      <c r="G921" s="10">
        <v>3562</v>
      </c>
      <c r="H921" s="15">
        <f t="shared" si="29"/>
        <v>534.29999999999995</v>
      </c>
      <c r="L921" s="32">
        <v>42888</v>
      </c>
      <c r="M921" s="16">
        <v>26.8</v>
      </c>
      <c r="N921" s="16">
        <v>15.12</v>
      </c>
      <c r="O921" s="16">
        <v>30.58</v>
      </c>
      <c r="P921" s="16">
        <v>23.25</v>
      </c>
    </row>
    <row r="922" spans="1:16" x14ac:dyDescent="0.25">
      <c r="A922" s="32">
        <v>42795</v>
      </c>
      <c r="B922" s="7">
        <v>3536</v>
      </c>
      <c r="C922" s="15">
        <f t="shared" si="28"/>
        <v>530.4</v>
      </c>
      <c r="F922" s="33">
        <v>42794</v>
      </c>
      <c r="G922" s="10">
        <v>3525</v>
      </c>
      <c r="H922" s="15">
        <f t="shared" si="29"/>
        <v>528.75</v>
      </c>
      <c r="L922" s="32">
        <v>42887</v>
      </c>
      <c r="M922" s="16">
        <v>27.01</v>
      </c>
      <c r="N922" s="16">
        <v>15.23</v>
      </c>
      <c r="O922" s="16">
        <v>30.84</v>
      </c>
      <c r="P922" s="16">
        <v>23.48</v>
      </c>
    </row>
    <row r="923" spans="1:16" x14ac:dyDescent="0.25">
      <c r="A923" s="32">
        <v>42794</v>
      </c>
      <c r="B923" s="7">
        <v>3501</v>
      </c>
      <c r="C923" s="15">
        <f t="shared" si="28"/>
        <v>525.15</v>
      </c>
      <c r="F923" s="33">
        <v>42793</v>
      </c>
      <c r="G923" s="10">
        <v>3526</v>
      </c>
      <c r="H923" s="15">
        <f t="shared" si="29"/>
        <v>528.9</v>
      </c>
      <c r="L923" s="32">
        <v>42886</v>
      </c>
      <c r="M923" s="16">
        <v>27.25</v>
      </c>
      <c r="N923" s="16">
        <v>15.34</v>
      </c>
      <c r="O923" s="16">
        <v>31.14</v>
      </c>
      <c r="P923" s="16">
        <v>23.74</v>
      </c>
    </row>
    <row r="924" spans="1:16" x14ac:dyDescent="0.25">
      <c r="A924" s="32">
        <v>42793</v>
      </c>
      <c r="B924" s="7">
        <v>3501</v>
      </c>
      <c r="C924" s="15">
        <f t="shared" si="28"/>
        <v>525.15</v>
      </c>
      <c r="F924" s="33">
        <v>42790</v>
      </c>
      <c r="G924" s="10">
        <v>3524</v>
      </c>
      <c r="H924" s="15">
        <f t="shared" si="29"/>
        <v>528.6</v>
      </c>
      <c r="L924" s="32">
        <v>42885</v>
      </c>
      <c r="M924" s="16">
        <v>27.45</v>
      </c>
      <c r="N924" s="16">
        <v>15.66</v>
      </c>
      <c r="O924" s="16">
        <v>31.39</v>
      </c>
      <c r="P924" s="16">
        <v>23.95</v>
      </c>
    </row>
    <row r="925" spans="1:16" x14ac:dyDescent="0.25">
      <c r="A925" s="32">
        <v>42790</v>
      </c>
      <c r="B925" s="7">
        <v>3499</v>
      </c>
      <c r="C925" s="15">
        <f t="shared" si="28"/>
        <v>524.85</v>
      </c>
      <c r="F925" s="33">
        <v>42789</v>
      </c>
      <c r="G925" s="10">
        <v>3556</v>
      </c>
      <c r="H925" s="15">
        <f t="shared" si="29"/>
        <v>533.4</v>
      </c>
      <c r="L925" s="32">
        <v>42884</v>
      </c>
      <c r="M925" s="16">
        <v>27.65</v>
      </c>
      <c r="N925" s="16">
        <v>15.73</v>
      </c>
      <c r="O925" s="16">
        <v>31.65</v>
      </c>
      <c r="P925" s="16">
        <v>24.17</v>
      </c>
    </row>
    <row r="926" spans="1:16" x14ac:dyDescent="0.25">
      <c r="A926" s="32">
        <v>42789</v>
      </c>
      <c r="B926" s="7">
        <v>3532</v>
      </c>
      <c r="C926" s="15">
        <f t="shared" si="28"/>
        <v>529.79999999999995</v>
      </c>
      <c r="F926" s="33">
        <v>42788</v>
      </c>
      <c r="G926" s="10">
        <v>3570.7</v>
      </c>
      <c r="H926" s="15">
        <f t="shared" si="29"/>
        <v>535.6049999999999</v>
      </c>
      <c r="L926" s="32">
        <v>42881</v>
      </c>
      <c r="M926" s="16">
        <v>27.65</v>
      </c>
      <c r="N926" s="16">
        <v>15.73</v>
      </c>
      <c r="O926" s="16">
        <v>31.65</v>
      </c>
      <c r="P926" s="16">
        <v>24.17</v>
      </c>
    </row>
    <row r="927" spans="1:16" x14ac:dyDescent="0.25">
      <c r="A927" s="32">
        <v>42788</v>
      </c>
      <c r="B927" s="7">
        <v>3546.5</v>
      </c>
      <c r="C927" s="15">
        <f t="shared" si="28"/>
        <v>531.97500000000002</v>
      </c>
      <c r="F927" s="33">
        <v>42787</v>
      </c>
      <c r="G927" s="10">
        <v>3602</v>
      </c>
      <c r="H927" s="15">
        <f t="shared" si="29"/>
        <v>540.29999999999995</v>
      </c>
      <c r="L927" s="32">
        <v>42880</v>
      </c>
      <c r="M927" s="16">
        <v>27.66</v>
      </c>
      <c r="N927" s="16">
        <v>15.77</v>
      </c>
      <c r="O927" s="16">
        <v>31.66</v>
      </c>
      <c r="P927" s="16">
        <v>24.19</v>
      </c>
    </row>
    <row r="928" spans="1:16" x14ac:dyDescent="0.25">
      <c r="A928" s="32">
        <v>42787</v>
      </c>
      <c r="B928" s="7">
        <v>3562</v>
      </c>
      <c r="C928" s="15">
        <f t="shared" si="28"/>
        <v>534.29999999999995</v>
      </c>
      <c r="F928" s="33">
        <v>42786</v>
      </c>
      <c r="G928" s="10">
        <v>3664</v>
      </c>
      <c r="H928" s="15">
        <f t="shared" si="29"/>
        <v>549.6</v>
      </c>
      <c r="L928" s="32">
        <v>42879</v>
      </c>
      <c r="M928" s="16">
        <v>27.42</v>
      </c>
      <c r="N928" s="16">
        <v>15.79</v>
      </c>
      <c r="O928" s="16">
        <v>31.35</v>
      </c>
      <c r="P928" s="16">
        <v>23.92</v>
      </c>
    </row>
    <row r="929" spans="1:16" x14ac:dyDescent="0.25">
      <c r="A929" s="32">
        <v>42786</v>
      </c>
      <c r="B929" s="7">
        <v>3562</v>
      </c>
      <c r="C929" s="15">
        <f t="shared" si="28"/>
        <v>534.29999999999995</v>
      </c>
      <c r="F929" s="33">
        <v>42783</v>
      </c>
      <c r="G929" s="10">
        <v>3597</v>
      </c>
      <c r="H929" s="15">
        <f t="shared" si="29"/>
        <v>539.54999999999995</v>
      </c>
      <c r="L929" s="32">
        <v>42878</v>
      </c>
      <c r="M929" s="16">
        <v>27.52</v>
      </c>
      <c r="N929" s="16">
        <v>15.83</v>
      </c>
      <c r="O929" s="16">
        <v>31.48</v>
      </c>
      <c r="P929" s="16">
        <v>24.03</v>
      </c>
    </row>
    <row r="930" spans="1:16" x14ac:dyDescent="0.25">
      <c r="A930" s="32">
        <v>42783</v>
      </c>
      <c r="B930" s="7">
        <v>3582</v>
      </c>
      <c r="C930" s="15">
        <f t="shared" si="28"/>
        <v>537.29999999999995</v>
      </c>
      <c r="F930" s="33">
        <v>42782</v>
      </c>
      <c r="G930" s="10">
        <v>3657</v>
      </c>
      <c r="H930" s="15">
        <f t="shared" si="29"/>
        <v>548.54999999999995</v>
      </c>
      <c r="L930" s="32">
        <v>42877</v>
      </c>
      <c r="M930" s="16">
        <v>27.6</v>
      </c>
      <c r="N930" s="16">
        <v>15.88</v>
      </c>
      <c r="O930" s="16">
        <v>31.57</v>
      </c>
      <c r="P930" s="16">
        <v>23.87</v>
      </c>
    </row>
    <row r="931" spans="1:16" x14ac:dyDescent="0.25">
      <c r="A931" s="32">
        <v>42782</v>
      </c>
      <c r="B931" s="7">
        <v>3642</v>
      </c>
      <c r="C931" s="15">
        <f t="shared" si="28"/>
        <v>546.29999999999995</v>
      </c>
      <c r="F931" s="33">
        <v>42781</v>
      </c>
      <c r="G931" s="10">
        <v>3609.6</v>
      </c>
      <c r="H931" s="15">
        <f t="shared" si="29"/>
        <v>541.43999999999994</v>
      </c>
      <c r="L931" s="32">
        <v>42874</v>
      </c>
      <c r="M931" s="16">
        <v>27.78</v>
      </c>
      <c r="N931" s="16">
        <v>15.97</v>
      </c>
      <c r="O931" s="16">
        <v>31.79</v>
      </c>
      <c r="P931" s="16">
        <v>24.06</v>
      </c>
    </row>
    <row r="932" spans="1:16" x14ac:dyDescent="0.25">
      <c r="A932" s="32">
        <v>42781</v>
      </c>
      <c r="B932" s="7">
        <v>3594</v>
      </c>
      <c r="C932" s="15">
        <f t="shared" si="28"/>
        <v>539.1</v>
      </c>
      <c r="F932" s="33">
        <v>42780</v>
      </c>
      <c r="G932" s="10">
        <v>3645</v>
      </c>
      <c r="H932" s="15">
        <f t="shared" si="29"/>
        <v>546.75</v>
      </c>
      <c r="L932" s="32">
        <v>42873</v>
      </c>
      <c r="M932" s="16">
        <v>27.67</v>
      </c>
      <c r="N932" s="16">
        <v>16.04</v>
      </c>
      <c r="O932" s="16">
        <v>31.62</v>
      </c>
      <c r="P932" s="16">
        <v>24.16</v>
      </c>
    </row>
    <row r="933" spans="1:16" x14ac:dyDescent="0.25">
      <c r="A933" s="32">
        <v>42780</v>
      </c>
      <c r="B933" s="7">
        <v>3630</v>
      </c>
      <c r="C933" s="15">
        <f t="shared" si="28"/>
        <v>544.5</v>
      </c>
      <c r="F933" s="33">
        <v>42779</v>
      </c>
      <c r="G933" s="10">
        <v>3653</v>
      </c>
      <c r="H933" s="15">
        <f t="shared" si="29"/>
        <v>547.94999999999993</v>
      </c>
      <c r="L933" s="32">
        <v>42872</v>
      </c>
      <c r="M933" s="16">
        <v>28.09</v>
      </c>
      <c r="N933" s="16">
        <v>16.239999999999998</v>
      </c>
      <c r="O933" s="16">
        <v>32.15</v>
      </c>
      <c r="P933" s="16">
        <v>24.61</v>
      </c>
    </row>
    <row r="934" spans="1:16" x14ac:dyDescent="0.25">
      <c r="A934" s="32">
        <v>42779</v>
      </c>
      <c r="B934" s="7">
        <v>3617</v>
      </c>
      <c r="C934" s="15">
        <f t="shared" si="28"/>
        <v>542.54999999999995</v>
      </c>
      <c r="F934" s="33">
        <v>42776</v>
      </c>
      <c r="G934" s="10">
        <v>3622</v>
      </c>
      <c r="H934" s="15">
        <f t="shared" si="29"/>
        <v>543.29999999999995</v>
      </c>
      <c r="L934" s="32">
        <v>42871</v>
      </c>
      <c r="M934" s="16">
        <v>28.36</v>
      </c>
      <c r="N934" s="16">
        <v>16.399999999999999</v>
      </c>
      <c r="O934" s="16">
        <v>32.47</v>
      </c>
      <c r="P934" s="16">
        <v>24.89</v>
      </c>
    </row>
    <row r="935" spans="1:16" x14ac:dyDescent="0.25">
      <c r="A935" s="32">
        <v>42776</v>
      </c>
      <c r="B935" s="7">
        <v>3586</v>
      </c>
      <c r="C935" s="15">
        <f t="shared" si="28"/>
        <v>537.9</v>
      </c>
      <c r="F935" s="33">
        <v>42775</v>
      </c>
      <c r="G935" s="10">
        <v>3650</v>
      </c>
      <c r="H935" s="15">
        <f t="shared" si="29"/>
        <v>547.5</v>
      </c>
      <c r="L935" s="32">
        <v>42870</v>
      </c>
      <c r="M935" s="16">
        <v>28.49</v>
      </c>
      <c r="N935" s="16">
        <v>16.399999999999999</v>
      </c>
      <c r="O935" s="16">
        <v>32.6</v>
      </c>
      <c r="P935" s="16">
        <v>24.92</v>
      </c>
    </row>
    <row r="936" spans="1:16" x14ac:dyDescent="0.25">
      <c r="A936" s="32">
        <v>42775</v>
      </c>
      <c r="B936" s="7">
        <v>3615</v>
      </c>
      <c r="C936" s="15">
        <f t="shared" si="28"/>
        <v>542.25</v>
      </c>
      <c r="F936" s="33">
        <v>42774</v>
      </c>
      <c r="G936" s="10">
        <v>3606.5</v>
      </c>
      <c r="H936" s="15">
        <f t="shared" si="29"/>
        <v>540.97500000000002</v>
      </c>
      <c r="L936" s="32">
        <v>42867</v>
      </c>
      <c r="M936" s="16">
        <v>28.52</v>
      </c>
      <c r="N936" s="16">
        <v>16.37</v>
      </c>
      <c r="O936" s="16">
        <v>32.630000000000003</v>
      </c>
      <c r="P936" s="16">
        <v>25.04</v>
      </c>
    </row>
    <row r="937" spans="1:16" x14ac:dyDescent="0.25">
      <c r="A937" s="32">
        <v>42774</v>
      </c>
      <c r="B937" s="7">
        <v>3570.6</v>
      </c>
      <c r="C937" s="15">
        <f t="shared" si="28"/>
        <v>535.58999999999992</v>
      </c>
      <c r="F937" s="33">
        <v>42773</v>
      </c>
      <c r="G937" s="10">
        <v>3583.6</v>
      </c>
      <c r="H937" s="15">
        <f t="shared" si="29"/>
        <v>537.54</v>
      </c>
      <c r="L937" s="32">
        <v>42866</v>
      </c>
      <c r="M937" s="16">
        <v>28.49</v>
      </c>
      <c r="N937" s="16">
        <v>16.32</v>
      </c>
      <c r="O937" s="16">
        <v>32.590000000000003</v>
      </c>
      <c r="P937" s="16">
        <v>25.01</v>
      </c>
    </row>
    <row r="938" spans="1:16" x14ac:dyDescent="0.25">
      <c r="A938" s="32">
        <v>42773</v>
      </c>
      <c r="B938" s="7">
        <v>3556.6</v>
      </c>
      <c r="C938" s="15">
        <f t="shared" si="28"/>
        <v>533.49</v>
      </c>
      <c r="F938" s="33">
        <v>42772</v>
      </c>
      <c r="G938" s="10">
        <v>3553</v>
      </c>
      <c r="H938" s="15">
        <f t="shared" si="29"/>
        <v>532.94999999999993</v>
      </c>
      <c r="L938" s="32">
        <v>42865</v>
      </c>
      <c r="M938" s="16">
        <v>28.41</v>
      </c>
      <c r="N938" s="16">
        <v>16.34</v>
      </c>
      <c r="O938" s="16">
        <v>32.49</v>
      </c>
      <c r="P938" s="16">
        <v>24.91</v>
      </c>
    </row>
    <row r="939" spans="1:16" x14ac:dyDescent="0.25">
      <c r="A939" s="32">
        <v>42772</v>
      </c>
      <c r="B939" s="7">
        <v>3509</v>
      </c>
      <c r="C939" s="15">
        <f t="shared" si="28"/>
        <v>526.35</v>
      </c>
      <c r="F939" s="33">
        <v>42769</v>
      </c>
      <c r="G939" s="10">
        <v>3573</v>
      </c>
      <c r="H939" s="15">
        <f t="shared" si="29"/>
        <v>535.94999999999993</v>
      </c>
      <c r="L939" s="32">
        <v>42864</v>
      </c>
      <c r="M939" s="16">
        <v>28.06</v>
      </c>
      <c r="N939" s="16">
        <v>16.350000000000001</v>
      </c>
      <c r="O939" s="16">
        <v>32.07</v>
      </c>
      <c r="P939" s="16">
        <v>24.55</v>
      </c>
    </row>
    <row r="940" spans="1:16" x14ac:dyDescent="0.25">
      <c r="A940" s="32">
        <v>42770</v>
      </c>
      <c r="B940" s="7">
        <v>3509.2</v>
      </c>
      <c r="C940" s="15">
        <f t="shared" si="28"/>
        <v>526.38</v>
      </c>
      <c r="F940" s="33">
        <v>42761</v>
      </c>
      <c r="G940" s="10">
        <v>3634</v>
      </c>
      <c r="H940" s="15">
        <f t="shared" si="29"/>
        <v>545.1</v>
      </c>
      <c r="L940" s="32">
        <v>42863</v>
      </c>
      <c r="M940" s="16">
        <v>27.84</v>
      </c>
      <c r="N940" s="16">
        <v>16.45</v>
      </c>
      <c r="O940" s="16">
        <v>31.78</v>
      </c>
      <c r="P940" s="16">
        <v>24.6</v>
      </c>
    </row>
    <row r="941" spans="1:16" x14ac:dyDescent="0.25">
      <c r="A941" s="32">
        <v>42769</v>
      </c>
      <c r="B941" s="7">
        <v>3528</v>
      </c>
      <c r="C941" s="15">
        <f t="shared" si="28"/>
        <v>529.19999999999993</v>
      </c>
      <c r="F941" s="33">
        <v>42760</v>
      </c>
      <c r="G941" s="10">
        <v>3628</v>
      </c>
      <c r="H941" s="15">
        <f t="shared" si="29"/>
        <v>544.19999999999993</v>
      </c>
      <c r="L941" s="32">
        <v>42860</v>
      </c>
      <c r="M941" s="16">
        <v>28.25</v>
      </c>
      <c r="N941" s="16">
        <v>16.63</v>
      </c>
      <c r="O941" s="16">
        <v>32.299999999999997</v>
      </c>
      <c r="P941" s="16">
        <v>24.75</v>
      </c>
    </row>
    <row r="942" spans="1:16" x14ac:dyDescent="0.25">
      <c r="A942" s="32">
        <v>42761</v>
      </c>
      <c r="B942" s="7">
        <v>3590</v>
      </c>
      <c r="C942" s="15">
        <f t="shared" si="28"/>
        <v>538.5</v>
      </c>
      <c r="F942" s="33">
        <v>42759</v>
      </c>
      <c r="G942" s="10">
        <v>3630</v>
      </c>
      <c r="H942" s="15">
        <f t="shared" si="29"/>
        <v>544.5</v>
      </c>
      <c r="L942" s="32">
        <v>42859</v>
      </c>
      <c r="M942" s="16">
        <v>28.59</v>
      </c>
      <c r="N942" s="16">
        <v>16.79</v>
      </c>
      <c r="O942" s="16">
        <v>32.72</v>
      </c>
      <c r="P942" s="16">
        <v>25.12</v>
      </c>
    </row>
    <row r="943" spans="1:16" x14ac:dyDescent="0.25">
      <c r="A943" s="32">
        <v>42760</v>
      </c>
      <c r="B943" s="7">
        <v>3584.2</v>
      </c>
      <c r="C943" s="15">
        <f t="shared" si="28"/>
        <v>537.63</v>
      </c>
      <c r="F943" s="33">
        <v>42758</v>
      </c>
      <c r="G943" s="10">
        <v>3664</v>
      </c>
      <c r="H943" s="15">
        <f t="shared" si="29"/>
        <v>549.6</v>
      </c>
      <c r="L943" s="32">
        <v>42858</v>
      </c>
      <c r="M943" s="16">
        <v>29</v>
      </c>
      <c r="N943" s="16">
        <v>17.13</v>
      </c>
      <c r="O943" s="16">
        <v>33.21</v>
      </c>
      <c r="P943" s="16">
        <v>25.54</v>
      </c>
    </row>
    <row r="944" spans="1:16" x14ac:dyDescent="0.25">
      <c r="A944" s="32">
        <v>42759</v>
      </c>
      <c r="B944" s="7">
        <v>3586</v>
      </c>
      <c r="C944" s="15">
        <f t="shared" si="28"/>
        <v>537.9</v>
      </c>
      <c r="F944" s="33">
        <v>42757</v>
      </c>
      <c r="G944" s="10">
        <v>3664.2</v>
      </c>
      <c r="H944" s="15">
        <f t="shared" si="29"/>
        <v>549.63</v>
      </c>
      <c r="L944" s="32">
        <v>42857</v>
      </c>
      <c r="M944" s="16">
        <v>29.54</v>
      </c>
      <c r="N944" s="16">
        <v>17.420000000000002</v>
      </c>
      <c r="O944" s="16">
        <v>33.89</v>
      </c>
      <c r="P944" s="16">
        <v>26.12</v>
      </c>
    </row>
    <row r="945" spans="1:16" x14ac:dyDescent="0.25">
      <c r="A945" s="32">
        <v>42758</v>
      </c>
      <c r="B945" s="7">
        <v>3634</v>
      </c>
      <c r="C945" s="15">
        <f t="shared" si="28"/>
        <v>545.1</v>
      </c>
      <c r="F945" s="33">
        <v>42755</v>
      </c>
      <c r="G945" s="10">
        <v>3668</v>
      </c>
      <c r="H945" s="15">
        <f t="shared" si="29"/>
        <v>550.19999999999993</v>
      </c>
      <c r="L945" s="32">
        <v>42856</v>
      </c>
      <c r="M945" s="16">
        <v>30.11</v>
      </c>
      <c r="N945" s="16">
        <v>17.71</v>
      </c>
      <c r="O945" s="16">
        <v>34.58</v>
      </c>
      <c r="P945" s="16">
        <v>26.6</v>
      </c>
    </row>
    <row r="946" spans="1:16" x14ac:dyDescent="0.25">
      <c r="A946" s="32">
        <v>42757</v>
      </c>
      <c r="B946" s="7">
        <v>3634.1</v>
      </c>
      <c r="C946" s="15">
        <f t="shared" si="28"/>
        <v>545.11500000000001</v>
      </c>
      <c r="F946" s="33">
        <v>42754</v>
      </c>
      <c r="G946" s="10">
        <v>3679</v>
      </c>
      <c r="H946" s="15">
        <f t="shared" si="29"/>
        <v>551.85</v>
      </c>
      <c r="L946" s="32">
        <v>42853</v>
      </c>
      <c r="M946" s="16">
        <v>30.01</v>
      </c>
      <c r="N946" s="16">
        <v>17.71</v>
      </c>
      <c r="O946" s="16">
        <v>34.44</v>
      </c>
      <c r="P946" s="16">
        <v>26.6</v>
      </c>
    </row>
    <row r="947" spans="1:16" x14ac:dyDescent="0.25">
      <c r="A947" s="32">
        <v>42755</v>
      </c>
      <c r="B947" s="7">
        <v>3638</v>
      </c>
      <c r="C947" s="15">
        <f t="shared" si="28"/>
        <v>545.69999999999993</v>
      </c>
      <c r="F947" s="33">
        <v>42753</v>
      </c>
      <c r="G947" s="10">
        <v>3667</v>
      </c>
      <c r="H947" s="15">
        <f t="shared" si="29"/>
        <v>550.04999999999995</v>
      </c>
      <c r="L947" s="32">
        <v>42852</v>
      </c>
      <c r="M947" s="16">
        <v>30.97</v>
      </c>
      <c r="N947" s="16">
        <v>18.079999999999998</v>
      </c>
      <c r="O947" s="16">
        <v>35.61</v>
      </c>
      <c r="P947" s="16">
        <v>27.62</v>
      </c>
    </row>
    <row r="948" spans="1:16" x14ac:dyDescent="0.25">
      <c r="A948" s="32">
        <v>42754</v>
      </c>
      <c r="B948" s="7">
        <v>3663.9</v>
      </c>
      <c r="C948" s="15">
        <f t="shared" si="28"/>
        <v>549.58500000000004</v>
      </c>
      <c r="F948" s="33">
        <v>42752</v>
      </c>
      <c r="G948" s="10">
        <v>3629</v>
      </c>
      <c r="H948" s="15">
        <f t="shared" si="29"/>
        <v>544.35</v>
      </c>
      <c r="L948" s="32">
        <v>42851</v>
      </c>
      <c r="M948" s="16">
        <v>31.52</v>
      </c>
      <c r="N948" s="16">
        <v>18.37</v>
      </c>
      <c r="O948" s="16">
        <v>36.270000000000003</v>
      </c>
      <c r="P948" s="16">
        <v>28.19</v>
      </c>
    </row>
    <row r="949" spans="1:16" x14ac:dyDescent="0.25">
      <c r="A949" s="32">
        <v>42753</v>
      </c>
      <c r="B949" s="7">
        <v>3652.2</v>
      </c>
      <c r="C949" s="15">
        <f t="shared" si="28"/>
        <v>547.82999999999993</v>
      </c>
      <c r="F949" s="33">
        <v>42751</v>
      </c>
      <c r="G949" s="10">
        <v>3628.9</v>
      </c>
      <c r="H949" s="15">
        <f t="shared" si="29"/>
        <v>544.33500000000004</v>
      </c>
      <c r="L949" s="32">
        <v>42850</v>
      </c>
      <c r="M949" s="16">
        <v>32.21</v>
      </c>
      <c r="N949" s="16">
        <v>18.79</v>
      </c>
      <c r="O949" s="16">
        <v>37.11</v>
      </c>
      <c r="P949" s="16">
        <v>28.92</v>
      </c>
    </row>
    <row r="950" spans="1:16" x14ac:dyDescent="0.25">
      <c r="A950" s="32">
        <v>42752</v>
      </c>
      <c r="B950" s="7">
        <v>3593</v>
      </c>
      <c r="C950" s="15">
        <f t="shared" si="28"/>
        <v>538.94999999999993</v>
      </c>
      <c r="F950" s="33">
        <v>42748</v>
      </c>
      <c r="G950" s="10">
        <v>3610</v>
      </c>
      <c r="H950" s="15">
        <f t="shared" si="29"/>
        <v>541.5</v>
      </c>
      <c r="L950" s="32">
        <v>42849</v>
      </c>
      <c r="M950" s="16">
        <v>32.75</v>
      </c>
      <c r="N950" s="16">
        <v>19</v>
      </c>
      <c r="O950" s="16">
        <v>37.75</v>
      </c>
      <c r="P950" s="16">
        <v>29.63</v>
      </c>
    </row>
    <row r="951" spans="1:16" x14ac:dyDescent="0.25">
      <c r="A951" s="32">
        <v>42751</v>
      </c>
      <c r="B951" s="7">
        <v>3592.9</v>
      </c>
      <c r="C951" s="15">
        <f t="shared" si="28"/>
        <v>538.93499999999995</v>
      </c>
      <c r="F951" s="33">
        <v>42747</v>
      </c>
      <c r="G951" s="10">
        <v>3546</v>
      </c>
      <c r="H951" s="15">
        <f t="shared" si="29"/>
        <v>531.9</v>
      </c>
      <c r="L951" s="32">
        <v>42846</v>
      </c>
      <c r="M951" s="16">
        <v>33.619999999999997</v>
      </c>
      <c r="N951" s="16">
        <v>19.190000000000001</v>
      </c>
      <c r="O951" s="16">
        <v>38.81</v>
      </c>
      <c r="P951" s="16">
        <v>30.4</v>
      </c>
    </row>
    <row r="952" spans="1:16" x14ac:dyDescent="0.25">
      <c r="A952" s="32">
        <v>42748</v>
      </c>
      <c r="B952" s="7">
        <v>3603</v>
      </c>
      <c r="C952" s="15">
        <f t="shared" si="28"/>
        <v>540.44999999999993</v>
      </c>
      <c r="F952" s="33">
        <v>42746</v>
      </c>
      <c r="G952" s="10">
        <v>3546</v>
      </c>
      <c r="H952" s="15">
        <f t="shared" si="29"/>
        <v>531.9</v>
      </c>
      <c r="L952" s="32">
        <v>42845</v>
      </c>
      <c r="M952" s="16">
        <v>34.5</v>
      </c>
      <c r="N952" s="16">
        <v>19.36</v>
      </c>
      <c r="O952" s="16">
        <v>39.9</v>
      </c>
      <c r="P952" s="16">
        <v>31.34</v>
      </c>
    </row>
    <row r="953" spans="1:16" x14ac:dyDescent="0.25">
      <c r="A953" s="32">
        <v>42747</v>
      </c>
      <c r="B953" s="7">
        <v>3540</v>
      </c>
      <c r="C953" s="15">
        <f t="shared" si="28"/>
        <v>531</v>
      </c>
      <c r="F953" s="33">
        <v>42745</v>
      </c>
      <c r="G953" s="10">
        <v>3512</v>
      </c>
      <c r="H953" s="15">
        <f t="shared" si="29"/>
        <v>526.79999999999995</v>
      </c>
      <c r="L953" s="32">
        <v>42844</v>
      </c>
      <c r="M953" s="16">
        <v>35.31</v>
      </c>
      <c r="N953" s="16">
        <v>19.41</v>
      </c>
      <c r="O953" s="16">
        <v>40.869999999999997</v>
      </c>
      <c r="P953" s="16">
        <v>32.19</v>
      </c>
    </row>
    <row r="954" spans="1:16" x14ac:dyDescent="0.25">
      <c r="A954" s="32">
        <v>42746</v>
      </c>
      <c r="B954" s="7">
        <v>3540</v>
      </c>
      <c r="C954" s="15">
        <f t="shared" si="28"/>
        <v>531</v>
      </c>
      <c r="F954" s="33">
        <v>42744</v>
      </c>
      <c r="G954" s="10">
        <v>3475</v>
      </c>
      <c r="H954" s="15">
        <f t="shared" si="29"/>
        <v>521.25</v>
      </c>
      <c r="L954" s="32">
        <v>42843</v>
      </c>
      <c r="M954" s="16">
        <v>35.549999999999997</v>
      </c>
      <c r="N954" s="16">
        <v>19.41</v>
      </c>
      <c r="O954" s="16">
        <v>41.17</v>
      </c>
      <c r="P954" s="16">
        <v>32.44</v>
      </c>
    </row>
    <row r="955" spans="1:16" x14ac:dyDescent="0.25">
      <c r="A955" s="32">
        <v>42745</v>
      </c>
      <c r="B955" s="7">
        <v>3493</v>
      </c>
      <c r="C955" s="15">
        <f t="shared" si="28"/>
        <v>523.94999999999993</v>
      </c>
      <c r="F955" s="33">
        <v>42741</v>
      </c>
      <c r="G955" s="10">
        <v>3511</v>
      </c>
      <c r="H955" s="15">
        <f t="shared" si="29"/>
        <v>526.65</v>
      </c>
      <c r="L955" s="32">
        <v>42842</v>
      </c>
      <c r="M955" s="16">
        <v>35.47</v>
      </c>
      <c r="N955" s="16">
        <v>19.329999999999998</v>
      </c>
      <c r="O955" s="16">
        <v>41.07</v>
      </c>
      <c r="P955" s="16">
        <v>32.36</v>
      </c>
    </row>
    <row r="956" spans="1:16" x14ac:dyDescent="0.25">
      <c r="A956" s="32">
        <v>42744</v>
      </c>
      <c r="B956" s="7">
        <v>3472</v>
      </c>
      <c r="C956" s="15">
        <f t="shared" si="28"/>
        <v>520.79999999999995</v>
      </c>
      <c r="F956" s="33">
        <v>42740</v>
      </c>
      <c r="G956" s="10">
        <v>3539</v>
      </c>
      <c r="H956" s="15">
        <f t="shared" si="29"/>
        <v>530.85</v>
      </c>
      <c r="L956" s="32">
        <v>42839</v>
      </c>
      <c r="M956" s="16">
        <v>35.46</v>
      </c>
      <c r="N956" s="16">
        <v>19.329999999999998</v>
      </c>
      <c r="O956" s="16">
        <v>41.07</v>
      </c>
      <c r="P956" s="16">
        <v>32.36</v>
      </c>
    </row>
    <row r="957" spans="1:16" x14ac:dyDescent="0.25">
      <c r="A957" s="32">
        <v>42741</v>
      </c>
      <c r="B957" s="7">
        <v>3463</v>
      </c>
      <c r="C957" s="15">
        <f t="shared" si="28"/>
        <v>519.44999999999993</v>
      </c>
      <c r="F957" s="33">
        <v>42739</v>
      </c>
      <c r="G957" s="10">
        <v>3498</v>
      </c>
      <c r="H957" s="15">
        <f t="shared" si="29"/>
        <v>524.69999999999993</v>
      </c>
      <c r="L957" s="32">
        <v>42838</v>
      </c>
      <c r="M957" s="16">
        <v>35.57</v>
      </c>
      <c r="N957" s="16">
        <v>19.41</v>
      </c>
      <c r="O957" s="16">
        <v>41.21</v>
      </c>
      <c r="P957" s="16">
        <v>32.479999999999997</v>
      </c>
    </row>
    <row r="958" spans="1:16" x14ac:dyDescent="0.25">
      <c r="A958" s="32">
        <v>42740</v>
      </c>
      <c r="B958" s="7">
        <v>3535</v>
      </c>
      <c r="C958" s="15">
        <f t="shared" si="28"/>
        <v>530.25</v>
      </c>
      <c r="F958" s="33">
        <v>42738</v>
      </c>
      <c r="G958" s="10">
        <v>3517</v>
      </c>
      <c r="H958" s="15">
        <f t="shared" si="29"/>
        <v>527.54999999999995</v>
      </c>
      <c r="L958" s="32">
        <v>42837</v>
      </c>
      <c r="M958" s="16">
        <v>35.19</v>
      </c>
      <c r="N958" s="16">
        <v>19.29</v>
      </c>
      <c r="O958" s="16">
        <v>40.74</v>
      </c>
      <c r="P958" s="16">
        <v>32.07</v>
      </c>
    </row>
    <row r="959" spans="1:16" x14ac:dyDescent="0.25">
      <c r="A959" s="32">
        <v>42739</v>
      </c>
      <c r="B959" s="7">
        <v>3494</v>
      </c>
      <c r="C959" s="15">
        <f t="shared" si="28"/>
        <v>524.1</v>
      </c>
      <c r="F959" s="11"/>
      <c r="G959" s="10"/>
      <c r="H959" s="15"/>
      <c r="L959" s="32">
        <v>42836</v>
      </c>
      <c r="M959" s="16">
        <v>34.53</v>
      </c>
      <c r="N959" s="16">
        <v>18.98</v>
      </c>
      <c r="O959" s="16">
        <v>39.94</v>
      </c>
      <c r="P959" s="16">
        <v>31.37</v>
      </c>
    </row>
    <row r="960" spans="1:16" x14ac:dyDescent="0.25">
      <c r="A960" s="32">
        <v>42738</v>
      </c>
      <c r="B960" s="7">
        <v>3513</v>
      </c>
      <c r="C960" s="15">
        <f t="shared" si="28"/>
        <v>526.94999999999993</v>
      </c>
      <c r="F960" s="11"/>
      <c r="G960" s="10"/>
      <c r="H960" s="15"/>
      <c r="L960" s="32">
        <v>42835</v>
      </c>
      <c r="M960" s="16">
        <v>33.880000000000003</v>
      </c>
      <c r="N960" s="16">
        <v>18.809999999999999</v>
      </c>
      <c r="O960" s="16">
        <v>39.15</v>
      </c>
      <c r="P960" s="16">
        <v>30.46</v>
      </c>
    </row>
    <row r="961" spans="1:16" x14ac:dyDescent="0.25">
      <c r="A961" s="8"/>
      <c r="B961" s="7"/>
      <c r="C961" s="15"/>
      <c r="F961" s="11"/>
      <c r="G961" s="10"/>
      <c r="H961" s="15"/>
      <c r="L961" s="32">
        <v>42832</v>
      </c>
      <c r="M961" s="16">
        <v>33.19</v>
      </c>
      <c r="N961" s="16">
        <v>18.63</v>
      </c>
      <c r="O961" s="16">
        <v>38.31</v>
      </c>
      <c r="P961" s="16">
        <v>29.96</v>
      </c>
    </row>
    <row r="962" spans="1:16" x14ac:dyDescent="0.25">
      <c r="A962" s="8"/>
      <c r="B962" s="7"/>
      <c r="C962" s="15"/>
      <c r="F962" s="11"/>
      <c r="G962" s="10"/>
      <c r="H962" s="15"/>
      <c r="L962" s="32">
        <v>42831</v>
      </c>
      <c r="M962" s="16">
        <v>32.49</v>
      </c>
      <c r="N962" s="16">
        <v>18.63</v>
      </c>
      <c r="O962" s="16">
        <v>37.47</v>
      </c>
      <c r="P962" s="16">
        <v>29.23</v>
      </c>
    </row>
    <row r="963" spans="1:16" x14ac:dyDescent="0.25">
      <c r="A963" s="8"/>
      <c r="B963" s="7"/>
      <c r="C963" s="15"/>
      <c r="F963" s="11"/>
      <c r="G963" s="10"/>
      <c r="H963" s="15"/>
      <c r="L963" s="32">
        <v>42830</v>
      </c>
      <c r="M963" s="16">
        <v>31.65</v>
      </c>
      <c r="N963" s="16">
        <v>18.54</v>
      </c>
      <c r="O963" s="16">
        <v>36.42</v>
      </c>
      <c r="P963" s="16">
        <v>28.4</v>
      </c>
    </row>
    <row r="964" spans="1:16" x14ac:dyDescent="0.25">
      <c r="A964" s="8"/>
      <c r="B964" s="7"/>
      <c r="C964" s="15"/>
      <c r="F964" s="11"/>
      <c r="G964" s="10"/>
      <c r="H964" s="15"/>
      <c r="L964" s="32">
        <v>42829</v>
      </c>
      <c r="M964" s="16">
        <v>31.82</v>
      </c>
      <c r="N964" s="16">
        <v>18.75</v>
      </c>
      <c r="O964" s="16">
        <v>36.65</v>
      </c>
      <c r="P964" s="16">
        <v>28.52</v>
      </c>
    </row>
    <row r="965" spans="1:16" x14ac:dyDescent="0.25">
      <c r="A965" s="8"/>
      <c r="B965" s="7"/>
      <c r="C965" s="15"/>
      <c r="F965" s="11"/>
      <c r="G965" s="10"/>
      <c r="H965" s="15"/>
      <c r="L965" s="32">
        <v>42828</v>
      </c>
      <c r="M965" s="16">
        <v>31.63</v>
      </c>
      <c r="N965" s="16">
        <v>18.88</v>
      </c>
      <c r="O965" s="16">
        <v>36.4</v>
      </c>
      <c r="P965" s="16">
        <v>28.22</v>
      </c>
    </row>
    <row r="966" spans="1:16" x14ac:dyDescent="0.25">
      <c r="A966" s="8"/>
      <c r="B966" s="7"/>
      <c r="C966" s="15"/>
      <c r="F966" s="11"/>
      <c r="G966" s="10"/>
      <c r="H966" s="15"/>
      <c r="L966" s="32">
        <v>42825</v>
      </c>
      <c r="M966" s="16">
        <v>31.48</v>
      </c>
      <c r="N966" s="16">
        <v>18.899999999999999</v>
      </c>
      <c r="O966" s="16">
        <v>36.21</v>
      </c>
      <c r="P966" s="16">
        <v>28.14</v>
      </c>
    </row>
    <row r="967" spans="1:16" x14ac:dyDescent="0.25">
      <c r="A967" s="8"/>
      <c r="B967" s="7"/>
      <c r="C967" s="15"/>
      <c r="F967" s="11"/>
      <c r="G967" s="10"/>
      <c r="H967" s="15"/>
      <c r="L967" s="32">
        <v>42824</v>
      </c>
      <c r="M967" s="16">
        <v>31.28</v>
      </c>
      <c r="N967" s="16">
        <v>18.809999999999999</v>
      </c>
      <c r="O967" s="16">
        <v>35.97</v>
      </c>
      <c r="P967" s="16">
        <v>27.93</v>
      </c>
    </row>
    <row r="968" spans="1:16" x14ac:dyDescent="0.25">
      <c r="A968" s="8"/>
      <c r="B968" s="7"/>
      <c r="C968" s="15"/>
      <c r="F968" s="11"/>
      <c r="G968" s="10"/>
      <c r="H968" s="15"/>
      <c r="L968" s="32">
        <v>42823</v>
      </c>
      <c r="M968" s="16">
        <v>30.99</v>
      </c>
      <c r="N968" s="16">
        <v>18.68</v>
      </c>
      <c r="O968" s="16">
        <v>35.6</v>
      </c>
      <c r="P968" s="16">
        <v>27.62</v>
      </c>
    </row>
    <row r="969" spans="1:16" x14ac:dyDescent="0.25">
      <c r="A969" s="8"/>
      <c r="B969" s="7"/>
      <c r="C969" s="15"/>
      <c r="F969" s="11"/>
      <c r="G969" s="10"/>
      <c r="H969" s="15"/>
      <c r="L969" s="32">
        <v>42822</v>
      </c>
      <c r="M969" s="16">
        <v>30.53</v>
      </c>
      <c r="N969" s="16">
        <v>18.57</v>
      </c>
      <c r="O969" s="16">
        <v>35.04</v>
      </c>
      <c r="P969" s="16">
        <v>27.13</v>
      </c>
    </row>
    <row r="970" spans="1:16" x14ac:dyDescent="0.25">
      <c r="A970" s="8"/>
      <c r="B970" s="7"/>
      <c r="C970" s="15"/>
      <c r="F970" s="11"/>
      <c r="G970" s="10"/>
      <c r="H970" s="15"/>
      <c r="L970" s="32">
        <v>42821</v>
      </c>
      <c r="M970" s="16">
        <v>30.02</v>
      </c>
      <c r="N970" s="16">
        <v>18.41</v>
      </c>
      <c r="O970" s="16">
        <v>34.43</v>
      </c>
      <c r="P970" s="16">
        <v>26.54</v>
      </c>
    </row>
    <row r="971" spans="1:16" x14ac:dyDescent="0.25">
      <c r="A971" s="8"/>
      <c r="B971" s="7"/>
      <c r="C971" s="15"/>
      <c r="F971" s="11"/>
      <c r="G971" s="10"/>
      <c r="H971" s="15"/>
      <c r="L971" s="32">
        <v>42818</v>
      </c>
      <c r="M971" s="16">
        <v>29.62</v>
      </c>
      <c r="N971" s="16">
        <v>18.260000000000002</v>
      </c>
      <c r="O971" s="16">
        <v>33.94</v>
      </c>
      <c r="P971" s="16">
        <v>26.18</v>
      </c>
    </row>
    <row r="972" spans="1:16" x14ac:dyDescent="0.25">
      <c r="A972" s="8"/>
      <c r="B972" s="7"/>
      <c r="C972" s="15"/>
      <c r="F972" s="11"/>
      <c r="G972" s="10"/>
      <c r="H972" s="15"/>
      <c r="L972" s="32">
        <v>42817</v>
      </c>
      <c r="M972" s="16">
        <v>29.21</v>
      </c>
      <c r="N972" s="16">
        <v>18.059999999999999</v>
      </c>
      <c r="O972" s="16">
        <v>33.450000000000003</v>
      </c>
      <c r="P972" s="16">
        <v>25.75</v>
      </c>
    </row>
    <row r="973" spans="1:16" x14ac:dyDescent="0.25">
      <c r="A973" s="8"/>
      <c r="B973" s="7"/>
      <c r="C973" s="15"/>
      <c r="F973" s="11"/>
      <c r="G973" s="10"/>
      <c r="H973" s="15"/>
      <c r="L973" s="32">
        <v>42816</v>
      </c>
      <c r="M973" s="16">
        <v>28.93</v>
      </c>
      <c r="N973" s="16">
        <v>17.87</v>
      </c>
      <c r="O973" s="16">
        <v>33.130000000000003</v>
      </c>
      <c r="P973" s="16">
        <v>25.47</v>
      </c>
    </row>
    <row r="974" spans="1:16" x14ac:dyDescent="0.25">
      <c r="A974" s="8"/>
      <c r="B974" s="7"/>
      <c r="C974" s="15"/>
      <c r="F974" s="11"/>
      <c r="G974" s="10"/>
      <c r="H974" s="15"/>
      <c r="L974" s="32">
        <v>42815</v>
      </c>
      <c r="M974" s="16">
        <v>28.65</v>
      </c>
      <c r="N974" s="16">
        <v>17.760000000000002</v>
      </c>
      <c r="O974" s="16">
        <v>32.79</v>
      </c>
      <c r="P974" s="16">
        <v>25.17</v>
      </c>
    </row>
    <row r="975" spans="1:16" x14ac:dyDescent="0.25">
      <c r="A975" s="8"/>
      <c r="B975" s="7"/>
      <c r="C975" s="15"/>
      <c r="F975" s="11"/>
      <c r="G975" s="10"/>
      <c r="H975" s="15"/>
      <c r="L975" s="32">
        <v>42814</v>
      </c>
      <c r="M975" s="16">
        <v>28.61</v>
      </c>
      <c r="N975" s="16">
        <v>17.760000000000002</v>
      </c>
      <c r="O975" s="16">
        <v>32.74</v>
      </c>
      <c r="P975" s="16">
        <v>25.25</v>
      </c>
    </row>
    <row r="976" spans="1:16" x14ac:dyDescent="0.25">
      <c r="A976" s="8"/>
      <c r="B976" s="7"/>
      <c r="C976" s="15"/>
      <c r="F976" s="11"/>
      <c r="G976" s="10"/>
      <c r="H976" s="15"/>
      <c r="L976" s="32">
        <v>42811</v>
      </c>
      <c r="M976" s="16">
        <v>28.8</v>
      </c>
      <c r="N976" s="16">
        <v>17.72</v>
      </c>
      <c r="O976" s="16">
        <v>32.979999999999997</v>
      </c>
      <c r="P976" s="16">
        <v>25.33</v>
      </c>
    </row>
    <row r="977" spans="1:16" x14ac:dyDescent="0.25">
      <c r="A977" s="8"/>
      <c r="B977" s="7"/>
      <c r="C977" s="15"/>
      <c r="F977" s="11"/>
      <c r="G977" s="10"/>
      <c r="H977" s="15"/>
      <c r="L977" s="32">
        <v>42810</v>
      </c>
      <c r="M977" s="16">
        <v>28.8</v>
      </c>
      <c r="N977" s="16">
        <v>17.77</v>
      </c>
      <c r="O977" s="16">
        <v>32.97</v>
      </c>
      <c r="P977" s="16">
        <v>25.33</v>
      </c>
    </row>
    <row r="978" spans="1:16" x14ac:dyDescent="0.25">
      <c r="A978" s="8"/>
      <c r="B978" s="7"/>
      <c r="C978" s="15"/>
      <c r="F978" s="11"/>
      <c r="G978" s="10"/>
      <c r="H978" s="15"/>
      <c r="L978" s="32">
        <v>42809</v>
      </c>
      <c r="M978" s="16">
        <v>29.11</v>
      </c>
      <c r="N978" s="16">
        <v>17.89</v>
      </c>
      <c r="O978" s="16">
        <v>33.35</v>
      </c>
      <c r="P978" s="16">
        <v>25.66</v>
      </c>
    </row>
    <row r="979" spans="1:16" x14ac:dyDescent="0.25">
      <c r="A979" s="8"/>
      <c r="B979" s="7"/>
      <c r="C979" s="15"/>
      <c r="F979" s="11"/>
      <c r="G979" s="10"/>
      <c r="H979" s="15"/>
      <c r="L979" s="32">
        <v>42808</v>
      </c>
      <c r="M979" s="16">
        <v>29.51</v>
      </c>
      <c r="N979" s="16">
        <v>18.09</v>
      </c>
      <c r="O979" s="16">
        <v>33.840000000000003</v>
      </c>
      <c r="P979" s="16">
        <v>26.08</v>
      </c>
    </row>
    <row r="980" spans="1:16" x14ac:dyDescent="0.25">
      <c r="A980" s="8"/>
      <c r="B980" s="7"/>
      <c r="C980" s="15"/>
      <c r="F980" s="11"/>
      <c r="G980" s="10"/>
      <c r="H980" s="15"/>
      <c r="L980" s="32">
        <v>42807</v>
      </c>
      <c r="M980" s="16">
        <v>29.78</v>
      </c>
      <c r="N980" s="16">
        <v>18.239999999999998</v>
      </c>
      <c r="O980" s="16">
        <v>34.159999999999997</v>
      </c>
      <c r="P980" s="16">
        <v>26.68</v>
      </c>
    </row>
    <row r="981" spans="1:16" x14ac:dyDescent="0.25">
      <c r="A981" s="8"/>
      <c r="B981" s="7"/>
      <c r="C981" s="15"/>
      <c r="F981" s="11"/>
      <c r="G981" s="10"/>
      <c r="H981" s="15"/>
      <c r="L981" s="32">
        <v>42804</v>
      </c>
      <c r="M981" s="16">
        <v>30.16</v>
      </c>
      <c r="N981" s="16">
        <v>18.420000000000002</v>
      </c>
      <c r="O981" s="16">
        <v>34.65</v>
      </c>
      <c r="P981" s="16">
        <v>26.77</v>
      </c>
    </row>
    <row r="982" spans="1:16" x14ac:dyDescent="0.25">
      <c r="A982" s="8"/>
      <c r="B982" s="7"/>
      <c r="C982" s="15"/>
      <c r="F982" s="11"/>
      <c r="G982" s="10"/>
      <c r="H982" s="15"/>
      <c r="L982" s="32">
        <v>42803</v>
      </c>
      <c r="M982" s="16">
        <v>30.54</v>
      </c>
      <c r="N982" s="16">
        <v>18.54</v>
      </c>
      <c r="O982" s="16">
        <v>35.119999999999997</v>
      </c>
      <c r="P982" s="16">
        <v>27.19</v>
      </c>
    </row>
    <row r="983" spans="1:16" x14ac:dyDescent="0.25">
      <c r="A983" s="8"/>
      <c r="B983" s="7"/>
      <c r="C983" s="15"/>
      <c r="F983" s="11"/>
      <c r="G983" s="10"/>
      <c r="H983" s="15"/>
      <c r="L983" s="32">
        <v>42802</v>
      </c>
      <c r="M983" s="16">
        <v>30.65</v>
      </c>
      <c r="N983" s="16">
        <v>18.52</v>
      </c>
      <c r="O983" s="16">
        <v>35.26</v>
      </c>
      <c r="P983" s="16">
        <v>27.31</v>
      </c>
    </row>
    <row r="984" spans="1:16" x14ac:dyDescent="0.25">
      <c r="A984" s="8"/>
      <c r="B984" s="7"/>
      <c r="C984" s="15"/>
      <c r="F984" s="11"/>
      <c r="G984" s="10"/>
      <c r="H984" s="15"/>
      <c r="L984" s="32">
        <v>42801</v>
      </c>
      <c r="M984" s="16">
        <v>30.44</v>
      </c>
      <c r="N984" s="16">
        <v>18.23</v>
      </c>
      <c r="O984" s="16">
        <v>35.01</v>
      </c>
      <c r="P984" s="16">
        <v>27.1</v>
      </c>
    </row>
    <row r="985" spans="1:16" x14ac:dyDescent="0.25">
      <c r="A985" s="8"/>
      <c r="B985" s="7"/>
      <c r="C985" s="15"/>
      <c r="F985" s="11"/>
      <c r="G985" s="10"/>
      <c r="H985" s="15"/>
      <c r="L985" s="32">
        <v>42800</v>
      </c>
      <c r="M985" s="16">
        <v>30.17</v>
      </c>
      <c r="N985" s="16">
        <v>18.2</v>
      </c>
      <c r="O985" s="16">
        <v>34.69</v>
      </c>
      <c r="P985" s="16">
        <v>26.82</v>
      </c>
    </row>
    <row r="986" spans="1:16" x14ac:dyDescent="0.25">
      <c r="A986" s="8"/>
      <c r="B986" s="7"/>
      <c r="C986" s="15"/>
      <c r="F986" s="11"/>
      <c r="G986" s="10"/>
      <c r="H986" s="15"/>
      <c r="L986" s="32">
        <v>42797</v>
      </c>
      <c r="M986" s="16">
        <v>29.86</v>
      </c>
      <c r="N986" s="16">
        <v>18.010000000000002</v>
      </c>
      <c r="O986" s="16">
        <v>34.31</v>
      </c>
      <c r="P986" s="16">
        <v>26.49</v>
      </c>
    </row>
    <row r="987" spans="1:16" x14ac:dyDescent="0.25">
      <c r="A987" s="8"/>
      <c r="B987" s="7"/>
      <c r="C987" s="15"/>
      <c r="F987" s="11"/>
      <c r="G987" s="10"/>
      <c r="H987" s="15"/>
      <c r="L987" s="32">
        <v>42796</v>
      </c>
      <c r="M987" s="16">
        <v>29.7</v>
      </c>
      <c r="N987" s="16">
        <v>17.899999999999999</v>
      </c>
      <c r="O987" s="16">
        <v>34.14</v>
      </c>
      <c r="P987" s="16">
        <v>26.34</v>
      </c>
    </row>
    <row r="988" spans="1:16" x14ac:dyDescent="0.25">
      <c r="A988" s="8"/>
      <c r="B988" s="7"/>
      <c r="C988" s="15"/>
      <c r="F988" s="11"/>
      <c r="G988" s="10"/>
      <c r="H988" s="15"/>
      <c r="L988" s="32">
        <v>42795</v>
      </c>
      <c r="M988" s="16">
        <v>29.25</v>
      </c>
      <c r="N988" s="16">
        <v>17.61</v>
      </c>
      <c r="O988" s="16">
        <v>33.590000000000003</v>
      </c>
      <c r="P988" s="16">
        <v>25.86</v>
      </c>
    </row>
    <row r="989" spans="1:16" x14ac:dyDescent="0.25">
      <c r="A989" s="8"/>
      <c r="B989" s="7"/>
      <c r="C989" s="15"/>
      <c r="F989" s="11"/>
      <c r="G989" s="10"/>
      <c r="H989" s="15"/>
      <c r="L989" s="32">
        <v>42794</v>
      </c>
      <c r="M989" s="16">
        <v>28.89</v>
      </c>
      <c r="N989" s="16">
        <v>17.32</v>
      </c>
      <c r="O989" s="16">
        <v>33.159999999999997</v>
      </c>
      <c r="P989" s="16">
        <v>25.48</v>
      </c>
    </row>
    <row r="990" spans="1:16" x14ac:dyDescent="0.25">
      <c r="A990" s="8"/>
      <c r="B990" s="7"/>
      <c r="C990" s="15"/>
      <c r="F990" s="11"/>
      <c r="G990" s="10"/>
      <c r="H990" s="15"/>
      <c r="L990" s="32">
        <v>42793</v>
      </c>
      <c r="M990" s="16">
        <v>28.48</v>
      </c>
      <c r="N990" s="16">
        <v>17.079999999999998</v>
      </c>
      <c r="O990" s="16">
        <v>32.659999999999997</v>
      </c>
      <c r="P990" s="16">
        <v>25.02</v>
      </c>
    </row>
    <row r="991" spans="1:16" x14ac:dyDescent="0.25">
      <c r="A991" s="8"/>
      <c r="B991" s="7"/>
      <c r="C991" s="15"/>
      <c r="F991" s="11"/>
      <c r="G991" s="10"/>
      <c r="H991" s="15"/>
      <c r="L991" s="32">
        <v>42790</v>
      </c>
      <c r="M991" s="16">
        <v>28.27</v>
      </c>
      <c r="N991" s="16">
        <v>17.059999999999999</v>
      </c>
      <c r="O991" s="16">
        <v>32.39</v>
      </c>
      <c r="P991" s="16">
        <v>24.82</v>
      </c>
    </row>
    <row r="992" spans="1:16" x14ac:dyDescent="0.25">
      <c r="A992" s="8"/>
      <c r="B992" s="7"/>
      <c r="C992" s="15"/>
      <c r="F992" s="11"/>
      <c r="G992" s="10"/>
      <c r="H992" s="15"/>
      <c r="L992" s="32">
        <v>42789</v>
      </c>
      <c r="M992" s="16">
        <v>28.03</v>
      </c>
      <c r="N992" s="16">
        <v>16.93</v>
      </c>
      <c r="O992" s="16">
        <v>32.11</v>
      </c>
      <c r="P992" s="16">
        <v>24.57</v>
      </c>
    </row>
    <row r="993" spans="1:16" x14ac:dyDescent="0.25">
      <c r="A993" s="8"/>
      <c r="B993" s="7"/>
      <c r="C993" s="15"/>
      <c r="F993" s="11"/>
      <c r="G993" s="10"/>
      <c r="H993" s="15"/>
      <c r="L993" s="32">
        <v>42788</v>
      </c>
      <c r="M993" s="16">
        <v>27.8</v>
      </c>
      <c r="N993" s="16">
        <v>16.79</v>
      </c>
      <c r="O993" s="16">
        <v>31.83</v>
      </c>
      <c r="P993" s="16">
        <v>24.34</v>
      </c>
    </row>
    <row r="994" spans="1:16" x14ac:dyDescent="0.25">
      <c r="A994" s="8"/>
      <c r="B994" s="7"/>
      <c r="C994" s="15"/>
      <c r="F994" s="11"/>
      <c r="G994" s="10"/>
      <c r="H994" s="15"/>
      <c r="L994" s="32">
        <v>42787</v>
      </c>
      <c r="M994" s="16">
        <v>27.84</v>
      </c>
      <c r="N994" s="16">
        <v>16.61</v>
      </c>
      <c r="O994" s="16">
        <v>31.88</v>
      </c>
      <c r="P994" s="16">
        <v>24.38</v>
      </c>
    </row>
    <row r="995" spans="1:16" x14ac:dyDescent="0.25">
      <c r="A995" s="8"/>
      <c r="B995" s="7"/>
      <c r="C995" s="15"/>
      <c r="F995" s="11"/>
      <c r="G995" s="10"/>
      <c r="H995" s="15"/>
      <c r="L995" s="32">
        <v>42786</v>
      </c>
      <c r="M995" s="16">
        <v>27.85</v>
      </c>
      <c r="N995" s="16">
        <v>16.5</v>
      </c>
      <c r="O995" s="16">
        <v>31.89</v>
      </c>
      <c r="P995" s="16">
        <v>24.57</v>
      </c>
    </row>
    <row r="996" spans="1:16" x14ac:dyDescent="0.25">
      <c r="A996" s="8"/>
      <c r="B996" s="7"/>
      <c r="C996" s="15"/>
      <c r="F996" s="11"/>
      <c r="G996" s="10"/>
      <c r="H996" s="15"/>
      <c r="L996" s="32">
        <v>42783</v>
      </c>
      <c r="M996" s="16">
        <v>28.12</v>
      </c>
      <c r="N996" s="16">
        <v>16.47</v>
      </c>
      <c r="O996" s="16">
        <v>32.229999999999997</v>
      </c>
      <c r="P996" s="16">
        <v>24.68</v>
      </c>
    </row>
    <row r="997" spans="1:16" x14ac:dyDescent="0.25">
      <c r="A997" s="8"/>
      <c r="B997" s="7"/>
      <c r="C997" s="15"/>
      <c r="F997" s="11"/>
      <c r="G997" s="10"/>
      <c r="H997" s="15"/>
      <c r="L997" s="32">
        <v>42782</v>
      </c>
      <c r="M997" s="16">
        <v>28.11</v>
      </c>
      <c r="N997" s="16">
        <v>16.45</v>
      </c>
      <c r="O997" s="16">
        <v>32.21</v>
      </c>
      <c r="P997" s="16">
        <v>24.67</v>
      </c>
    </row>
    <row r="998" spans="1:16" x14ac:dyDescent="0.25">
      <c r="A998" s="8"/>
      <c r="B998" s="7"/>
      <c r="C998" s="15"/>
      <c r="F998" s="11"/>
      <c r="G998" s="10"/>
      <c r="H998" s="15"/>
      <c r="L998" s="32">
        <v>42781</v>
      </c>
      <c r="M998" s="16">
        <v>28.2</v>
      </c>
      <c r="N998" s="16">
        <v>16.47</v>
      </c>
      <c r="O998" s="16">
        <v>32.31</v>
      </c>
      <c r="P998" s="16">
        <v>24.75</v>
      </c>
    </row>
    <row r="999" spans="1:16" x14ac:dyDescent="0.25">
      <c r="A999" s="8"/>
      <c r="B999" s="7"/>
      <c r="C999" s="15"/>
      <c r="F999" s="11"/>
      <c r="G999" s="10"/>
      <c r="H999" s="15"/>
      <c r="L999" s="32">
        <v>42780</v>
      </c>
      <c r="M999" s="16">
        <v>28.49</v>
      </c>
      <c r="N999" s="16">
        <v>16.399999999999999</v>
      </c>
      <c r="O999" s="16">
        <v>32.67</v>
      </c>
      <c r="P999" s="16">
        <v>25.06</v>
      </c>
    </row>
    <row r="1000" spans="1:16" x14ac:dyDescent="0.25">
      <c r="A1000" s="8"/>
      <c r="B1000" s="7"/>
      <c r="C1000" s="15"/>
      <c r="F1000" s="11"/>
      <c r="G1000" s="10"/>
      <c r="H1000" s="15"/>
      <c r="L1000" s="32">
        <v>42779</v>
      </c>
      <c r="M1000" s="16">
        <v>28.44</v>
      </c>
      <c r="N1000" s="16">
        <v>16.260000000000002</v>
      </c>
      <c r="O1000" s="16">
        <v>32.590000000000003</v>
      </c>
      <c r="P1000" s="16">
        <v>24.97</v>
      </c>
    </row>
    <row r="1001" spans="1:16" x14ac:dyDescent="0.25">
      <c r="A1001" s="8"/>
      <c r="B1001" s="7"/>
      <c r="C1001" s="15"/>
      <c r="F1001" s="11"/>
      <c r="G1001" s="10"/>
      <c r="H1001" s="15"/>
      <c r="L1001" s="32">
        <v>42776</v>
      </c>
      <c r="M1001" s="16">
        <v>28.47</v>
      </c>
      <c r="N1001" s="16">
        <v>16.2</v>
      </c>
      <c r="O1001" s="16">
        <v>32.630000000000003</v>
      </c>
      <c r="P1001" s="16">
        <v>25.03</v>
      </c>
    </row>
    <row r="1002" spans="1:16" x14ac:dyDescent="0.25">
      <c r="A1002" s="8"/>
      <c r="B1002" s="7"/>
      <c r="C1002" s="15"/>
      <c r="F1002" s="11"/>
      <c r="G1002" s="10"/>
      <c r="H1002" s="15"/>
      <c r="L1002" s="32">
        <v>42775</v>
      </c>
      <c r="M1002" s="16">
        <v>28.41</v>
      </c>
      <c r="N1002" s="16">
        <v>16.05</v>
      </c>
      <c r="O1002" s="16">
        <v>32.56</v>
      </c>
      <c r="P1002" s="16">
        <v>24.97</v>
      </c>
    </row>
    <row r="1003" spans="1:16" x14ac:dyDescent="0.25">
      <c r="A1003" s="8"/>
      <c r="B1003" s="7"/>
      <c r="C1003" s="15"/>
      <c r="F1003" s="11"/>
      <c r="G1003" s="10"/>
      <c r="H1003" s="15"/>
      <c r="L1003" s="32">
        <v>42774</v>
      </c>
      <c r="M1003" s="16">
        <v>28.53</v>
      </c>
      <c r="N1003" s="16">
        <v>16.010000000000002</v>
      </c>
      <c r="O1003" s="16">
        <v>32.700000000000003</v>
      </c>
      <c r="P1003" s="16">
        <v>25.09</v>
      </c>
    </row>
    <row r="1004" spans="1:16" x14ac:dyDescent="0.25">
      <c r="A1004" s="8"/>
      <c r="B1004" s="7"/>
      <c r="C1004" s="15"/>
      <c r="F1004" s="11"/>
      <c r="G1004" s="10"/>
      <c r="H1004" s="15"/>
      <c r="L1004" s="32">
        <v>42773</v>
      </c>
      <c r="M1004" s="16">
        <v>28.64</v>
      </c>
      <c r="N1004" s="16">
        <v>15.92</v>
      </c>
      <c r="O1004" s="16">
        <v>32.85</v>
      </c>
      <c r="P1004" s="16">
        <v>25.22</v>
      </c>
    </row>
    <row r="1005" spans="1:16" x14ac:dyDescent="0.25">
      <c r="A1005" s="8"/>
      <c r="B1005" s="7"/>
      <c r="C1005" s="15"/>
      <c r="F1005" s="11"/>
      <c r="G1005" s="10"/>
      <c r="H1005" s="15"/>
      <c r="L1005" s="32">
        <v>42772</v>
      </c>
      <c r="M1005" s="16">
        <v>28.67</v>
      </c>
      <c r="N1005" s="16">
        <v>15.85</v>
      </c>
      <c r="O1005" s="16">
        <v>32.880000000000003</v>
      </c>
      <c r="P1005" s="16">
        <v>25.06</v>
      </c>
    </row>
    <row r="1006" spans="1:16" x14ac:dyDescent="0.25">
      <c r="A1006" s="8"/>
      <c r="B1006" s="7"/>
      <c r="C1006" s="15"/>
      <c r="F1006" s="11"/>
      <c r="G1006" s="10"/>
      <c r="H1006" s="15"/>
      <c r="L1006" s="32">
        <v>42769</v>
      </c>
      <c r="M1006" s="16">
        <v>28.51</v>
      </c>
      <c r="N1006" s="16">
        <v>15.58</v>
      </c>
      <c r="O1006" s="16">
        <v>32.68</v>
      </c>
      <c r="P1006" s="16">
        <v>25.07</v>
      </c>
    </row>
    <row r="1007" spans="1:16" x14ac:dyDescent="0.25">
      <c r="A1007" s="8"/>
      <c r="B1007" s="7"/>
      <c r="C1007" s="15"/>
      <c r="F1007" s="11"/>
      <c r="G1007" s="10"/>
      <c r="H1007" s="15"/>
      <c r="L1007" s="32">
        <v>42768</v>
      </c>
      <c r="M1007" s="16">
        <v>28.39</v>
      </c>
      <c r="N1007" s="16">
        <v>15.44</v>
      </c>
      <c r="O1007" s="16">
        <v>32.520000000000003</v>
      </c>
      <c r="P1007" s="16">
        <v>24.94</v>
      </c>
    </row>
    <row r="1008" spans="1:16" x14ac:dyDescent="0.25">
      <c r="A1008" s="8"/>
      <c r="B1008" s="7"/>
      <c r="C1008" s="15"/>
      <c r="F1008" s="11"/>
      <c r="G1008" s="10"/>
      <c r="H1008" s="15"/>
      <c r="L1008" s="32">
        <v>42767</v>
      </c>
      <c r="M1008" s="16">
        <v>28.29</v>
      </c>
      <c r="N1008" s="16">
        <v>15.65</v>
      </c>
      <c r="O1008" s="16">
        <v>32.4</v>
      </c>
      <c r="P1008" s="16">
        <v>24.83</v>
      </c>
    </row>
    <row r="1009" spans="1:16" x14ac:dyDescent="0.25">
      <c r="A1009" s="8"/>
      <c r="B1009" s="7"/>
      <c r="C1009" s="15"/>
      <c r="F1009" s="11"/>
      <c r="G1009" s="10"/>
      <c r="H1009" s="15"/>
      <c r="L1009" s="32">
        <v>42766</v>
      </c>
      <c r="M1009" s="16">
        <v>28.56</v>
      </c>
      <c r="N1009" s="16">
        <v>15.72</v>
      </c>
      <c r="O1009" s="16">
        <v>32.74</v>
      </c>
      <c r="P1009" s="16">
        <v>25.12</v>
      </c>
    </row>
    <row r="1010" spans="1:16" x14ac:dyDescent="0.25">
      <c r="A1010" s="8"/>
      <c r="B1010" s="7"/>
      <c r="C1010" s="15"/>
      <c r="F1010" s="11"/>
      <c r="G1010" s="10"/>
      <c r="H1010" s="15"/>
      <c r="L1010" s="32">
        <v>42765</v>
      </c>
      <c r="M1010" s="16">
        <v>28.68</v>
      </c>
      <c r="N1010" s="16">
        <v>15.76</v>
      </c>
      <c r="O1010" s="16">
        <v>32.89</v>
      </c>
      <c r="P1010" s="16">
        <v>25.25</v>
      </c>
    </row>
    <row r="1011" spans="1:16" x14ac:dyDescent="0.25">
      <c r="A1011" s="8"/>
      <c r="B1011" s="7"/>
      <c r="C1011" s="15"/>
      <c r="F1011" s="11"/>
      <c r="G1011" s="10"/>
      <c r="H1011" s="15"/>
      <c r="L1011" s="32">
        <v>42762</v>
      </c>
      <c r="M1011" s="16">
        <v>28.76</v>
      </c>
      <c r="N1011" s="16">
        <v>15.77</v>
      </c>
      <c r="O1011" s="16">
        <v>32.979999999999997</v>
      </c>
      <c r="P1011" s="16">
        <v>25.33</v>
      </c>
    </row>
    <row r="1012" spans="1:16" x14ac:dyDescent="0.25">
      <c r="A1012" s="8"/>
      <c r="B1012" s="7"/>
      <c r="C1012" s="15"/>
      <c r="F1012" s="11"/>
      <c r="G1012" s="10"/>
      <c r="H1012" s="15"/>
      <c r="L1012" s="32">
        <v>42761</v>
      </c>
      <c r="M1012" s="16">
        <v>28.7</v>
      </c>
      <c r="N1012" s="16">
        <v>15.81</v>
      </c>
      <c r="O1012" s="16">
        <v>32.9</v>
      </c>
      <c r="P1012" s="16">
        <v>25.26</v>
      </c>
    </row>
    <row r="1013" spans="1:16" x14ac:dyDescent="0.25">
      <c r="A1013" s="8"/>
      <c r="B1013" s="7"/>
      <c r="C1013" s="15"/>
      <c r="F1013" s="11"/>
      <c r="G1013" s="10"/>
      <c r="H1013" s="15"/>
      <c r="L1013" s="32">
        <v>42760</v>
      </c>
      <c r="M1013" s="16">
        <v>28.88</v>
      </c>
      <c r="N1013" s="16">
        <v>15.86</v>
      </c>
      <c r="O1013" s="16">
        <v>33.130000000000003</v>
      </c>
      <c r="P1013" s="16">
        <v>25.46</v>
      </c>
    </row>
    <row r="1014" spans="1:16" x14ac:dyDescent="0.25">
      <c r="A1014" s="8"/>
      <c r="B1014" s="7"/>
      <c r="C1014" s="15"/>
      <c r="F1014" s="11"/>
      <c r="G1014" s="10"/>
      <c r="H1014" s="15"/>
      <c r="L1014" s="32">
        <v>42759</v>
      </c>
      <c r="M1014" s="16">
        <v>28.74</v>
      </c>
      <c r="N1014" s="16">
        <v>15.81</v>
      </c>
      <c r="O1014" s="16">
        <v>32.97</v>
      </c>
      <c r="P1014" s="16">
        <v>25.32</v>
      </c>
    </row>
    <row r="1015" spans="1:16" x14ac:dyDescent="0.25">
      <c r="A1015" s="8"/>
      <c r="B1015" s="7"/>
      <c r="C1015" s="15"/>
      <c r="F1015" s="11"/>
      <c r="G1015" s="10"/>
      <c r="H1015" s="15"/>
      <c r="L1015" s="32">
        <v>42758</v>
      </c>
      <c r="M1015" s="16">
        <v>28.53</v>
      </c>
      <c r="N1015" s="16">
        <v>15.77</v>
      </c>
      <c r="O1015" s="16">
        <v>32.700000000000003</v>
      </c>
      <c r="P1015" s="16">
        <v>25.24</v>
      </c>
    </row>
    <row r="1016" spans="1:16" x14ac:dyDescent="0.25">
      <c r="A1016" s="8"/>
      <c r="B1016" s="7"/>
      <c r="C1016" s="15"/>
      <c r="F1016" s="11"/>
      <c r="G1016" s="10"/>
      <c r="H1016" s="15"/>
      <c r="L1016" s="32">
        <v>42755</v>
      </c>
      <c r="M1016" s="16">
        <v>28.74</v>
      </c>
      <c r="N1016" s="16">
        <v>15.72</v>
      </c>
      <c r="O1016" s="16">
        <v>32.97</v>
      </c>
      <c r="P1016" s="16">
        <v>25.32</v>
      </c>
    </row>
    <row r="1017" spans="1:16" x14ac:dyDescent="0.25">
      <c r="A1017" s="8"/>
      <c r="B1017" s="7"/>
      <c r="C1017" s="15"/>
      <c r="F1017" s="11"/>
      <c r="G1017" s="10"/>
      <c r="H1017" s="15"/>
      <c r="L1017" s="32">
        <v>42754</v>
      </c>
      <c r="M1017" s="16">
        <v>29.14</v>
      </c>
      <c r="N1017" s="16">
        <v>15.76</v>
      </c>
      <c r="O1017" s="16">
        <v>33.46</v>
      </c>
      <c r="P1017" s="16">
        <v>25.75</v>
      </c>
    </row>
    <row r="1018" spans="1:16" x14ac:dyDescent="0.25">
      <c r="A1018" s="8"/>
      <c r="B1018" s="7"/>
      <c r="C1018" s="15"/>
      <c r="F1018" s="11"/>
      <c r="G1018" s="10"/>
      <c r="H1018" s="15"/>
      <c r="L1018" s="32">
        <v>42753</v>
      </c>
      <c r="M1018" s="16">
        <v>29.4</v>
      </c>
      <c r="N1018" s="16">
        <v>15.82</v>
      </c>
      <c r="O1018" s="16">
        <v>33.78</v>
      </c>
      <c r="P1018" s="16">
        <v>26.02</v>
      </c>
    </row>
    <row r="1019" spans="1:16" x14ac:dyDescent="0.25">
      <c r="A1019" s="8"/>
      <c r="B1019" s="7"/>
      <c r="C1019" s="15"/>
      <c r="F1019" s="11"/>
      <c r="G1019" s="10"/>
      <c r="H1019" s="15"/>
      <c r="L1019" s="32">
        <v>42752</v>
      </c>
      <c r="M1019" s="16">
        <v>29.63</v>
      </c>
      <c r="N1019" s="16">
        <v>15.91</v>
      </c>
      <c r="O1019" s="16">
        <v>34.06</v>
      </c>
      <c r="P1019" s="16">
        <v>26.27</v>
      </c>
    </row>
    <row r="1020" spans="1:16" x14ac:dyDescent="0.25">
      <c r="A1020" s="8"/>
      <c r="B1020" s="7"/>
      <c r="C1020" s="15"/>
      <c r="F1020" s="11"/>
      <c r="G1020" s="10"/>
      <c r="H1020" s="15"/>
      <c r="L1020" s="32">
        <v>42751</v>
      </c>
      <c r="M1020" s="16">
        <v>29.88</v>
      </c>
      <c r="N1020" s="16">
        <v>16.02</v>
      </c>
      <c r="O1020" s="16">
        <v>34.36</v>
      </c>
      <c r="P1020" s="16">
        <v>26.32</v>
      </c>
    </row>
    <row r="1021" spans="1:16" x14ac:dyDescent="0.25">
      <c r="A1021" s="8"/>
      <c r="B1021" s="7"/>
      <c r="C1021" s="15"/>
      <c r="F1021" s="11"/>
      <c r="G1021" s="10"/>
      <c r="H1021" s="15"/>
      <c r="L1021" s="32">
        <v>42748</v>
      </c>
      <c r="M1021" s="16">
        <v>29.76</v>
      </c>
      <c r="N1021" s="16">
        <v>15.96</v>
      </c>
      <c r="O1021" s="16">
        <v>34.200000000000003</v>
      </c>
      <c r="P1021" s="16">
        <v>26.39</v>
      </c>
    </row>
    <row r="1022" spans="1:16" x14ac:dyDescent="0.25">
      <c r="A1022" s="8"/>
      <c r="B1022" s="7"/>
      <c r="C1022" s="15"/>
      <c r="F1022" s="11"/>
      <c r="G1022" s="10"/>
      <c r="H1022" s="15"/>
      <c r="L1022" s="32">
        <v>42747</v>
      </c>
      <c r="M1022" s="16">
        <v>29.51</v>
      </c>
      <c r="N1022" s="16">
        <v>15.96</v>
      </c>
      <c r="O1022" s="16">
        <v>33.880000000000003</v>
      </c>
      <c r="P1022" s="16">
        <v>26.11</v>
      </c>
    </row>
    <row r="1023" spans="1:16" x14ac:dyDescent="0.25">
      <c r="A1023" s="8"/>
      <c r="B1023" s="7"/>
      <c r="C1023" s="15"/>
      <c r="F1023" s="11"/>
      <c r="G1023" s="10"/>
      <c r="H1023" s="15"/>
      <c r="L1023" s="32">
        <v>42746</v>
      </c>
      <c r="M1023" s="16">
        <v>29.59</v>
      </c>
      <c r="N1023" s="16">
        <v>15.85</v>
      </c>
      <c r="O1023" s="16">
        <v>33.99</v>
      </c>
      <c r="P1023" s="16">
        <v>26.21</v>
      </c>
    </row>
    <row r="1024" spans="1:16" x14ac:dyDescent="0.25">
      <c r="A1024" s="8"/>
      <c r="B1024" s="7"/>
      <c r="C1024" s="15"/>
      <c r="F1024" s="11"/>
      <c r="G1024" s="10"/>
      <c r="H1024" s="15"/>
      <c r="L1024" s="32">
        <v>42745</v>
      </c>
      <c r="M1024" s="16">
        <v>29.24</v>
      </c>
      <c r="N1024" s="16">
        <v>15.75</v>
      </c>
      <c r="O1024" s="16">
        <v>33.590000000000003</v>
      </c>
      <c r="P1024" s="16">
        <v>25.86</v>
      </c>
    </row>
    <row r="1025" spans="1:16" x14ac:dyDescent="0.25">
      <c r="A1025" s="8"/>
      <c r="B1025" s="7"/>
      <c r="C1025" s="15"/>
      <c r="F1025" s="11"/>
      <c r="G1025" s="10"/>
      <c r="H1025" s="15"/>
      <c r="L1025" s="32">
        <v>42744</v>
      </c>
      <c r="M1025" s="16">
        <v>29.06</v>
      </c>
      <c r="N1025" s="16">
        <v>15.63</v>
      </c>
      <c r="O1025" s="16">
        <v>33.39</v>
      </c>
      <c r="P1025" s="16">
        <v>25.53</v>
      </c>
    </row>
    <row r="1026" spans="1:16" x14ac:dyDescent="0.25">
      <c r="A1026" s="8"/>
      <c r="B1026" s="7"/>
      <c r="C1026" s="15"/>
      <c r="F1026" s="11"/>
      <c r="G1026" s="10"/>
      <c r="H1026" s="15"/>
      <c r="L1026" s="32">
        <v>42741</v>
      </c>
      <c r="M1026" s="16">
        <v>28.57</v>
      </c>
      <c r="N1026" s="16">
        <v>15.46</v>
      </c>
      <c r="O1026" s="16">
        <v>32.78</v>
      </c>
      <c r="P1026" s="16">
        <v>25.15</v>
      </c>
    </row>
    <row r="1027" spans="1:16" x14ac:dyDescent="0.25">
      <c r="A1027" s="8"/>
      <c r="B1027" s="7"/>
      <c r="C1027" s="15"/>
      <c r="F1027" s="11"/>
      <c r="G1027" s="10"/>
      <c r="H1027" s="15"/>
      <c r="L1027" s="32">
        <v>42740</v>
      </c>
      <c r="M1027" s="16">
        <v>27.65</v>
      </c>
      <c r="N1027" s="16">
        <v>15.32</v>
      </c>
      <c r="O1027" s="16">
        <v>31.66</v>
      </c>
      <c r="P1027" s="16">
        <v>24.18</v>
      </c>
    </row>
    <row r="1028" spans="1:16" x14ac:dyDescent="0.25">
      <c r="A1028" s="8"/>
      <c r="B1028" s="7"/>
      <c r="C1028" s="15"/>
      <c r="F1028" s="11"/>
      <c r="G1028" s="10"/>
      <c r="H1028" s="15"/>
      <c r="L1028" s="32">
        <v>42739</v>
      </c>
      <c r="M1028" s="16">
        <v>27.33</v>
      </c>
      <c r="N1028" s="16">
        <v>15.36</v>
      </c>
      <c r="O1028" s="16">
        <v>31.29</v>
      </c>
      <c r="P1028" s="16">
        <v>23.86</v>
      </c>
    </row>
    <row r="1029" spans="1:16" x14ac:dyDescent="0.25">
      <c r="A1029" s="8"/>
      <c r="B1029" s="7"/>
      <c r="C1029" s="15"/>
      <c r="F1029" s="11"/>
      <c r="G1029" s="10"/>
      <c r="H1029" s="15"/>
      <c r="L1029" s="32">
        <v>42738</v>
      </c>
      <c r="M1029" s="16">
        <v>27.14</v>
      </c>
      <c r="N1029" s="16">
        <v>15.4</v>
      </c>
      <c r="O1029" s="16">
        <v>31.05</v>
      </c>
      <c r="P1029" s="16">
        <v>23.65</v>
      </c>
    </row>
    <row r="1030" spans="1:16" x14ac:dyDescent="0.25">
      <c r="A1030" s="8"/>
      <c r="B1030" s="7"/>
      <c r="C1030" s="15"/>
      <c r="F1030" s="11"/>
      <c r="G1030" s="10"/>
      <c r="H1030" s="15"/>
      <c r="L1030" s="32">
        <v>42737</v>
      </c>
      <c r="M1030" s="16">
        <v>27.43</v>
      </c>
      <c r="N1030" s="16">
        <v>15.72</v>
      </c>
      <c r="O1030" s="16">
        <v>31.4</v>
      </c>
      <c r="P1030" s="16">
        <v>23.98</v>
      </c>
    </row>
    <row r="1031" spans="1:16" x14ac:dyDescent="0.25">
      <c r="A1031" s="8"/>
      <c r="B1031" s="7"/>
      <c r="C1031" s="15"/>
      <c r="F1031" s="11"/>
      <c r="G1031" s="10"/>
      <c r="H1031" s="15"/>
      <c r="L1031" s="17"/>
      <c r="M1031" s="16"/>
      <c r="N1031" s="16"/>
      <c r="O1031" s="16"/>
      <c r="P1031" s="16"/>
    </row>
    <row r="1032" spans="1:16" x14ac:dyDescent="0.25">
      <c r="A1032" s="8"/>
      <c r="B1032" s="7"/>
      <c r="C1032" s="15"/>
      <c r="F1032" s="11"/>
      <c r="G1032" s="10"/>
      <c r="H1032" s="15"/>
      <c r="L1032" s="17"/>
      <c r="M1032" s="16"/>
      <c r="N1032" s="16"/>
      <c r="O1032" s="16"/>
      <c r="P1032" s="16"/>
    </row>
    <row r="1033" spans="1:16" x14ac:dyDescent="0.25">
      <c r="A1033" s="8"/>
      <c r="B1033" s="7"/>
      <c r="C1033" s="15"/>
      <c r="F1033" s="11"/>
      <c r="G1033" s="10"/>
      <c r="H1033" s="15"/>
      <c r="L1033" s="17"/>
      <c r="M1033" s="16"/>
      <c r="N1033" s="16"/>
      <c r="O1033" s="16"/>
      <c r="P1033" s="16"/>
    </row>
    <row r="1034" spans="1:16" x14ac:dyDescent="0.25">
      <c r="A1034" s="8"/>
      <c r="B1034" s="7"/>
      <c r="C1034" s="15"/>
      <c r="F1034" s="11"/>
      <c r="G1034" s="10"/>
      <c r="H1034" s="15"/>
      <c r="L1034" s="17"/>
      <c r="M1034" s="16"/>
      <c r="N1034" s="16"/>
      <c r="O1034" s="16"/>
      <c r="P1034" s="16"/>
    </row>
    <row r="1035" spans="1:16" x14ac:dyDescent="0.25">
      <c r="A1035" s="8"/>
      <c r="B1035" s="7"/>
      <c r="C1035" s="15"/>
      <c r="F1035" s="11"/>
      <c r="G1035" s="10"/>
      <c r="H1035" s="15"/>
      <c r="L1035" s="17"/>
      <c r="M1035" s="16"/>
      <c r="N1035" s="16"/>
      <c r="O1035" s="16"/>
      <c r="P1035" s="16"/>
    </row>
    <row r="1036" spans="1:16" x14ac:dyDescent="0.25">
      <c r="A1036" s="8"/>
      <c r="B1036" s="7"/>
      <c r="C1036" s="15"/>
      <c r="F1036" s="11"/>
      <c r="G1036" s="10"/>
      <c r="H1036" s="15"/>
      <c r="L1036" s="17"/>
      <c r="M1036" s="16"/>
      <c r="N1036" s="16"/>
      <c r="O1036" s="16"/>
      <c r="P1036" s="16"/>
    </row>
    <row r="1037" spans="1:16" x14ac:dyDescent="0.25">
      <c r="A1037" s="8"/>
      <c r="B1037" s="7"/>
      <c r="C1037" s="15"/>
      <c r="F1037" s="11"/>
      <c r="G1037" s="10"/>
      <c r="H1037" s="15"/>
      <c r="L1037" s="17"/>
      <c r="M1037" s="16"/>
      <c r="N1037" s="16"/>
      <c r="O1037" s="16"/>
      <c r="P1037" s="16"/>
    </row>
    <row r="1038" spans="1:16" x14ac:dyDescent="0.25">
      <c r="A1038" s="8"/>
      <c r="B1038" s="7"/>
      <c r="C1038" s="15"/>
      <c r="F1038" s="11"/>
      <c r="G1038" s="10"/>
      <c r="H1038" s="15"/>
      <c r="L1038" s="17"/>
      <c r="M1038" s="16"/>
      <c r="N1038" s="16"/>
      <c r="O1038" s="16"/>
      <c r="P1038" s="16"/>
    </row>
    <row r="1039" spans="1:16" x14ac:dyDescent="0.25">
      <c r="A1039" s="8"/>
      <c r="B1039" s="7"/>
      <c r="C1039" s="15"/>
      <c r="F1039" s="11"/>
      <c r="G1039" s="10"/>
      <c r="H1039" s="15"/>
      <c r="L1039" s="17"/>
      <c r="M1039" s="16"/>
      <c r="N1039" s="16"/>
      <c r="O1039" s="16"/>
      <c r="P1039" s="16"/>
    </row>
    <row r="1040" spans="1:16" x14ac:dyDescent="0.25">
      <c r="A1040" s="8"/>
      <c r="B1040" s="7"/>
      <c r="C1040" s="15"/>
      <c r="F1040" s="11"/>
      <c r="G1040" s="10"/>
      <c r="H1040" s="15"/>
      <c r="L1040" s="17"/>
      <c r="M1040" s="16"/>
      <c r="N1040" s="16"/>
      <c r="O1040" s="16"/>
      <c r="P1040" s="16"/>
    </row>
    <row r="1041" spans="1:16" x14ac:dyDescent="0.25">
      <c r="A1041" s="8"/>
      <c r="B1041" s="7"/>
      <c r="C1041" s="15"/>
      <c r="F1041" s="11"/>
      <c r="G1041" s="10"/>
      <c r="H1041" s="15"/>
      <c r="L1041" s="17"/>
      <c r="M1041" s="16"/>
      <c r="N1041" s="16"/>
      <c r="O1041" s="16"/>
      <c r="P1041" s="16"/>
    </row>
    <row r="1042" spans="1:16" x14ac:dyDescent="0.25">
      <c r="A1042" s="8"/>
      <c r="B1042" s="7"/>
      <c r="C1042" s="15"/>
      <c r="F1042" s="11"/>
      <c r="G1042" s="10"/>
      <c r="H1042" s="15"/>
      <c r="L1042" s="17"/>
      <c r="M1042" s="16"/>
      <c r="N1042" s="16"/>
      <c r="O1042" s="16"/>
      <c r="P1042" s="16"/>
    </row>
    <row r="1043" spans="1:16" x14ac:dyDescent="0.25">
      <c r="A1043" s="8"/>
      <c r="B1043" s="7"/>
      <c r="C1043" s="15"/>
      <c r="F1043" s="11"/>
      <c r="G1043" s="10"/>
      <c r="H1043" s="15"/>
      <c r="L1043" s="17"/>
      <c r="M1043" s="16"/>
      <c r="N1043" s="16"/>
      <c r="O1043" s="16"/>
      <c r="P1043" s="16"/>
    </row>
    <row r="1044" spans="1:16" x14ac:dyDescent="0.25">
      <c r="A1044" s="8"/>
      <c r="B1044" s="7"/>
      <c r="C1044" s="15"/>
      <c r="F1044" s="11"/>
      <c r="G1044" s="10"/>
      <c r="H1044" s="15"/>
      <c r="L1044" s="17"/>
      <c r="M1044" s="16"/>
      <c r="N1044" s="16"/>
      <c r="O1044" s="16"/>
      <c r="P1044" s="16"/>
    </row>
    <row r="1045" spans="1:16" x14ac:dyDescent="0.25">
      <c r="A1045" s="8"/>
      <c r="B1045" s="7"/>
      <c r="C1045" s="15"/>
      <c r="F1045" s="11"/>
      <c r="G1045" s="10"/>
      <c r="H1045" s="15"/>
      <c r="L1045" s="17"/>
      <c r="M1045" s="16"/>
      <c r="N1045" s="16"/>
      <c r="O1045" s="16"/>
      <c r="P1045" s="16"/>
    </row>
    <row r="1046" spans="1:16" x14ac:dyDescent="0.25">
      <c r="A1046" s="8"/>
      <c r="B1046" s="7"/>
      <c r="C1046" s="15"/>
      <c r="F1046" s="11"/>
      <c r="G1046" s="10"/>
      <c r="H1046" s="15"/>
      <c r="L1046" s="17"/>
      <c r="M1046" s="16"/>
      <c r="N1046" s="16"/>
      <c r="O1046" s="16"/>
      <c r="P1046" s="16"/>
    </row>
    <row r="1047" spans="1:16" x14ac:dyDescent="0.25">
      <c r="A1047" s="8"/>
      <c r="B1047" s="7"/>
      <c r="C1047" s="15"/>
      <c r="F1047" s="11"/>
      <c r="G1047" s="10"/>
      <c r="H1047" s="15"/>
      <c r="L1047" s="17"/>
      <c r="M1047" s="16"/>
      <c r="N1047" s="16"/>
      <c r="O1047" s="16"/>
      <c r="P1047" s="16"/>
    </row>
    <row r="1048" spans="1:16" x14ac:dyDescent="0.25">
      <c r="A1048" s="8"/>
      <c r="B1048" s="7"/>
      <c r="C1048" s="15"/>
      <c r="F1048" s="11"/>
      <c r="G1048" s="10"/>
      <c r="H1048" s="15"/>
      <c r="L1048" s="17"/>
      <c r="M1048" s="16"/>
      <c r="N1048" s="16"/>
      <c r="O1048" s="16"/>
      <c r="P1048" s="16"/>
    </row>
    <row r="1049" spans="1:16" x14ac:dyDescent="0.25">
      <c r="A1049" s="8"/>
      <c r="B1049" s="7"/>
      <c r="C1049" s="15"/>
      <c r="F1049" s="11"/>
      <c r="G1049" s="10"/>
      <c r="H1049" s="15"/>
      <c r="L1049" s="17"/>
      <c r="M1049" s="16"/>
      <c r="N1049" s="16"/>
      <c r="O1049" s="16"/>
      <c r="P1049" s="16"/>
    </row>
    <row r="1050" spans="1:16" x14ac:dyDescent="0.25">
      <c r="A1050" s="8"/>
      <c r="B1050" s="7"/>
      <c r="C1050" s="15"/>
      <c r="F1050" s="11"/>
      <c r="G1050" s="10"/>
      <c r="H1050" s="15"/>
      <c r="L1050" s="17"/>
      <c r="M1050" s="16"/>
      <c r="N1050" s="16"/>
      <c r="O1050" s="16"/>
      <c r="P1050" s="16"/>
    </row>
    <row r="1051" spans="1:16" x14ac:dyDescent="0.25">
      <c r="A1051" s="8"/>
      <c r="B1051" s="7"/>
      <c r="C1051" s="15"/>
      <c r="F1051" s="11"/>
      <c r="G1051" s="10"/>
      <c r="H1051" s="15"/>
      <c r="L1051" s="17"/>
      <c r="M1051" s="16"/>
      <c r="N1051" s="16"/>
      <c r="O1051" s="16"/>
      <c r="P1051" s="16"/>
    </row>
    <row r="1052" spans="1:16" x14ac:dyDescent="0.25">
      <c r="A1052" s="8"/>
      <c r="B1052" s="7"/>
      <c r="C1052" s="15"/>
      <c r="F1052" s="11"/>
      <c r="G1052" s="10"/>
      <c r="H1052" s="15"/>
      <c r="L1052" s="17"/>
      <c r="M1052" s="16"/>
      <c r="N1052" s="16"/>
      <c r="O1052" s="16"/>
      <c r="P1052" s="16"/>
    </row>
    <row r="1053" spans="1:16" x14ac:dyDescent="0.25">
      <c r="A1053" s="8"/>
      <c r="B1053" s="7"/>
      <c r="C1053" s="15"/>
      <c r="F1053" s="11"/>
      <c r="G1053" s="10"/>
      <c r="H1053" s="15"/>
      <c r="L1053" s="17"/>
      <c r="M1053" s="16"/>
      <c r="N1053" s="16"/>
      <c r="O1053" s="16"/>
      <c r="P1053" s="16"/>
    </row>
    <row r="1054" spans="1:16" x14ac:dyDescent="0.25">
      <c r="A1054" s="8"/>
      <c r="B1054" s="7"/>
      <c r="C1054" s="15"/>
      <c r="F1054" s="11"/>
      <c r="G1054" s="10"/>
      <c r="H1054" s="15"/>
      <c r="L1054" s="17"/>
      <c r="M1054" s="16"/>
      <c r="N1054" s="16"/>
      <c r="O1054" s="16"/>
      <c r="P1054" s="16"/>
    </row>
    <row r="1055" spans="1:16" x14ac:dyDescent="0.25">
      <c r="A1055" s="8"/>
      <c r="B1055" s="7"/>
      <c r="C1055" s="15"/>
      <c r="F1055" s="11"/>
      <c r="G1055" s="10"/>
      <c r="H1055" s="15"/>
      <c r="L1055" s="17"/>
      <c r="M1055" s="16"/>
      <c r="N1055" s="16"/>
      <c r="O1055" s="16"/>
      <c r="P1055" s="16"/>
    </row>
    <row r="1056" spans="1:16" x14ac:dyDescent="0.25">
      <c r="A1056" s="8"/>
      <c r="B1056" s="7"/>
      <c r="C1056" s="15"/>
      <c r="F1056" s="11"/>
      <c r="G1056" s="10"/>
      <c r="H1056" s="15"/>
      <c r="L1056" s="17"/>
      <c r="M1056" s="16"/>
      <c r="N1056" s="16"/>
      <c r="O1056" s="16"/>
      <c r="P1056" s="16"/>
    </row>
    <row r="1057" spans="1:16" x14ac:dyDescent="0.25">
      <c r="A1057" s="8"/>
      <c r="B1057" s="7"/>
      <c r="C1057" s="15"/>
      <c r="F1057" s="11"/>
      <c r="G1057" s="10"/>
      <c r="H1057" s="15"/>
      <c r="L1057" s="17"/>
      <c r="M1057" s="16"/>
      <c r="N1057" s="16"/>
      <c r="O1057" s="16"/>
      <c r="P1057" s="16"/>
    </row>
    <row r="1058" spans="1:16" x14ac:dyDescent="0.25">
      <c r="A1058" s="8"/>
      <c r="B1058" s="7"/>
      <c r="C1058" s="15"/>
      <c r="F1058" s="11"/>
      <c r="G1058" s="10"/>
      <c r="H1058" s="15"/>
      <c r="L1058" s="17"/>
      <c r="M1058" s="16"/>
      <c r="N1058" s="16"/>
      <c r="O1058" s="16"/>
      <c r="P1058" s="16"/>
    </row>
    <row r="1059" spans="1:16" x14ac:dyDescent="0.25">
      <c r="A1059" s="8"/>
      <c r="B1059" s="7"/>
      <c r="C1059" s="15"/>
      <c r="F1059" s="11"/>
      <c r="G1059" s="10"/>
      <c r="H1059" s="15"/>
      <c r="L1059" s="17"/>
      <c r="M1059" s="16"/>
      <c r="N1059" s="16"/>
      <c r="O1059" s="16"/>
      <c r="P1059" s="16"/>
    </row>
    <row r="1060" spans="1:16" x14ac:dyDescent="0.25">
      <c r="A1060" s="8"/>
      <c r="B1060" s="7"/>
      <c r="C1060" s="15"/>
      <c r="F1060" s="11"/>
      <c r="G1060" s="10"/>
      <c r="H1060" s="15"/>
      <c r="L1060" s="17"/>
      <c r="M1060" s="16"/>
      <c r="N1060" s="16"/>
      <c r="O1060" s="16"/>
      <c r="P1060" s="16"/>
    </row>
    <row r="1061" spans="1:16" x14ac:dyDescent="0.25">
      <c r="A1061" s="8"/>
      <c r="B1061" s="7"/>
      <c r="C1061" s="15"/>
      <c r="F1061" s="11"/>
      <c r="G1061" s="10"/>
      <c r="H1061" s="15"/>
      <c r="L1061" s="17"/>
      <c r="M1061" s="16"/>
      <c r="N1061" s="16"/>
      <c r="O1061" s="16"/>
      <c r="P1061" s="16"/>
    </row>
    <row r="1062" spans="1:16" x14ac:dyDescent="0.25">
      <c r="A1062" s="8"/>
      <c r="B1062" s="7"/>
      <c r="C1062" s="15"/>
      <c r="F1062" s="11"/>
      <c r="G1062" s="10"/>
      <c r="H1062" s="15"/>
      <c r="L1062" s="17"/>
      <c r="M1062" s="16"/>
      <c r="N1062" s="16"/>
      <c r="O1062" s="16"/>
      <c r="P1062" s="16"/>
    </row>
    <row r="1063" spans="1:16" x14ac:dyDescent="0.25">
      <c r="A1063" s="8"/>
      <c r="B1063" s="7"/>
      <c r="C1063" s="15"/>
      <c r="F1063" s="11"/>
      <c r="G1063" s="10"/>
      <c r="H1063" s="15"/>
      <c r="L1063" s="17"/>
      <c r="M1063" s="16"/>
      <c r="N1063" s="16"/>
      <c r="O1063" s="16"/>
      <c r="P1063" s="16"/>
    </row>
    <row r="1064" spans="1:16" x14ac:dyDescent="0.25">
      <c r="A1064" s="8"/>
      <c r="B1064" s="7"/>
      <c r="C1064" s="15"/>
      <c r="F1064" s="11"/>
      <c r="G1064" s="10"/>
      <c r="H1064" s="15"/>
      <c r="L1064" s="17"/>
      <c r="M1064" s="16"/>
      <c r="N1064" s="16"/>
      <c r="O1064" s="16"/>
      <c r="P1064" s="16"/>
    </row>
    <row r="1065" spans="1:16" x14ac:dyDescent="0.25">
      <c r="A1065" s="8"/>
      <c r="B1065" s="7"/>
      <c r="C1065" s="15"/>
      <c r="F1065" s="11"/>
      <c r="G1065" s="10"/>
      <c r="H1065" s="15"/>
      <c r="L1065" s="17"/>
      <c r="M1065" s="16"/>
      <c r="N1065" s="16"/>
      <c r="O1065" s="16"/>
      <c r="P1065" s="16"/>
    </row>
    <row r="1066" spans="1:16" x14ac:dyDescent="0.25">
      <c r="A1066" s="8"/>
      <c r="B1066" s="7"/>
      <c r="C1066" s="15"/>
      <c r="F1066" s="11"/>
      <c r="G1066" s="10"/>
      <c r="H1066" s="15"/>
      <c r="L1066" s="17"/>
      <c r="M1066" s="16"/>
      <c r="N1066" s="16"/>
      <c r="O1066" s="16"/>
      <c r="P1066" s="16"/>
    </row>
    <row r="1067" spans="1:16" x14ac:dyDescent="0.25">
      <c r="A1067" s="8"/>
      <c r="B1067" s="7"/>
      <c r="C1067" s="15"/>
      <c r="F1067" s="11"/>
      <c r="G1067" s="10"/>
      <c r="H1067" s="15"/>
      <c r="L1067" s="17"/>
      <c r="M1067" s="16"/>
      <c r="N1067" s="16"/>
      <c r="O1067" s="16"/>
      <c r="P1067" s="16"/>
    </row>
    <row r="1068" spans="1:16" x14ac:dyDescent="0.25">
      <c r="A1068" s="8"/>
      <c r="B1068" s="7"/>
      <c r="C1068" s="15"/>
      <c r="F1068" s="11"/>
      <c r="G1068" s="10"/>
      <c r="H1068" s="15"/>
      <c r="L1068" s="17"/>
      <c r="M1068" s="16"/>
      <c r="N1068" s="16"/>
      <c r="O1068" s="16"/>
      <c r="P1068" s="16"/>
    </row>
    <row r="1069" spans="1:16" x14ac:dyDescent="0.25">
      <c r="A1069" s="8"/>
      <c r="B1069" s="7"/>
      <c r="C1069" s="15"/>
      <c r="F1069" s="11"/>
      <c r="G1069" s="10"/>
      <c r="H1069" s="15"/>
      <c r="L1069" s="17"/>
      <c r="M1069" s="16"/>
      <c r="N1069" s="16"/>
      <c r="O1069" s="16"/>
      <c r="P1069" s="16"/>
    </row>
    <row r="1070" spans="1:16" x14ac:dyDescent="0.25">
      <c r="A1070" s="8"/>
      <c r="B1070" s="7"/>
      <c r="C1070" s="15"/>
      <c r="F1070" s="11"/>
      <c r="G1070" s="10"/>
      <c r="H1070" s="15"/>
      <c r="L1070" s="17"/>
      <c r="M1070" s="16"/>
      <c r="N1070" s="16"/>
      <c r="O1070" s="16"/>
      <c r="P1070" s="16"/>
    </row>
    <row r="1071" spans="1:16" x14ac:dyDescent="0.25">
      <c r="A1071" s="8"/>
      <c r="B1071" s="7"/>
      <c r="C1071" s="15"/>
      <c r="F1071" s="11"/>
      <c r="G1071" s="10"/>
      <c r="H1071" s="15"/>
      <c r="L1071" s="17"/>
      <c r="M1071" s="16"/>
      <c r="N1071" s="16"/>
      <c r="O1071" s="16"/>
      <c r="P1071" s="16"/>
    </row>
    <row r="1072" spans="1:16" x14ac:dyDescent="0.25">
      <c r="A1072" s="8"/>
      <c r="B1072" s="7"/>
      <c r="C1072" s="15"/>
      <c r="F1072" s="11"/>
      <c r="G1072" s="10"/>
      <c r="H1072" s="15"/>
      <c r="L1072" s="17"/>
      <c r="M1072" s="16"/>
      <c r="N1072" s="16"/>
      <c r="O1072" s="16"/>
      <c r="P1072" s="16"/>
    </row>
    <row r="1073" spans="1:16" x14ac:dyDescent="0.25">
      <c r="A1073" s="8"/>
      <c r="B1073" s="7"/>
      <c r="C1073" s="15"/>
      <c r="F1073" s="11"/>
      <c r="G1073" s="10"/>
      <c r="H1073" s="15"/>
      <c r="L1073" s="17"/>
      <c r="M1073" s="16"/>
      <c r="N1073" s="16"/>
      <c r="O1073" s="16"/>
      <c r="P1073" s="16"/>
    </row>
    <row r="1074" spans="1:16" x14ac:dyDescent="0.25">
      <c r="A1074" s="8"/>
      <c r="B1074" s="7"/>
      <c r="C1074" s="15"/>
      <c r="F1074" s="11"/>
      <c r="G1074" s="10"/>
      <c r="H1074" s="15"/>
      <c r="L1074" s="17"/>
      <c r="M1074" s="16"/>
      <c r="N1074" s="16"/>
      <c r="O1074" s="16"/>
      <c r="P1074" s="16"/>
    </row>
    <row r="1075" spans="1:16" x14ac:dyDescent="0.25">
      <c r="A1075" s="8"/>
      <c r="B1075" s="7"/>
      <c r="C1075" s="15"/>
      <c r="F1075" s="11"/>
      <c r="G1075" s="10"/>
      <c r="H1075" s="15"/>
      <c r="L1075" s="17"/>
      <c r="M1075" s="16"/>
      <c r="N1075" s="16"/>
      <c r="O1075" s="16"/>
      <c r="P1075" s="16"/>
    </row>
    <row r="1076" spans="1:16" x14ac:dyDescent="0.25">
      <c r="A1076" s="8"/>
      <c r="B1076" s="7"/>
      <c r="C1076" s="15"/>
      <c r="F1076" s="11"/>
      <c r="G1076" s="10"/>
      <c r="H1076" s="15"/>
      <c r="L1076" s="17"/>
      <c r="M1076" s="16"/>
      <c r="N1076" s="16"/>
      <c r="O1076" s="16"/>
      <c r="P1076" s="16"/>
    </row>
    <row r="1077" spans="1:16" x14ac:dyDescent="0.25">
      <c r="A1077" s="8"/>
      <c r="B1077" s="7"/>
      <c r="C1077" s="15"/>
      <c r="F1077" s="11"/>
      <c r="G1077" s="10"/>
      <c r="H1077" s="15"/>
      <c r="L1077" s="17"/>
      <c r="M1077" s="16"/>
      <c r="N1077" s="16"/>
      <c r="O1077" s="16"/>
      <c r="P1077" s="16"/>
    </row>
    <row r="1078" spans="1:16" x14ac:dyDescent="0.25">
      <c r="A1078" s="8"/>
      <c r="B1078" s="7"/>
      <c r="C1078" s="15"/>
      <c r="F1078" s="11"/>
      <c r="G1078" s="10"/>
      <c r="H1078" s="15"/>
      <c r="L1078" s="17"/>
      <c r="M1078" s="16"/>
      <c r="N1078" s="16"/>
      <c r="O1078" s="16"/>
      <c r="P1078" s="16"/>
    </row>
    <row r="1079" spans="1:16" x14ac:dyDescent="0.25">
      <c r="A1079" s="8"/>
      <c r="B1079" s="7"/>
      <c r="C1079" s="15"/>
      <c r="F1079" s="11"/>
      <c r="G1079" s="10"/>
      <c r="H1079" s="15"/>
      <c r="L1079" s="17"/>
      <c r="M1079" s="16"/>
      <c r="N1079" s="16"/>
      <c r="O1079" s="16"/>
      <c r="P1079" s="16"/>
    </row>
    <row r="1080" spans="1:16" x14ac:dyDescent="0.25">
      <c r="A1080" s="8"/>
      <c r="B1080" s="7"/>
      <c r="C1080" s="15"/>
      <c r="F1080" s="11"/>
      <c r="G1080" s="10"/>
      <c r="H1080" s="15"/>
      <c r="L1080" s="17"/>
      <c r="M1080" s="16"/>
      <c r="N1080" s="16"/>
      <c r="O1080" s="16"/>
      <c r="P1080" s="16"/>
    </row>
    <row r="1081" spans="1:16" x14ac:dyDescent="0.25">
      <c r="A1081" s="8"/>
      <c r="B1081" s="7"/>
      <c r="C1081" s="15"/>
      <c r="F1081" s="11"/>
      <c r="G1081" s="10"/>
      <c r="H1081" s="15"/>
      <c r="L1081" s="17"/>
      <c r="M1081" s="16"/>
      <c r="N1081" s="16"/>
      <c r="O1081" s="16"/>
      <c r="P1081" s="16"/>
    </row>
    <row r="1082" spans="1:16" x14ac:dyDescent="0.25">
      <c r="A1082" s="8"/>
      <c r="B1082" s="7"/>
      <c r="C1082" s="15"/>
      <c r="F1082" s="11"/>
      <c r="G1082" s="10"/>
      <c r="H1082" s="15"/>
      <c r="L1082" s="17"/>
      <c r="M1082" s="16"/>
      <c r="N1082" s="16"/>
      <c r="O1082" s="16"/>
      <c r="P1082" s="16"/>
    </row>
    <row r="1083" spans="1:16" x14ac:dyDescent="0.25">
      <c r="A1083" s="8"/>
      <c r="B1083" s="7"/>
      <c r="C1083" s="15"/>
      <c r="F1083" s="11"/>
      <c r="G1083" s="10"/>
      <c r="H1083" s="15"/>
      <c r="L1083" s="17"/>
      <c r="M1083" s="16"/>
      <c r="N1083" s="16"/>
      <c r="O1083" s="16"/>
      <c r="P1083" s="16"/>
    </row>
    <row r="1084" spans="1:16" x14ac:dyDescent="0.25">
      <c r="A1084" s="8"/>
      <c r="B1084" s="7"/>
      <c r="C1084" s="15"/>
      <c r="F1084" s="11"/>
      <c r="G1084" s="10"/>
      <c r="H1084" s="15"/>
      <c r="L1084" s="17"/>
      <c r="M1084" s="16"/>
      <c r="N1084" s="16"/>
      <c r="O1084" s="16"/>
      <c r="P1084" s="16"/>
    </row>
    <row r="1085" spans="1:16" x14ac:dyDescent="0.25">
      <c r="A1085" s="8"/>
      <c r="B1085" s="7"/>
      <c r="C1085" s="15"/>
      <c r="F1085" s="11"/>
      <c r="G1085" s="10"/>
      <c r="H1085" s="15"/>
      <c r="L1085" s="17"/>
      <c r="M1085" s="16"/>
      <c r="N1085" s="16"/>
      <c r="O1085" s="16"/>
      <c r="P1085" s="16"/>
    </row>
    <row r="1086" spans="1:16" x14ac:dyDescent="0.25">
      <c r="A1086" s="8"/>
      <c r="B1086" s="7"/>
      <c r="C1086" s="15"/>
      <c r="F1086" s="11"/>
      <c r="G1086" s="10"/>
      <c r="H1086" s="15"/>
      <c r="L1086" s="17"/>
      <c r="M1086" s="16"/>
      <c r="N1086" s="16"/>
      <c r="O1086" s="16"/>
      <c r="P1086" s="16"/>
    </row>
    <row r="1087" spans="1:16" x14ac:dyDescent="0.25">
      <c r="A1087" s="8"/>
      <c r="B1087" s="7"/>
      <c r="C1087" s="15"/>
      <c r="F1087" s="11"/>
      <c r="G1087" s="10"/>
      <c r="H1087" s="15"/>
      <c r="L1087" s="17"/>
      <c r="M1087" s="16"/>
      <c r="N1087" s="16"/>
      <c r="O1087" s="16"/>
      <c r="P1087" s="16"/>
    </row>
    <row r="1088" spans="1:16" x14ac:dyDescent="0.25">
      <c r="A1088" s="8"/>
      <c r="B1088" s="7"/>
      <c r="C1088" s="15"/>
      <c r="F1088" s="11"/>
      <c r="G1088" s="10"/>
      <c r="H1088" s="15"/>
      <c r="L1088" s="17"/>
      <c r="M1088" s="16"/>
      <c r="N1088" s="16"/>
      <c r="O1088" s="16"/>
      <c r="P1088" s="16"/>
    </row>
    <row r="1089" spans="1:16" x14ac:dyDescent="0.25">
      <c r="A1089" s="8"/>
      <c r="B1089" s="7"/>
      <c r="C1089" s="15"/>
      <c r="F1089" s="11"/>
      <c r="G1089" s="10"/>
      <c r="H1089" s="15"/>
      <c r="L1089" s="17"/>
      <c r="M1089" s="16"/>
      <c r="N1089" s="16"/>
      <c r="O1089" s="16"/>
      <c r="P1089" s="16"/>
    </row>
    <row r="1090" spans="1:16" x14ac:dyDescent="0.25">
      <c r="A1090" s="8"/>
      <c r="B1090" s="7"/>
      <c r="C1090" s="15"/>
      <c r="F1090" s="11"/>
      <c r="G1090" s="10"/>
      <c r="H1090" s="15"/>
      <c r="L1090" s="17"/>
      <c r="M1090" s="16"/>
      <c r="N1090" s="16"/>
      <c r="O1090" s="16"/>
      <c r="P1090" s="16"/>
    </row>
    <row r="1091" spans="1:16" x14ac:dyDescent="0.25">
      <c r="A1091" s="8"/>
      <c r="B1091" s="7"/>
      <c r="C1091" s="15"/>
      <c r="F1091" s="11"/>
      <c r="G1091" s="10"/>
      <c r="H1091" s="15"/>
      <c r="L1091" s="17"/>
      <c r="M1091" s="16"/>
      <c r="N1091" s="16"/>
      <c r="O1091" s="16"/>
      <c r="P1091" s="16"/>
    </row>
    <row r="1092" spans="1:16" x14ac:dyDescent="0.25">
      <c r="A1092" s="8"/>
      <c r="B1092" s="7"/>
      <c r="C1092" s="15"/>
      <c r="F1092" s="11"/>
      <c r="G1092" s="10"/>
      <c r="H1092" s="15"/>
      <c r="L1092" s="17"/>
      <c r="M1092" s="16"/>
      <c r="N1092" s="16"/>
      <c r="O1092" s="16"/>
      <c r="P1092" s="16"/>
    </row>
    <row r="1093" spans="1:16" x14ac:dyDescent="0.25">
      <c r="A1093" s="8"/>
      <c r="B1093" s="7"/>
      <c r="C1093" s="15"/>
      <c r="F1093" s="11"/>
      <c r="G1093" s="10"/>
      <c r="H1093" s="15"/>
      <c r="L1093" s="17"/>
      <c r="M1093" s="16"/>
      <c r="N1093" s="16"/>
      <c r="O1093" s="16"/>
      <c r="P1093" s="16"/>
    </row>
    <row r="1094" spans="1:16" x14ac:dyDescent="0.25">
      <c r="A1094" s="8"/>
      <c r="B1094" s="7"/>
      <c r="C1094" s="15"/>
      <c r="F1094" s="11"/>
      <c r="G1094" s="10"/>
      <c r="H1094" s="15"/>
      <c r="L1094" s="17"/>
      <c r="M1094" s="16"/>
      <c r="N1094" s="16"/>
      <c r="O1094" s="16"/>
      <c r="P1094" s="16"/>
    </row>
    <row r="1095" spans="1:16" x14ac:dyDescent="0.25">
      <c r="A1095" s="8"/>
      <c r="B1095" s="7"/>
      <c r="C1095" s="15"/>
      <c r="F1095" s="11"/>
      <c r="G1095" s="10"/>
      <c r="H1095" s="15"/>
      <c r="L1095" s="17"/>
      <c r="M1095" s="16"/>
      <c r="N1095" s="16"/>
      <c r="O1095" s="16"/>
      <c r="P1095" s="16"/>
    </row>
    <row r="1096" spans="1:16" x14ac:dyDescent="0.25">
      <c r="A1096" s="8"/>
      <c r="B1096" s="7"/>
      <c r="C1096" s="15"/>
      <c r="F1096" s="11"/>
      <c r="G1096" s="10"/>
      <c r="H1096" s="15"/>
      <c r="L1096" s="17"/>
      <c r="M1096" s="16"/>
      <c r="N1096" s="16"/>
      <c r="O1096" s="16"/>
      <c r="P1096" s="16"/>
    </row>
    <row r="1097" spans="1:16" x14ac:dyDescent="0.25">
      <c r="A1097" s="8"/>
      <c r="B1097" s="7"/>
      <c r="C1097" s="15"/>
      <c r="F1097" s="11"/>
      <c r="G1097" s="10"/>
      <c r="H1097" s="15"/>
      <c r="L1097" s="17"/>
      <c r="M1097" s="16"/>
      <c r="N1097" s="16"/>
      <c r="O1097" s="16"/>
      <c r="P1097" s="16"/>
    </row>
    <row r="1098" spans="1:16" x14ac:dyDescent="0.25">
      <c r="A1098" s="8"/>
      <c r="B1098" s="7"/>
      <c r="C1098" s="15"/>
      <c r="F1098" s="11"/>
      <c r="G1098" s="10"/>
      <c r="H1098" s="15"/>
      <c r="L1098" s="17"/>
      <c r="M1098" s="16"/>
      <c r="N1098" s="16"/>
      <c r="O1098" s="16"/>
      <c r="P1098" s="16"/>
    </row>
    <row r="1099" spans="1:16" x14ac:dyDescent="0.25">
      <c r="A1099" s="8"/>
      <c r="B1099" s="7"/>
      <c r="C1099" s="15"/>
      <c r="F1099" s="11"/>
      <c r="G1099" s="10"/>
      <c r="H1099" s="15"/>
      <c r="L1099" s="17"/>
      <c r="M1099" s="16"/>
      <c r="N1099" s="16"/>
      <c r="O1099" s="16"/>
      <c r="P1099" s="16"/>
    </row>
    <row r="1100" spans="1:16" x14ac:dyDescent="0.25">
      <c r="A1100" s="8"/>
      <c r="B1100" s="7"/>
      <c r="C1100" s="15"/>
      <c r="F1100" s="11"/>
      <c r="G1100" s="10"/>
      <c r="H1100" s="15"/>
      <c r="L1100" s="17"/>
      <c r="M1100" s="16"/>
      <c r="N1100" s="16"/>
      <c r="O1100" s="16"/>
      <c r="P1100" s="16"/>
    </row>
    <row r="1101" spans="1:16" x14ac:dyDescent="0.25">
      <c r="A1101" s="8"/>
      <c r="B1101" s="7"/>
      <c r="C1101" s="15"/>
      <c r="F1101" s="11"/>
      <c r="G1101" s="10"/>
      <c r="H1101" s="15"/>
      <c r="L1101" s="17"/>
      <c r="M1101" s="16"/>
      <c r="N1101" s="16"/>
      <c r="O1101" s="16"/>
      <c r="P1101" s="16"/>
    </row>
    <row r="1102" spans="1:16" x14ac:dyDescent="0.25">
      <c r="A1102" s="8"/>
      <c r="B1102" s="7"/>
      <c r="C1102" s="15"/>
      <c r="F1102" s="11"/>
      <c r="G1102" s="10"/>
      <c r="H1102" s="15"/>
      <c r="L1102" s="17"/>
      <c r="M1102" s="16"/>
      <c r="N1102" s="16"/>
      <c r="O1102" s="16"/>
      <c r="P1102" s="16"/>
    </row>
    <row r="1103" spans="1:16" x14ac:dyDescent="0.25">
      <c r="A1103" s="8"/>
      <c r="B1103" s="7"/>
      <c r="C1103" s="15"/>
      <c r="F1103" s="11"/>
      <c r="G1103" s="10"/>
      <c r="H1103" s="15"/>
      <c r="L1103" s="17"/>
      <c r="M1103" s="16"/>
      <c r="N1103" s="16"/>
      <c r="O1103" s="16"/>
      <c r="P1103" s="16"/>
    </row>
    <row r="1104" spans="1:16" x14ac:dyDescent="0.25">
      <c r="A1104" s="8"/>
      <c r="B1104" s="7"/>
      <c r="C1104" s="15"/>
      <c r="F1104" s="11"/>
      <c r="G1104" s="10"/>
      <c r="H1104" s="15"/>
      <c r="L1104" s="17"/>
      <c r="M1104" s="16"/>
      <c r="N1104" s="16"/>
      <c r="O1104" s="16"/>
      <c r="P1104" s="16"/>
    </row>
    <row r="1105" spans="1:16" x14ac:dyDescent="0.25">
      <c r="A1105" s="8"/>
      <c r="B1105" s="7"/>
      <c r="C1105" s="15"/>
      <c r="F1105" s="11"/>
      <c r="G1105" s="10"/>
      <c r="H1105" s="15"/>
      <c r="L1105" s="17"/>
      <c r="M1105" s="16"/>
      <c r="N1105" s="16"/>
      <c r="O1105" s="16"/>
      <c r="P1105" s="16"/>
    </row>
    <row r="1106" spans="1:16" x14ac:dyDescent="0.25">
      <c r="A1106" s="8"/>
      <c r="B1106" s="7"/>
      <c r="C1106" s="15"/>
      <c r="F1106" s="11"/>
      <c r="G1106" s="10"/>
      <c r="H1106" s="15"/>
      <c r="L1106" s="17"/>
      <c r="M1106" s="16"/>
      <c r="N1106" s="16"/>
      <c r="O1106" s="16"/>
      <c r="P1106" s="16"/>
    </row>
    <row r="1107" spans="1:16" x14ac:dyDescent="0.25">
      <c r="A1107" s="8"/>
      <c r="B1107" s="7"/>
      <c r="C1107" s="15"/>
      <c r="F1107" s="11"/>
      <c r="G1107" s="10"/>
      <c r="H1107" s="15"/>
      <c r="L1107" s="17"/>
      <c r="M1107" s="16"/>
      <c r="N1107" s="16"/>
      <c r="O1107" s="16"/>
      <c r="P1107" s="16"/>
    </row>
    <row r="1108" spans="1:16" x14ac:dyDescent="0.25">
      <c r="A1108" s="8"/>
      <c r="B1108" s="7"/>
      <c r="C1108" s="15"/>
      <c r="F1108" s="11"/>
      <c r="G1108" s="10"/>
      <c r="H1108" s="15"/>
      <c r="L1108" s="17"/>
      <c r="M1108" s="16"/>
      <c r="N1108" s="16"/>
      <c r="O1108" s="16"/>
      <c r="P1108" s="16"/>
    </row>
    <row r="1109" spans="1:16" x14ac:dyDescent="0.25">
      <c r="A1109" s="8"/>
      <c r="B1109" s="7"/>
      <c r="C1109" s="15"/>
      <c r="F1109" s="11"/>
      <c r="G1109" s="10"/>
      <c r="H1109" s="15"/>
      <c r="L1109" s="17"/>
      <c r="M1109" s="16"/>
      <c r="N1109" s="16"/>
      <c r="O1109" s="16"/>
      <c r="P1109" s="16"/>
    </row>
    <row r="1110" spans="1:16" x14ac:dyDescent="0.25">
      <c r="A1110" s="8"/>
      <c r="B1110" s="7"/>
      <c r="C1110" s="15"/>
      <c r="F1110" s="11"/>
      <c r="G1110" s="10"/>
      <c r="H1110" s="15"/>
      <c r="L1110" s="17"/>
      <c r="M1110" s="16"/>
      <c r="N1110" s="16"/>
      <c r="O1110" s="16"/>
      <c r="P1110" s="16"/>
    </row>
    <row r="1111" spans="1:16" x14ac:dyDescent="0.25">
      <c r="A1111" s="8"/>
      <c r="B1111" s="7"/>
      <c r="C1111" s="15"/>
      <c r="F1111" s="11"/>
      <c r="G1111" s="10"/>
      <c r="H1111" s="15"/>
      <c r="L1111" s="17"/>
      <c r="M1111" s="16"/>
      <c r="N1111" s="16"/>
      <c r="O1111" s="16"/>
      <c r="P1111" s="16"/>
    </row>
    <row r="1112" spans="1:16" x14ac:dyDescent="0.25">
      <c r="A1112" s="8"/>
      <c r="B1112" s="7"/>
      <c r="C1112" s="15"/>
      <c r="F1112" s="11"/>
      <c r="G1112" s="10"/>
      <c r="H1112" s="15"/>
      <c r="L1112" s="17"/>
      <c r="M1112" s="16"/>
      <c r="N1112" s="16"/>
      <c r="O1112" s="16"/>
      <c r="P1112" s="16"/>
    </row>
    <row r="1113" spans="1:16" x14ac:dyDescent="0.25">
      <c r="A1113" s="8"/>
      <c r="B1113" s="7"/>
      <c r="C1113" s="15"/>
      <c r="F1113" s="11"/>
      <c r="G1113" s="10"/>
      <c r="H1113" s="15"/>
      <c r="L1113" s="17"/>
      <c r="M1113" s="16"/>
      <c r="N1113" s="16"/>
      <c r="O1113" s="16"/>
      <c r="P1113" s="16"/>
    </row>
    <row r="1114" spans="1:16" x14ac:dyDescent="0.25">
      <c r="A1114" s="8"/>
      <c r="B1114" s="7"/>
      <c r="C1114" s="15"/>
      <c r="F1114" s="11"/>
      <c r="G1114" s="10"/>
      <c r="H1114" s="15"/>
      <c r="L1114" s="17"/>
      <c r="M1114" s="16"/>
      <c r="N1114" s="16"/>
      <c r="O1114" s="16"/>
      <c r="P1114" s="16"/>
    </row>
    <row r="1115" spans="1:16" x14ac:dyDescent="0.25">
      <c r="A1115" s="8"/>
      <c r="B1115" s="7"/>
      <c r="C1115" s="15"/>
      <c r="F1115" s="11"/>
      <c r="G1115" s="10"/>
      <c r="H1115" s="15"/>
      <c r="L1115" s="17"/>
      <c r="M1115" s="16"/>
      <c r="N1115" s="16"/>
      <c r="O1115" s="16"/>
      <c r="P1115" s="16"/>
    </row>
    <row r="1116" spans="1:16" x14ac:dyDescent="0.25">
      <c r="A1116" s="8"/>
      <c r="B1116" s="7"/>
      <c r="C1116" s="15"/>
      <c r="F1116" s="11"/>
      <c r="G1116" s="10"/>
      <c r="H1116" s="15"/>
      <c r="L1116" s="17"/>
      <c r="M1116" s="16"/>
      <c r="N1116" s="16"/>
      <c r="O1116" s="16"/>
      <c r="P1116" s="16"/>
    </row>
    <row r="1117" spans="1:16" x14ac:dyDescent="0.25">
      <c r="A1117" s="8"/>
      <c r="B1117" s="7"/>
      <c r="C1117" s="15"/>
      <c r="F1117" s="11"/>
      <c r="G1117" s="10"/>
      <c r="H1117" s="15"/>
      <c r="L1117" s="17"/>
      <c r="M1117" s="16"/>
      <c r="N1117" s="16"/>
      <c r="O1117" s="16"/>
      <c r="P1117" s="16"/>
    </row>
    <row r="1118" spans="1:16" x14ac:dyDescent="0.25">
      <c r="A1118" s="8"/>
      <c r="B1118" s="7"/>
      <c r="C1118" s="15"/>
      <c r="F1118" s="11"/>
      <c r="G1118" s="10"/>
      <c r="H1118" s="15"/>
      <c r="L1118" s="17"/>
      <c r="M1118" s="16"/>
      <c r="N1118" s="16"/>
      <c r="O1118" s="16"/>
      <c r="P1118" s="16"/>
    </row>
    <row r="1119" spans="1:16" x14ac:dyDescent="0.25">
      <c r="A1119" s="8"/>
      <c r="B1119" s="7"/>
      <c r="C1119" s="15"/>
      <c r="F1119" s="11"/>
      <c r="G1119" s="10"/>
      <c r="H1119" s="15"/>
      <c r="L1119" s="17"/>
      <c r="M1119" s="16"/>
      <c r="N1119" s="16"/>
      <c r="O1119" s="16"/>
      <c r="P1119" s="16"/>
    </row>
    <row r="1120" spans="1:16" x14ac:dyDescent="0.25">
      <c r="A1120" s="8"/>
      <c r="B1120" s="7"/>
      <c r="C1120" s="15"/>
      <c r="F1120" s="11"/>
      <c r="G1120" s="10"/>
      <c r="H1120" s="15"/>
      <c r="L1120" s="17"/>
      <c r="M1120" s="16"/>
      <c r="N1120" s="16"/>
      <c r="O1120" s="16"/>
      <c r="P1120" s="16"/>
    </row>
    <row r="1121" spans="1:16" x14ac:dyDescent="0.25">
      <c r="A1121" s="8"/>
      <c r="B1121" s="7"/>
      <c r="C1121" s="15"/>
      <c r="F1121" s="11"/>
      <c r="G1121" s="10"/>
      <c r="H1121" s="15"/>
      <c r="L1121" s="17"/>
      <c r="M1121" s="16"/>
      <c r="N1121" s="16"/>
      <c r="O1121" s="16"/>
      <c r="P1121" s="16"/>
    </row>
    <row r="1122" spans="1:16" x14ac:dyDescent="0.25">
      <c r="A1122" s="8"/>
      <c r="B1122" s="7"/>
      <c r="C1122" s="15"/>
      <c r="F1122" s="11"/>
      <c r="G1122" s="10"/>
      <c r="H1122" s="15"/>
      <c r="L1122" s="17"/>
      <c r="M1122" s="16"/>
      <c r="N1122" s="16"/>
      <c r="O1122" s="16"/>
      <c r="P1122" s="16"/>
    </row>
    <row r="1123" spans="1:16" x14ac:dyDescent="0.25">
      <c r="A1123" s="8"/>
      <c r="B1123" s="7"/>
      <c r="C1123" s="15"/>
      <c r="F1123" s="11"/>
      <c r="G1123" s="10"/>
      <c r="H1123" s="15"/>
      <c r="L1123" s="17"/>
      <c r="M1123" s="16"/>
      <c r="N1123" s="16"/>
      <c r="O1123" s="16"/>
      <c r="P1123" s="16"/>
    </row>
    <row r="1124" spans="1:16" x14ac:dyDescent="0.25">
      <c r="A1124" s="8"/>
      <c r="B1124" s="7"/>
      <c r="C1124" s="15"/>
      <c r="F1124" s="11"/>
      <c r="G1124" s="10"/>
      <c r="H1124" s="15"/>
      <c r="L1124" s="17"/>
      <c r="M1124" s="16"/>
      <c r="N1124" s="16"/>
      <c r="O1124" s="16"/>
      <c r="P1124" s="16"/>
    </row>
    <row r="1125" spans="1:16" x14ac:dyDescent="0.25">
      <c r="A1125" s="8"/>
      <c r="B1125" s="7"/>
      <c r="C1125" s="15"/>
      <c r="F1125" s="11"/>
      <c r="G1125" s="10"/>
      <c r="H1125" s="15"/>
      <c r="L1125" s="17"/>
      <c r="M1125" s="16"/>
      <c r="N1125" s="16"/>
      <c r="O1125" s="16"/>
      <c r="P1125" s="16"/>
    </row>
    <row r="1126" spans="1:16" x14ac:dyDescent="0.25">
      <c r="A1126" s="8"/>
      <c r="B1126" s="7"/>
      <c r="C1126" s="15"/>
      <c r="F1126" s="11"/>
      <c r="G1126" s="10"/>
      <c r="H1126" s="15"/>
      <c r="L1126" s="17"/>
      <c r="M1126" s="16"/>
      <c r="N1126" s="16"/>
      <c r="O1126" s="16"/>
      <c r="P1126" s="16"/>
    </row>
    <row r="1127" spans="1:16" x14ac:dyDescent="0.25">
      <c r="A1127" s="8"/>
      <c r="B1127" s="7"/>
      <c r="C1127" s="15"/>
      <c r="F1127" s="11"/>
      <c r="G1127" s="10"/>
      <c r="H1127" s="15"/>
      <c r="L1127" s="17"/>
      <c r="M1127" s="16"/>
      <c r="N1127" s="16"/>
      <c r="O1127" s="16"/>
      <c r="P1127" s="16"/>
    </row>
    <row r="1128" spans="1:16" x14ac:dyDescent="0.25">
      <c r="A1128" s="8"/>
      <c r="B1128" s="7"/>
      <c r="C1128" s="15"/>
      <c r="F1128" s="11"/>
      <c r="G1128" s="10"/>
      <c r="H1128" s="15"/>
      <c r="L1128" s="17"/>
      <c r="M1128" s="16"/>
      <c r="N1128" s="16"/>
      <c r="O1128" s="16"/>
      <c r="P1128" s="16"/>
    </row>
    <row r="1129" spans="1:16" x14ac:dyDescent="0.25">
      <c r="A1129" s="8"/>
      <c r="B1129" s="7"/>
      <c r="C1129" s="15"/>
      <c r="F1129" s="11"/>
      <c r="G1129" s="10"/>
      <c r="H1129" s="15"/>
      <c r="L1129" s="17"/>
      <c r="M1129" s="16"/>
      <c r="N1129" s="16"/>
      <c r="O1129" s="16"/>
      <c r="P1129" s="16"/>
    </row>
    <row r="1130" spans="1:16" x14ac:dyDescent="0.25">
      <c r="A1130" s="8"/>
      <c r="B1130" s="7"/>
      <c r="C1130" s="15"/>
      <c r="F1130" s="11"/>
      <c r="G1130" s="10"/>
      <c r="H1130" s="15"/>
      <c r="L1130" s="17"/>
      <c r="M1130" s="16"/>
      <c r="N1130" s="16"/>
      <c r="O1130" s="16"/>
      <c r="P1130" s="16"/>
    </row>
    <row r="1131" spans="1:16" x14ac:dyDescent="0.25">
      <c r="A1131" s="8"/>
      <c r="B1131" s="7"/>
      <c r="C1131" s="15"/>
      <c r="F1131" s="11"/>
      <c r="G1131" s="10"/>
      <c r="H1131" s="15"/>
      <c r="L1131" s="17"/>
      <c r="M1131" s="16"/>
      <c r="N1131" s="16"/>
      <c r="O1131" s="16"/>
      <c r="P1131" s="16"/>
    </row>
    <row r="1132" spans="1:16" x14ac:dyDescent="0.25">
      <c r="A1132" s="8"/>
      <c r="B1132" s="7"/>
      <c r="C1132" s="15"/>
      <c r="F1132" s="11"/>
      <c r="G1132" s="10"/>
      <c r="H1132" s="15"/>
      <c r="L1132" s="17"/>
      <c r="M1132" s="16"/>
      <c r="N1132" s="16"/>
      <c r="O1132" s="16"/>
      <c r="P1132" s="16"/>
    </row>
    <row r="1133" spans="1:16" x14ac:dyDescent="0.25">
      <c r="A1133" s="8"/>
      <c r="B1133" s="7"/>
      <c r="C1133" s="15"/>
      <c r="F1133" s="11"/>
      <c r="G1133" s="10"/>
      <c r="H1133" s="15"/>
      <c r="L1133" s="17"/>
      <c r="M1133" s="16"/>
      <c r="N1133" s="16"/>
      <c r="O1133" s="16"/>
      <c r="P1133" s="16"/>
    </row>
    <row r="1134" spans="1:16" x14ac:dyDescent="0.25">
      <c r="A1134" s="8"/>
      <c r="B1134" s="7"/>
      <c r="C1134" s="15"/>
      <c r="F1134" s="11"/>
      <c r="G1134" s="10"/>
      <c r="H1134" s="15"/>
      <c r="L1134" s="17"/>
      <c r="M1134" s="16"/>
      <c r="N1134" s="16"/>
      <c r="O1134" s="16"/>
      <c r="P1134" s="16"/>
    </row>
    <row r="1135" spans="1:16" x14ac:dyDescent="0.25">
      <c r="A1135" s="8"/>
      <c r="B1135" s="7"/>
      <c r="C1135" s="15"/>
      <c r="F1135" s="11"/>
      <c r="G1135" s="10"/>
      <c r="H1135" s="15"/>
      <c r="L1135" s="17"/>
      <c r="M1135" s="16"/>
      <c r="N1135" s="16"/>
      <c r="O1135" s="16"/>
      <c r="P1135" s="16"/>
    </row>
    <row r="1136" spans="1:16" x14ac:dyDescent="0.25">
      <c r="A1136" s="8"/>
      <c r="B1136" s="7"/>
      <c r="C1136" s="15"/>
      <c r="F1136" s="11"/>
      <c r="G1136" s="10"/>
      <c r="H1136" s="15"/>
      <c r="L1136" s="17"/>
      <c r="M1136" s="16"/>
      <c r="N1136" s="16"/>
      <c r="O1136" s="16"/>
      <c r="P1136" s="16"/>
    </row>
    <row r="1137" spans="1:16" x14ac:dyDescent="0.25">
      <c r="A1137" s="8"/>
      <c r="B1137" s="7"/>
      <c r="C1137" s="15"/>
      <c r="F1137" s="11"/>
      <c r="G1137" s="10"/>
      <c r="H1137" s="15"/>
      <c r="L1137" s="17"/>
      <c r="M1137" s="16"/>
      <c r="N1137" s="16"/>
      <c r="O1137" s="16"/>
      <c r="P1137" s="16"/>
    </row>
    <row r="1138" spans="1:16" x14ac:dyDescent="0.25">
      <c r="A1138" s="8"/>
      <c r="B1138" s="7"/>
      <c r="C1138" s="15"/>
      <c r="F1138" s="11"/>
      <c r="G1138" s="10"/>
      <c r="H1138" s="15"/>
      <c r="L1138" s="17"/>
      <c r="M1138" s="16"/>
      <c r="N1138" s="16"/>
      <c r="O1138" s="16"/>
      <c r="P1138" s="16"/>
    </row>
    <row r="1139" spans="1:16" x14ac:dyDescent="0.25">
      <c r="A1139" s="8"/>
      <c r="B1139" s="7"/>
      <c r="C1139" s="15"/>
      <c r="F1139" s="11"/>
      <c r="G1139" s="10"/>
      <c r="H1139" s="15"/>
      <c r="L1139" s="17"/>
      <c r="M1139" s="16"/>
      <c r="N1139" s="16"/>
      <c r="O1139" s="16"/>
      <c r="P1139" s="16"/>
    </row>
    <row r="1140" spans="1:16" x14ac:dyDescent="0.25">
      <c r="A1140" s="8"/>
      <c r="B1140" s="7"/>
      <c r="C1140" s="15"/>
      <c r="F1140" s="11"/>
      <c r="G1140" s="10"/>
      <c r="H1140" s="15"/>
      <c r="L1140" s="17"/>
      <c r="M1140" s="16"/>
      <c r="N1140" s="16"/>
      <c r="O1140" s="16"/>
      <c r="P1140" s="16"/>
    </row>
    <row r="1141" spans="1:16" x14ac:dyDescent="0.25">
      <c r="A1141" s="8"/>
      <c r="B1141" s="7"/>
      <c r="C1141" s="15"/>
      <c r="F1141" s="11"/>
      <c r="G1141" s="10"/>
      <c r="H1141" s="15"/>
      <c r="L1141" s="17"/>
      <c r="M1141" s="16"/>
      <c r="N1141" s="16"/>
      <c r="O1141" s="16"/>
      <c r="P1141" s="16"/>
    </row>
    <row r="1142" spans="1:16" x14ac:dyDescent="0.25">
      <c r="A1142" s="8"/>
      <c r="B1142" s="7"/>
      <c r="C1142" s="15"/>
      <c r="F1142" s="11"/>
      <c r="G1142" s="10"/>
      <c r="H1142" s="15"/>
      <c r="L1142" s="17"/>
      <c r="M1142" s="16"/>
      <c r="N1142" s="16"/>
      <c r="O1142" s="16"/>
      <c r="P1142" s="16"/>
    </row>
    <row r="1143" spans="1:16" x14ac:dyDescent="0.25">
      <c r="A1143" s="8"/>
      <c r="B1143" s="7"/>
      <c r="C1143" s="15"/>
      <c r="F1143" s="11"/>
      <c r="G1143" s="10"/>
      <c r="H1143" s="15"/>
      <c r="L1143" s="17"/>
      <c r="M1143" s="16"/>
      <c r="N1143" s="16"/>
      <c r="O1143" s="16"/>
      <c r="P1143" s="16"/>
    </row>
    <row r="1144" spans="1:16" x14ac:dyDescent="0.25">
      <c r="A1144" s="8"/>
      <c r="B1144" s="7"/>
      <c r="C1144" s="15"/>
      <c r="F1144" s="11"/>
      <c r="G1144" s="10"/>
      <c r="H1144" s="15"/>
      <c r="L1144" s="17"/>
      <c r="M1144" s="16"/>
      <c r="N1144" s="16"/>
      <c r="O1144" s="16"/>
      <c r="P1144" s="16"/>
    </row>
    <row r="1145" spans="1:16" x14ac:dyDescent="0.25">
      <c r="A1145" s="8"/>
      <c r="B1145" s="7"/>
      <c r="C1145" s="15"/>
      <c r="F1145" s="11"/>
      <c r="G1145" s="10"/>
      <c r="H1145" s="15"/>
      <c r="L1145" s="17"/>
      <c r="M1145" s="16"/>
      <c r="N1145" s="16"/>
      <c r="O1145" s="16"/>
      <c r="P1145" s="16"/>
    </row>
    <row r="1146" spans="1:16" x14ac:dyDescent="0.25">
      <c r="A1146" s="8"/>
      <c r="B1146" s="7"/>
      <c r="C1146" s="15"/>
      <c r="F1146" s="11"/>
      <c r="G1146" s="10"/>
      <c r="H1146" s="15"/>
      <c r="L1146" s="17"/>
      <c r="M1146" s="16"/>
      <c r="N1146" s="16"/>
      <c r="O1146" s="16"/>
      <c r="P1146" s="16"/>
    </row>
    <row r="1147" spans="1:16" x14ac:dyDescent="0.25">
      <c r="A1147" s="8"/>
      <c r="B1147" s="7"/>
      <c r="C1147" s="15"/>
      <c r="F1147" s="11"/>
      <c r="G1147" s="10"/>
      <c r="H1147" s="15"/>
      <c r="L1147" s="17"/>
      <c r="M1147" s="16"/>
      <c r="N1147" s="16"/>
      <c r="O1147" s="16"/>
      <c r="P1147" s="16"/>
    </row>
    <row r="1148" spans="1:16" x14ac:dyDescent="0.25">
      <c r="A1148" s="8"/>
      <c r="B1148" s="7"/>
      <c r="C1148" s="15"/>
      <c r="F1148" s="11"/>
      <c r="G1148" s="10"/>
      <c r="H1148" s="15"/>
      <c r="L1148" s="17"/>
      <c r="M1148" s="16"/>
      <c r="N1148" s="16"/>
      <c r="O1148" s="16"/>
      <c r="P1148" s="16"/>
    </row>
    <row r="1149" spans="1:16" x14ac:dyDescent="0.25">
      <c r="A1149" s="8"/>
      <c r="B1149" s="7"/>
      <c r="C1149" s="15"/>
      <c r="F1149" s="11"/>
      <c r="G1149" s="10"/>
      <c r="H1149" s="15"/>
      <c r="L1149" s="17"/>
      <c r="M1149" s="16"/>
      <c r="N1149" s="16"/>
      <c r="O1149" s="16"/>
      <c r="P1149" s="16"/>
    </row>
    <row r="1150" spans="1:16" x14ac:dyDescent="0.25">
      <c r="A1150" s="8"/>
      <c r="B1150" s="7"/>
      <c r="C1150" s="15"/>
      <c r="F1150" s="11"/>
      <c r="G1150" s="10"/>
      <c r="H1150" s="15"/>
      <c r="L1150" s="17"/>
      <c r="M1150" s="16"/>
      <c r="N1150" s="16"/>
      <c r="O1150" s="16"/>
      <c r="P1150" s="16"/>
    </row>
    <row r="1151" spans="1:16" x14ac:dyDescent="0.25">
      <c r="A1151" s="8"/>
      <c r="B1151" s="7"/>
      <c r="C1151" s="15"/>
      <c r="F1151" s="11"/>
      <c r="G1151" s="10"/>
      <c r="H1151" s="15"/>
      <c r="L1151" s="17"/>
      <c r="M1151" s="16"/>
      <c r="N1151" s="16"/>
      <c r="O1151" s="16"/>
      <c r="P1151" s="16"/>
    </row>
    <row r="1152" spans="1:16" x14ac:dyDescent="0.25">
      <c r="A1152" s="8"/>
      <c r="B1152" s="7"/>
      <c r="C1152" s="15"/>
      <c r="F1152" s="11"/>
      <c r="G1152" s="10"/>
      <c r="H1152" s="15"/>
      <c r="L1152" s="17"/>
      <c r="M1152" s="16"/>
      <c r="N1152" s="16"/>
      <c r="O1152" s="16"/>
      <c r="P1152" s="16"/>
    </row>
    <row r="1153" spans="1:16" x14ac:dyDescent="0.25">
      <c r="A1153" s="8"/>
      <c r="B1153" s="7"/>
      <c r="C1153" s="15"/>
      <c r="F1153" s="11"/>
      <c r="G1153" s="10"/>
      <c r="H1153" s="15"/>
      <c r="L1153" s="17"/>
      <c r="M1153" s="16"/>
      <c r="N1153" s="16"/>
      <c r="O1153" s="16"/>
      <c r="P1153" s="16"/>
    </row>
    <row r="1154" spans="1:16" x14ac:dyDescent="0.25">
      <c r="A1154" s="8"/>
      <c r="B1154" s="7"/>
      <c r="C1154" s="15"/>
      <c r="F1154" s="11"/>
      <c r="G1154" s="10"/>
      <c r="H1154" s="15"/>
      <c r="L1154" s="17"/>
      <c r="M1154" s="16"/>
      <c r="N1154" s="16"/>
      <c r="O1154" s="16"/>
      <c r="P1154" s="16"/>
    </row>
    <row r="1155" spans="1:16" x14ac:dyDescent="0.25">
      <c r="A1155" s="8"/>
      <c r="B1155" s="7"/>
      <c r="C1155" s="15"/>
      <c r="F1155" s="11"/>
      <c r="G1155" s="10"/>
      <c r="H1155" s="15"/>
      <c r="L1155" s="17"/>
      <c r="M1155" s="16"/>
      <c r="N1155" s="16"/>
      <c r="O1155" s="16"/>
      <c r="P1155" s="16"/>
    </row>
    <row r="1156" spans="1:16" x14ac:dyDescent="0.25">
      <c r="A1156" s="8"/>
      <c r="B1156" s="7"/>
      <c r="C1156" s="15"/>
      <c r="F1156" s="11"/>
      <c r="G1156" s="10"/>
      <c r="H1156" s="15"/>
      <c r="L1156" s="17"/>
      <c r="M1156" s="16"/>
      <c r="N1156" s="16"/>
      <c r="O1156" s="16"/>
      <c r="P1156" s="16"/>
    </row>
    <row r="1157" spans="1:16" x14ac:dyDescent="0.25">
      <c r="A1157" s="8"/>
      <c r="B1157" s="7"/>
      <c r="C1157" s="15"/>
      <c r="F1157" s="11"/>
      <c r="G1157" s="10"/>
      <c r="H1157" s="15"/>
      <c r="L1157" s="17"/>
      <c r="M1157" s="16"/>
      <c r="N1157" s="16"/>
      <c r="O1157" s="16"/>
      <c r="P1157" s="16"/>
    </row>
    <row r="1158" spans="1:16" x14ac:dyDescent="0.25">
      <c r="A1158" s="8"/>
      <c r="B1158" s="7"/>
      <c r="C1158" s="15"/>
      <c r="F1158" s="11"/>
      <c r="G1158" s="10"/>
      <c r="H1158" s="15"/>
      <c r="L1158" s="17"/>
      <c r="M1158" s="16"/>
      <c r="N1158" s="16"/>
      <c r="O1158" s="16"/>
      <c r="P1158" s="16"/>
    </row>
    <row r="1159" spans="1:16" x14ac:dyDescent="0.25">
      <c r="A1159" s="8"/>
      <c r="B1159" s="7"/>
      <c r="C1159" s="15"/>
      <c r="F1159" s="11"/>
      <c r="G1159" s="10"/>
      <c r="H1159" s="15"/>
      <c r="L1159" s="17"/>
      <c r="M1159" s="16"/>
      <c r="N1159" s="16"/>
      <c r="O1159" s="16"/>
      <c r="P1159" s="16"/>
    </row>
    <row r="1160" spans="1:16" x14ac:dyDescent="0.25">
      <c r="A1160" s="8"/>
      <c r="B1160" s="7"/>
      <c r="C1160" s="15"/>
      <c r="F1160" s="11"/>
      <c r="G1160" s="10"/>
      <c r="H1160" s="15"/>
      <c r="L1160" s="17"/>
      <c r="M1160" s="16"/>
      <c r="N1160" s="16"/>
      <c r="O1160" s="16"/>
      <c r="P1160" s="16"/>
    </row>
    <row r="1161" spans="1:16" x14ac:dyDescent="0.25">
      <c r="A1161" s="8"/>
      <c r="B1161" s="7"/>
      <c r="C1161" s="15"/>
      <c r="F1161" s="11"/>
      <c r="G1161" s="10"/>
      <c r="H1161" s="15"/>
      <c r="L1161" s="17"/>
      <c r="M1161" s="16"/>
      <c r="N1161" s="16"/>
      <c r="O1161" s="16"/>
      <c r="P1161" s="16"/>
    </row>
    <row r="1162" spans="1:16" x14ac:dyDescent="0.25">
      <c r="A1162" s="8"/>
      <c r="B1162" s="7"/>
      <c r="C1162" s="15"/>
      <c r="F1162" s="11"/>
      <c r="G1162" s="10"/>
      <c r="H1162" s="15"/>
      <c r="L1162" s="17"/>
      <c r="M1162" s="16"/>
      <c r="N1162" s="16"/>
      <c r="O1162" s="16"/>
      <c r="P1162" s="16"/>
    </row>
    <row r="1163" spans="1:16" x14ac:dyDescent="0.25">
      <c r="A1163" s="8"/>
      <c r="B1163" s="7"/>
      <c r="C1163" s="15"/>
      <c r="F1163" s="11"/>
      <c r="G1163" s="10"/>
      <c r="H1163" s="15"/>
      <c r="L1163" s="17"/>
      <c r="M1163" s="16"/>
      <c r="N1163" s="16"/>
      <c r="O1163" s="16"/>
      <c r="P1163" s="16"/>
    </row>
    <row r="1164" spans="1:16" x14ac:dyDescent="0.25">
      <c r="A1164" s="8"/>
      <c r="B1164" s="7"/>
      <c r="C1164" s="15"/>
      <c r="F1164" s="11"/>
      <c r="G1164" s="10"/>
      <c r="H1164" s="15"/>
      <c r="L1164" s="17"/>
      <c r="M1164" s="16"/>
      <c r="N1164" s="16"/>
      <c r="O1164" s="16"/>
      <c r="P1164" s="16"/>
    </row>
    <row r="1165" spans="1:16" x14ac:dyDescent="0.25">
      <c r="A1165" s="8"/>
      <c r="B1165" s="7"/>
      <c r="C1165" s="15"/>
      <c r="F1165" s="11"/>
      <c r="G1165" s="10"/>
      <c r="H1165" s="15"/>
      <c r="L1165" s="17"/>
      <c r="M1165" s="16"/>
      <c r="N1165" s="16"/>
      <c r="O1165" s="16"/>
      <c r="P1165" s="16"/>
    </row>
    <row r="1166" spans="1:16" x14ac:dyDescent="0.25">
      <c r="A1166" s="8"/>
      <c r="B1166" s="7"/>
      <c r="C1166" s="15"/>
      <c r="F1166" s="11"/>
      <c r="G1166" s="10"/>
      <c r="H1166" s="15"/>
      <c r="L1166" s="17"/>
      <c r="M1166" s="16"/>
      <c r="N1166" s="16"/>
      <c r="O1166" s="16"/>
      <c r="P1166" s="16"/>
    </row>
    <row r="1167" spans="1:16" x14ac:dyDescent="0.25">
      <c r="A1167" s="8"/>
      <c r="B1167" s="7"/>
      <c r="C1167" s="15"/>
      <c r="F1167" s="11"/>
      <c r="G1167" s="10"/>
      <c r="H1167" s="15"/>
      <c r="L1167" s="17"/>
      <c r="M1167" s="16"/>
      <c r="N1167" s="16"/>
      <c r="O1167" s="16"/>
      <c r="P1167" s="16"/>
    </row>
    <row r="1168" spans="1:16" x14ac:dyDescent="0.25">
      <c r="A1168" s="8"/>
      <c r="B1168" s="7"/>
      <c r="C1168" s="15"/>
      <c r="F1168" s="11"/>
      <c r="G1168" s="10"/>
      <c r="H1168" s="15"/>
      <c r="L1168" s="17"/>
      <c r="M1168" s="16"/>
      <c r="N1168" s="16"/>
      <c r="O1168" s="16"/>
      <c r="P1168" s="16"/>
    </row>
    <row r="1169" spans="1:16" x14ac:dyDescent="0.25">
      <c r="A1169" s="8"/>
      <c r="B1169" s="7"/>
      <c r="C1169" s="15"/>
      <c r="F1169" s="11"/>
      <c r="G1169" s="10"/>
      <c r="H1169" s="15"/>
      <c r="L1169" s="17"/>
      <c r="M1169" s="16"/>
      <c r="N1169" s="16"/>
      <c r="O1169" s="16"/>
      <c r="P1169" s="16"/>
    </row>
    <row r="1170" spans="1:16" x14ac:dyDescent="0.25">
      <c r="A1170" s="8"/>
      <c r="B1170" s="7"/>
      <c r="C1170" s="15"/>
      <c r="F1170" s="11"/>
      <c r="G1170" s="10"/>
      <c r="H1170" s="15"/>
      <c r="L1170" s="17"/>
      <c r="M1170" s="16"/>
      <c r="N1170" s="16"/>
      <c r="O1170" s="16"/>
      <c r="P1170" s="16"/>
    </row>
    <row r="1171" spans="1:16" x14ac:dyDescent="0.25">
      <c r="A1171" s="8"/>
      <c r="B1171" s="7"/>
      <c r="C1171" s="15"/>
      <c r="F1171" s="11"/>
      <c r="G1171" s="10"/>
      <c r="H1171" s="15"/>
      <c r="L1171" s="17"/>
      <c r="M1171" s="16"/>
      <c r="N1171" s="16"/>
      <c r="O1171" s="16"/>
      <c r="P1171" s="16"/>
    </row>
    <row r="1172" spans="1:16" x14ac:dyDescent="0.25">
      <c r="A1172" s="8"/>
      <c r="B1172" s="7"/>
      <c r="C1172" s="15"/>
      <c r="F1172" s="11"/>
      <c r="G1172" s="10"/>
      <c r="H1172" s="15"/>
      <c r="L1172" s="17"/>
      <c r="M1172" s="16"/>
      <c r="N1172" s="16"/>
      <c r="O1172" s="16"/>
      <c r="P1172" s="16"/>
    </row>
    <row r="1173" spans="1:16" x14ac:dyDescent="0.25">
      <c r="A1173" s="8"/>
      <c r="B1173" s="7"/>
      <c r="C1173" s="15"/>
      <c r="F1173" s="11"/>
      <c r="G1173" s="10"/>
      <c r="H1173" s="15"/>
      <c r="L1173" s="17"/>
      <c r="M1173" s="16"/>
      <c r="N1173" s="16"/>
      <c r="O1173" s="16"/>
      <c r="P1173" s="16"/>
    </row>
    <row r="1174" spans="1:16" x14ac:dyDescent="0.25">
      <c r="A1174" s="8"/>
      <c r="B1174" s="7"/>
      <c r="C1174" s="15"/>
      <c r="F1174" s="11"/>
      <c r="G1174" s="10"/>
      <c r="H1174" s="15"/>
      <c r="L1174" s="17"/>
      <c r="M1174" s="16"/>
      <c r="N1174" s="16"/>
      <c r="O1174" s="16"/>
      <c r="P1174" s="16"/>
    </row>
    <row r="1175" spans="1:16" x14ac:dyDescent="0.25">
      <c r="A1175" s="8"/>
      <c r="B1175" s="7"/>
      <c r="C1175" s="15"/>
      <c r="F1175" s="11"/>
      <c r="G1175" s="10"/>
      <c r="H1175" s="15"/>
      <c r="L1175" s="17"/>
      <c r="M1175" s="16"/>
      <c r="N1175" s="16"/>
      <c r="O1175" s="16"/>
      <c r="P1175" s="16"/>
    </row>
    <row r="1176" spans="1:16" x14ac:dyDescent="0.25">
      <c r="A1176" s="8"/>
      <c r="B1176" s="7"/>
      <c r="C1176" s="15"/>
      <c r="F1176" s="11"/>
      <c r="G1176" s="10"/>
      <c r="H1176" s="15"/>
      <c r="L1176" s="17"/>
      <c r="M1176" s="16"/>
      <c r="N1176" s="16"/>
      <c r="O1176" s="16"/>
      <c r="P1176" s="16"/>
    </row>
    <row r="1177" spans="1:16" x14ac:dyDescent="0.25">
      <c r="A1177" s="8"/>
      <c r="B1177" s="7"/>
      <c r="C1177" s="15"/>
      <c r="F1177" s="11"/>
      <c r="G1177" s="10"/>
      <c r="H1177" s="15"/>
      <c r="L1177" s="17"/>
      <c r="M1177" s="16"/>
      <c r="N1177" s="16"/>
      <c r="O1177" s="16"/>
      <c r="P1177" s="16"/>
    </row>
    <row r="1178" spans="1:16" x14ac:dyDescent="0.25">
      <c r="A1178" s="8"/>
      <c r="B1178" s="7"/>
      <c r="C1178" s="15"/>
      <c r="F1178" s="11"/>
      <c r="G1178" s="10"/>
      <c r="H1178" s="15"/>
      <c r="L1178" s="17"/>
      <c r="M1178" s="16"/>
      <c r="N1178" s="16"/>
      <c r="O1178" s="16"/>
      <c r="P1178" s="16"/>
    </row>
    <row r="1179" spans="1:16" x14ac:dyDescent="0.25">
      <c r="A1179" s="8"/>
      <c r="B1179" s="7"/>
      <c r="C1179" s="15"/>
      <c r="F1179" s="11"/>
      <c r="G1179" s="10"/>
      <c r="H1179" s="15"/>
      <c r="L1179" s="17"/>
      <c r="M1179" s="16"/>
      <c r="N1179" s="16"/>
      <c r="O1179" s="16"/>
      <c r="P1179" s="16"/>
    </row>
    <row r="1180" spans="1:16" x14ac:dyDescent="0.25">
      <c r="A1180" s="8"/>
      <c r="B1180" s="7"/>
      <c r="C1180" s="15"/>
      <c r="F1180" s="11"/>
      <c r="G1180" s="10"/>
      <c r="H1180" s="15"/>
      <c r="L1180" s="17"/>
      <c r="M1180" s="16"/>
      <c r="N1180" s="16"/>
      <c r="O1180" s="16"/>
      <c r="P1180" s="16"/>
    </row>
    <row r="1181" spans="1:16" x14ac:dyDescent="0.25">
      <c r="A1181" s="8"/>
      <c r="B1181" s="7"/>
      <c r="C1181" s="15"/>
      <c r="F1181" s="11"/>
      <c r="G1181" s="10"/>
      <c r="H1181" s="15"/>
      <c r="L1181" s="17"/>
      <c r="M1181" s="16"/>
      <c r="N1181" s="16"/>
      <c r="O1181" s="16"/>
      <c r="P1181" s="16"/>
    </row>
    <row r="1182" spans="1:16" x14ac:dyDescent="0.25">
      <c r="A1182" s="8"/>
      <c r="B1182" s="7"/>
      <c r="C1182" s="15"/>
      <c r="F1182" s="11"/>
      <c r="G1182" s="10"/>
      <c r="H1182" s="15"/>
      <c r="L1182" s="17"/>
      <c r="M1182" s="16"/>
      <c r="N1182" s="16"/>
      <c r="O1182" s="16"/>
      <c r="P1182" s="16"/>
    </row>
    <row r="1183" spans="1:16" x14ac:dyDescent="0.25">
      <c r="A1183" s="8"/>
      <c r="B1183" s="7"/>
      <c r="C1183" s="15"/>
      <c r="F1183" s="11"/>
      <c r="G1183" s="10"/>
      <c r="H1183" s="15"/>
      <c r="L1183" s="17"/>
      <c r="M1183" s="16"/>
      <c r="N1183" s="16"/>
      <c r="O1183" s="16"/>
      <c r="P1183" s="16"/>
    </row>
    <row r="1184" spans="1:16" x14ac:dyDescent="0.25">
      <c r="A1184" s="8"/>
      <c r="B1184" s="7"/>
      <c r="C1184" s="15"/>
      <c r="F1184" s="11"/>
      <c r="G1184" s="10"/>
      <c r="H1184" s="15"/>
      <c r="L1184" s="17"/>
      <c r="M1184" s="16"/>
      <c r="N1184" s="16"/>
      <c r="O1184" s="16"/>
      <c r="P1184" s="16"/>
    </row>
    <row r="1185" spans="1:16" x14ac:dyDescent="0.25">
      <c r="A1185" s="8"/>
      <c r="B1185" s="7"/>
      <c r="C1185" s="15"/>
      <c r="F1185" s="11"/>
      <c r="G1185" s="10"/>
      <c r="H1185" s="15"/>
      <c r="L1185" s="17"/>
      <c r="M1185" s="16"/>
      <c r="N1185" s="16"/>
      <c r="O1185" s="16"/>
      <c r="P1185" s="16"/>
    </row>
    <row r="1186" spans="1:16" x14ac:dyDescent="0.25">
      <c r="A1186" s="8"/>
      <c r="B1186" s="7"/>
      <c r="C1186" s="15"/>
      <c r="F1186" s="11"/>
      <c r="G1186" s="10"/>
      <c r="H1186" s="15"/>
      <c r="L1186" s="17"/>
      <c r="M1186" s="16"/>
      <c r="N1186" s="16"/>
      <c r="O1186" s="16"/>
      <c r="P1186" s="16"/>
    </row>
    <row r="1187" spans="1:16" x14ac:dyDescent="0.25">
      <c r="A1187" s="8"/>
      <c r="B1187" s="7"/>
      <c r="C1187" s="15"/>
      <c r="F1187" s="11"/>
      <c r="G1187" s="10"/>
      <c r="H1187" s="15"/>
      <c r="L1187" s="17"/>
      <c r="M1187" s="16"/>
      <c r="N1187" s="16"/>
      <c r="O1187" s="16"/>
      <c r="P1187" s="16"/>
    </row>
    <row r="1188" spans="1:16" x14ac:dyDescent="0.25">
      <c r="A1188" s="8"/>
      <c r="B1188" s="7"/>
      <c r="C1188" s="15"/>
      <c r="F1188" s="11"/>
      <c r="G1188" s="10"/>
      <c r="H1188" s="15"/>
      <c r="L1188" s="17"/>
      <c r="M1188" s="16"/>
      <c r="N1188" s="16"/>
      <c r="O1188" s="16"/>
      <c r="P1188" s="16"/>
    </row>
    <row r="1189" spans="1:16" x14ac:dyDescent="0.25">
      <c r="A1189" s="8"/>
      <c r="B1189" s="7"/>
      <c r="C1189" s="15"/>
      <c r="F1189" s="11"/>
      <c r="G1189" s="10"/>
      <c r="H1189" s="15"/>
      <c r="L1189" s="17"/>
      <c r="M1189" s="16"/>
      <c r="N1189" s="16"/>
      <c r="O1189" s="16"/>
      <c r="P1189" s="16"/>
    </row>
    <row r="1190" spans="1:16" x14ac:dyDescent="0.25">
      <c r="A1190" s="8"/>
      <c r="B1190" s="7"/>
      <c r="C1190" s="15"/>
      <c r="F1190" s="11"/>
      <c r="G1190" s="10"/>
      <c r="H1190" s="15"/>
      <c r="L1190" s="17"/>
      <c r="M1190" s="16"/>
      <c r="N1190" s="16"/>
      <c r="O1190" s="16"/>
      <c r="P1190" s="16"/>
    </row>
    <row r="1191" spans="1:16" x14ac:dyDescent="0.25">
      <c r="A1191" s="8"/>
      <c r="B1191" s="7"/>
      <c r="C1191" s="15"/>
      <c r="F1191" s="11"/>
      <c r="G1191" s="10"/>
      <c r="H1191" s="15"/>
      <c r="L1191" s="17"/>
      <c r="M1191" s="16"/>
      <c r="N1191" s="16"/>
      <c r="O1191" s="16"/>
      <c r="P1191" s="16"/>
    </row>
    <row r="1192" spans="1:16" x14ac:dyDescent="0.25">
      <c r="A1192" s="8"/>
      <c r="B1192" s="7"/>
      <c r="C1192" s="15"/>
      <c r="F1192" s="11"/>
      <c r="G1192" s="10"/>
      <c r="H1192" s="15"/>
      <c r="L1192" s="17"/>
      <c r="M1192" s="16"/>
      <c r="N1192" s="16"/>
      <c r="O1192" s="16"/>
      <c r="P1192" s="16"/>
    </row>
    <row r="1193" spans="1:16" x14ac:dyDescent="0.25">
      <c r="A1193" s="8"/>
      <c r="B1193" s="7"/>
      <c r="C1193" s="15"/>
      <c r="F1193" s="11"/>
      <c r="G1193" s="10"/>
      <c r="H1193" s="15"/>
      <c r="L1193" s="17"/>
      <c r="M1193" s="16"/>
      <c r="N1193" s="16"/>
      <c r="O1193" s="16"/>
      <c r="P1193" s="16"/>
    </row>
    <row r="1194" spans="1:16" x14ac:dyDescent="0.25">
      <c r="A1194" s="8"/>
      <c r="B1194" s="7"/>
      <c r="C1194" s="15"/>
      <c r="F1194" s="11"/>
      <c r="G1194" s="10"/>
      <c r="H1194" s="15"/>
      <c r="L1194" s="17"/>
      <c r="M1194" s="16"/>
      <c r="N1194" s="16"/>
      <c r="O1194" s="16"/>
      <c r="P1194" s="16"/>
    </row>
    <row r="1195" spans="1:16" x14ac:dyDescent="0.25">
      <c r="A1195" s="8"/>
      <c r="B1195" s="7"/>
      <c r="C1195" s="15"/>
      <c r="F1195" s="11"/>
      <c r="G1195" s="10"/>
      <c r="H1195" s="15"/>
      <c r="L1195" s="17"/>
      <c r="M1195" s="16"/>
      <c r="N1195" s="16"/>
      <c r="O1195" s="16"/>
      <c r="P1195" s="16"/>
    </row>
    <row r="1196" spans="1:16" x14ac:dyDescent="0.25">
      <c r="A1196" s="8"/>
      <c r="B1196" s="7"/>
      <c r="C1196" s="15"/>
      <c r="F1196" s="11"/>
      <c r="G1196" s="10"/>
      <c r="H1196" s="15"/>
      <c r="L1196" s="17"/>
      <c r="M1196" s="16"/>
      <c r="N1196" s="16"/>
      <c r="O1196" s="16"/>
      <c r="P1196" s="16"/>
    </row>
    <row r="1197" spans="1:16" x14ac:dyDescent="0.25">
      <c r="A1197" s="8"/>
      <c r="B1197" s="7"/>
      <c r="C1197" s="15"/>
      <c r="F1197" s="11"/>
      <c r="G1197" s="10"/>
      <c r="H1197" s="15"/>
      <c r="L1197" s="17"/>
      <c r="M1197" s="16"/>
      <c r="N1197" s="16"/>
      <c r="O1197" s="16"/>
      <c r="P1197" s="16"/>
    </row>
    <row r="1198" spans="1:16" x14ac:dyDescent="0.25">
      <c r="A1198" s="8"/>
      <c r="B1198" s="7"/>
      <c r="C1198" s="15"/>
      <c r="F1198" s="11"/>
      <c r="G1198" s="10"/>
      <c r="H1198" s="15"/>
      <c r="L1198" s="17"/>
      <c r="M1198" s="16"/>
      <c r="N1198" s="16"/>
      <c r="O1198" s="16"/>
      <c r="P1198" s="16"/>
    </row>
    <row r="1199" spans="1:16" x14ac:dyDescent="0.25">
      <c r="A1199" s="8"/>
      <c r="B1199" s="7"/>
      <c r="C1199" s="15"/>
      <c r="F1199" s="11"/>
      <c r="G1199" s="10"/>
      <c r="H1199" s="15"/>
      <c r="L1199" s="17"/>
      <c r="M1199" s="16"/>
      <c r="N1199" s="16"/>
      <c r="O1199" s="16"/>
      <c r="P1199" s="16"/>
    </row>
    <row r="1200" spans="1:16" x14ac:dyDescent="0.25">
      <c r="A1200" s="8"/>
      <c r="B1200" s="7"/>
      <c r="C1200" s="15"/>
      <c r="F1200" s="11"/>
      <c r="G1200" s="10"/>
      <c r="H1200" s="15"/>
      <c r="L1200" s="17"/>
      <c r="M1200" s="16"/>
      <c r="N1200" s="16"/>
      <c r="O1200" s="16"/>
      <c r="P1200" s="16"/>
    </row>
    <row r="1201" spans="1:16" x14ac:dyDescent="0.25">
      <c r="A1201" s="8"/>
      <c r="B1201" s="7"/>
      <c r="C1201" s="15"/>
      <c r="F1201" s="11"/>
      <c r="G1201" s="10"/>
      <c r="H1201" s="15"/>
      <c r="L1201" s="17"/>
      <c r="M1201" s="16"/>
      <c r="N1201" s="16"/>
      <c r="O1201" s="16"/>
      <c r="P1201" s="16"/>
    </row>
    <row r="1202" spans="1:16" x14ac:dyDescent="0.25">
      <c r="A1202" s="8"/>
      <c r="B1202" s="7"/>
      <c r="C1202" s="15"/>
      <c r="F1202" s="11"/>
      <c r="G1202" s="10"/>
      <c r="H1202" s="15"/>
      <c r="L1202" s="17"/>
      <c r="M1202" s="16"/>
      <c r="N1202" s="16"/>
      <c r="O1202" s="16"/>
      <c r="P1202" s="16"/>
    </row>
    <row r="1203" spans="1:16" x14ac:dyDescent="0.25">
      <c r="A1203" s="8"/>
      <c r="B1203" s="7"/>
      <c r="C1203" s="15"/>
      <c r="F1203" s="11"/>
      <c r="G1203" s="10"/>
      <c r="H1203" s="15"/>
      <c r="L1203" s="17"/>
      <c r="M1203" s="16"/>
      <c r="N1203" s="16"/>
      <c r="O1203" s="16"/>
      <c r="P1203" s="16"/>
    </row>
    <row r="1204" spans="1:16" x14ac:dyDescent="0.25">
      <c r="A1204" s="8"/>
      <c r="B1204" s="7"/>
      <c r="C1204" s="15"/>
      <c r="F1204" s="11"/>
      <c r="G1204" s="10"/>
      <c r="H1204" s="15"/>
      <c r="L1204" s="17"/>
      <c r="M1204" s="16"/>
      <c r="N1204" s="16"/>
      <c r="O1204" s="16"/>
      <c r="P1204" s="16"/>
    </row>
    <row r="1205" spans="1:16" x14ac:dyDescent="0.25">
      <c r="A1205" s="8"/>
      <c r="B1205" s="7"/>
      <c r="C1205" s="15"/>
      <c r="F1205" s="11"/>
      <c r="G1205" s="10"/>
      <c r="H1205" s="15"/>
      <c r="L1205" s="17"/>
      <c r="M1205" s="16"/>
      <c r="N1205" s="16"/>
      <c r="O1205" s="16"/>
      <c r="P1205" s="16"/>
    </row>
    <row r="1206" spans="1:16" x14ac:dyDescent="0.25">
      <c r="A1206" s="8"/>
      <c r="B1206" s="7"/>
      <c r="C1206" s="15"/>
      <c r="F1206" s="11"/>
      <c r="G1206" s="10"/>
      <c r="H1206" s="15"/>
      <c r="L1206" s="17"/>
      <c r="M1206" s="16"/>
      <c r="N1206" s="16"/>
      <c r="O1206" s="16"/>
      <c r="P1206" s="16"/>
    </row>
    <row r="1207" spans="1:16" x14ac:dyDescent="0.25">
      <c r="A1207" s="8"/>
      <c r="B1207" s="7"/>
      <c r="C1207" s="15"/>
      <c r="F1207" s="11"/>
      <c r="G1207" s="10"/>
      <c r="H1207" s="15"/>
      <c r="L1207" s="17"/>
      <c r="M1207" s="16"/>
      <c r="N1207" s="16"/>
      <c r="O1207" s="16"/>
      <c r="P1207" s="16"/>
    </row>
    <row r="1208" spans="1:16" x14ac:dyDescent="0.25">
      <c r="A1208" s="8"/>
      <c r="B1208" s="7"/>
      <c r="C1208" s="15"/>
      <c r="F1208" s="11"/>
      <c r="G1208" s="10"/>
      <c r="H1208" s="15"/>
      <c r="L1208" s="17"/>
      <c r="M1208" s="16"/>
      <c r="N1208" s="16"/>
      <c r="O1208" s="16"/>
      <c r="P1208" s="16"/>
    </row>
    <row r="1209" spans="1:16" x14ac:dyDescent="0.25">
      <c r="A1209" s="8"/>
      <c r="B1209" s="7"/>
      <c r="C1209" s="15"/>
      <c r="F1209" s="11"/>
      <c r="G1209" s="10"/>
      <c r="H1209" s="15"/>
      <c r="L1209" s="17"/>
      <c r="M1209" s="16"/>
      <c r="N1209" s="16"/>
      <c r="O1209" s="16"/>
      <c r="P1209" s="16"/>
    </row>
    <row r="1210" spans="1:16" x14ac:dyDescent="0.25">
      <c r="A1210" s="8"/>
      <c r="B1210" s="7"/>
      <c r="C1210" s="15"/>
      <c r="F1210" s="11"/>
      <c r="G1210" s="10"/>
      <c r="H1210" s="15"/>
      <c r="L1210" s="17"/>
      <c r="M1210" s="16"/>
      <c r="N1210" s="16"/>
      <c r="O1210" s="16"/>
      <c r="P1210" s="16"/>
    </row>
    <row r="1211" spans="1:16" x14ac:dyDescent="0.25">
      <c r="A1211" s="8"/>
      <c r="B1211" s="7"/>
      <c r="C1211" s="15"/>
      <c r="F1211" s="11"/>
      <c r="G1211" s="10"/>
      <c r="H1211" s="15"/>
      <c r="L1211" s="17"/>
      <c r="M1211" s="16"/>
      <c r="N1211" s="16"/>
      <c r="O1211" s="16"/>
      <c r="P1211" s="16"/>
    </row>
    <row r="1212" spans="1:16" x14ac:dyDescent="0.25">
      <c r="A1212" s="8"/>
      <c r="B1212" s="7"/>
      <c r="C1212" s="15"/>
      <c r="F1212" s="11"/>
      <c r="G1212" s="10"/>
      <c r="H1212" s="15"/>
      <c r="L1212" s="17"/>
      <c r="M1212" s="16"/>
      <c r="N1212" s="16"/>
      <c r="O1212" s="16"/>
      <c r="P1212" s="16"/>
    </row>
    <row r="1213" spans="1:16" x14ac:dyDescent="0.25">
      <c r="A1213" s="8"/>
      <c r="B1213" s="7"/>
      <c r="C1213" s="15"/>
      <c r="F1213" s="11"/>
      <c r="G1213" s="10"/>
      <c r="H1213" s="15"/>
      <c r="L1213" s="17"/>
      <c r="M1213" s="16"/>
      <c r="N1213" s="16"/>
      <c r="O1213" s="16"/>
      <c r="P1213" s="16"/>
    </row>
    <row r="1214" spans="1:16" x14ac:dyDescent="0.25">
      <c r="A1214" s="8"/>
      <c r="B1214" s="7"/>
      <c r="C1214" s="15"/>
      <c r="F1214" s="11"/>
      <c r="G1214" s="10"/>
      <c r="H1214" s="15"/>
      <c r="L1214" s="17"/>
      <c r="M1214" s="16"/>
      <c r="N1214" s="16"/>
      <c r="O1214" s="16"/>
      <c r="P1214" s="16"/>
    </row>
    <row r="1215" spans="1:16" x14ac:dyDescent="0.25">
      <c r="A1215" s="8"/>
      <c r="B1215" s="7"/>
      <c r="C1215" s="15"/>
      <c r="F1215" s="11"/>
      <c r="G1215" s="10"/>
      <c r="H1215" s="15"/>
      <c r="L1215" s="17"/>
      <c r="M1215" s="16"/>
      <c r="N1215" s="16"/>
      <c r="O1215" s="16"/>
      <c r="P1215" s="16"/>
    </row>
    <row r="1216" spans="1:16" x14ac:dyDescent="0.25">
      <c r="A1216" s="8"/>
      <c r="B1216" s="7"/>
      <c r="C1216" s="15"/>
      <c r="F1216" s="11"/>
      <c r="G1216" s="10"/>
      <c r="H1216" s="15"/>
      <c r="L1216" s="17"/>
      <c r="M1216" s="16"/>
      <c r="N1216" s="16"/>
      <c r="O1216" s="16"/>
      <c r="P1216" s="16"/>
    </row>
    <row r="1217" spans="1:16" x14ac:dyDescent="0.25">
      <c r="A1217" s="8"/>
      <c r="B1217" s="7"/>
      <c r="C1217" s="15"/>
      <c r="F1217" s="11"/>
      <c r="G1217" s="10"/>
      <c r="H1217" s="15"/>
      <c r="L1217" s="17"/>
      <c r="M1217" s="16"/>
      <c r="N1217" s="16"/>
      <c r="O1217" s="16"/>
      <c r="P1217" s="16"/>
    </row>
    <row r="1218" spans="1:16" x14ac:dyDescent="0.25">
      <c r="A1218" s="8"/>
      <c r="B1218" s="7"/>
      <c r="C1218" s="15"/>
      <c r="F1218" s="11"/>
      <c r="G1218" s="10"/>
      <c r="H1218" s="15"/>
      <c r="L1218" s="17"/>
      <c r="M1218" s="16"/>
      <c r="N1218" s="16"/>
      <c r="O1218" s="16"/>
      <c r="P1218" s="16"/>
    </row>
    <row r="1219" spans="1:16" x14ac:dyDescent="0.25">
      <c r="A1219" s="8"/>
      <c r="B1219" s="7"/>
      <c r="C1219" s="15"/>
      <c r="F1219" s="11"/>
      <c r="G1219" s="10"/>
      <c r="H1219" s="15"/>
      <c r="L1219" s="17"/>
      <c r="M1219" s="16"/>
      <c r="N1219" s="16"/>
      <c r="O1219" s="16"/>
      <c r="P1219" s="16"/>
    </row>
    <row r="1220" spans="1:16" x14ac:dyDescent="0.25">
      <c r="A1220" s="8"/>
      <c r="B1220" s="7"/>
      <c r="C1220" s="15"/>
      <c r="F1220" s="11"/>
      <c r="G1220" s="10"/>
      <c r="H1220" s="15"/>
      <c r="L1220" s="17"/>
      <c r="M1220" s="16"/>
      <c r="N1220" s="16"/>
      <c r="O1220" s="16"/>
      <c r="P1220" s="16"/>
    </row>
    <row r="1221" spans="1:16" x14ac:dyDescent="0.25">
      <c r="A1221" s="8"/>
      <c r="B1221" s="7"/>
      <c r="C1221" s="15"/>
      <c r="F1221" s="11"/>
      <c r="G1221" s="10"/>
      <c r="H1221" s="15"/>
      <c r="L1221" s="17"/>
      <c r="M1221" s="16"/>
      <c r="N1221" s="16"/>
      <c r="O1221" s="16"/>
      <c r="P1221" s="16"/>
    </row>
    <row r="1222" spans="1:16" x14ac:dyDescent="0.25">
      <c r="A1222" s="8"/>
      <c r="B1222" s="7"/>
      <c r="C1222" s="15"/>
      <c r="F1222" s="11"/>
      <c r="G1222" s="10"/>
      <c r="H1222" s="15"/>
      <c r="L1222" s="17"/>
      <c r="M1222" s="16"/>
      <c r="N1222" s="16"/>
      <c r="O1222" s="16"/>
      <c r="P1222" s="16"/>
    </row>
    <row r="1223" spans="1:16" x14ac:dyDescent="0.25">
      <c r="A1223" s="8"/>
      <c r="B1223" s="7"/>
      <c r="C1223" s="15"/>
      <c r="F1223" s="11"/>
      <c r="G1223" s="10"/>
      <c r="H1223" s="15"/>
      <c r="L1223" s="17"/>
      <c r="M1223" s="16"/>
      <c r="N1223" s="16"/>
      <c r="O1223" s="16"/>
      <c r="P1223" s="16"/>
    </row>
    <row r="1224" spans="1:16" x14ac:dyDescent="0.25">
      <c r="A1224" s="8"/>
      <c r="B1224" s="7"/>
      <c r="C1224" s="15"/>
      <c r="F1224" s="11"/>
      <c r="G1224" s="10"/>
      <c r="H1224" s="15"/>
      <c r="L1224" s="17"/>
      <c r="M1224" s="16"/>
      <c r="N1224" s="16"/>
      <c r="O1224" s="16"/>
      <c r="P1224" s="16"/>
    </row>
    <row r="1225" spans="1:16" x14ac:dyDescent="0.25">
      <c r="A1225" s="8">
        <v>42340</v>
      </c>
      <c r="B1225" s="7">
        <v>2963.4</v>
      </c>
      <c r="C1225" s="15">
        <f t="shared" ref="C1225:C1228" si="30">B1225*$J$2</f>
        <v>444.51</v>
      </c>
      <c r="L1225" s="17"/>
      <c r="M1225" s="16"/>
      <c r="N1225" s="16"/>
      <c r="O1225" s="16"/>
      <c r="P1225" s="16"/>
    </row>
    <row r="1226" spans="1:16" x14ac:dyDescent="0.25">
      <c r="A1226" s="8">
        <v>42339</v>
      </c>
      <c r="B1226" s="7">
        <v>2939</v>
      </c>
      <c r="C1226" s="15">
        <f t="shared" si="30"/>
        <v>440.84999999999997</v>
      </c>
      <c r="L1226" s="17"/>
      <c r="M1226" s="16"/>
      <c r="N1226" s="16"/>
      <c r="O1226" s="16"/>
      <c r="P1226" s="16"/>
    </row>
    <row r="1227" spans="1:16" x14ac:dyDescent="0.25">
      <c r="A1227" s="8">
        <v>42338</v>
      </c>
      <c r="B1227" s="7">
        <v>2912</v>
      </c>
      <c r="C1227" s="15">
        <f t="shared" si="30"/>
        <v>436.8</v>
      </c>
      <c r="L1227" s="17"/>
      <c r="M1227" s="16"/>
      <c r="N1227" s="16"/>
      <c r="O1227" s="16"/>
      <c r="P1227" s="16"/>
    </row>
    <row r="1228" spans="1:16" x14ac:dyDescent="0.25">
      <c r="A1228" s="8">
        <v>42335</v>
      </c>
      <c r="B1228" s="7">
        <v>2914.7</v>
      </c>
      <c r="C1228" s="15">
        <f t="shared" si="30"/>
        <v>437.20499999999998</v>
      </c>
      <c r="L1228" s="17"/>
      <c r="M1228" s="16"/>
      <c r="N1228" s="16"/>
      <c r="O1228" s="16"/>
      <c r="P1228" s="16"/>
    </row>
    <row r="1229" spans="1:16" x14ac:dyDescent="0.25">
      <c r="L1229" s="17"/>
      <c r="M1229" s="16"/>
      <c r="N1229" s="16"/>
      <c r="O1229" s="16"/>
      <c r="P1229" s="16"/>
    </row>
    <row r="1230" spans="1:16" x14ac:dyDescent="0.25">
      <c r="L1230" s="17"/>
      <c r="M1230" s="16"/>
      <c r="N1230" s="16"/>
      <c r="O1230" s="16"/>
      <c r="P1230" s="16"/>
    </row>
    <row r="1231" spans="1:16" x14ac:dyDescent="0.25">
      <c r="L1231" s="17"/>
      <c r="M1231" s="16"/>
      <c r="N1231" s="16"/>
      <c r="O1231" s="16"/>
      <c r="P1231" s="16"/>
    </row>
    <row r="1232" spans="1:16" x14ac:dyDescent="0.25">
      <c r="L1232" s="17"/>
      <c r="M1232" s="16"/>
      <c r="N1232" s="16"/>
      <c r="O1232" s="16"/>
      <c r="P1232" s="16"/>
    </row>
    <row r="1233" spans="12:16" x14ac:dyDescent="0.25">
      <c r="L1233" s="17"/>
      <c r="M1233" s="16"/>
      <c r="N1233" s="16"/>
      <c r="O1233" s="16"/>
      <c r="P1233" s="16"/>
    </row>
    <row r="1234" spans="12:16" x14ac:dyDescent="0.25">
      <c r="L1234" s="17"/>
      <c r="M1234" s="16"/>
      <c r="N1234" s="16"/>
      <c r="O1234" s="16"/>
      <c r="P1234" s="16"/>
    </row>
    <row r="1235" spans="12:16" x14ac:dyDescent="0.25">
      <c r="L1235" s="17"/>
      <c r="M1235" s="16"/>
      <c r="N1235" s="16"/>
      <c r="O1235" s="16"/>
      <c r="P1235" s="16"/>
    </row>
    <row r="1236" spans="12:16" x14ac:dyDescent="0.25">
      <c r="L1236" s="17"/>
      <c r="M1236" s="16"/>
      <c r="N1236" s="16"/>
      <c r="O1236" s="16"/>
      <c r="P1236" s="16"/>
    </row>
    <row r="1237" spans="12:16" x14ac:dyDescent="0.25">
      <c r="L1237" s="17"/>
      <c r="M1237" s="16"/>
      <c r="N1237" s="16"/>
      <c r="O1237" s="16"/>
      <c r="P1237" s="16"/>
    </row>
    <row r="1238" spans="12:16" x14ac:dyDescent="0.25">
      <c r="L1238" s="17"/>
      <c r="M1238" s="16"/>
      <c r="N1238" s="16"/>
      <c r="O1238" s="16"/>
      <c r="P1238" s="16"/>
    </row>
    <row r="1239" spans="12:16" x14ac:dyDescent="0.25">
      <c r="L1239" s="17"/>
      <c r="M1239" s="16"/>
      <c r="N1239" s="16"/>
      <c r="O1239" s="16"/>
      <c r="P1239" s="16"/>
    </row>
    <row r="1240" spans="12:16" x14ac:dyDescent="0.25">
      <c r="L1240" s="17"/>
      <c r="M1240" s="16"/>
      <c r="N1240" s="16"/>
      <c r="O1240" s="16"/>
      <c r="P1240" s="16"/>
    </row>
    <row r="1241" spans="12:16" x14ac:dyDescent="0.25">
      <c r="L1241" s="17"/>
      <c r="M1241" s="16"/>
      <c r="N1241" s="16"/>
      <c r="O1241" s="16"/>
      <c r="P1241" s="16"/>
    </row>
    <row r="1242" spans="12:16" x14ac:dyDescent="0.25">
      <c r="L1242" s="17"/>
      <c r="M1242" s="16"/>
      <c r="N1242" s="16"/>
      <c r="O1242" s="16"/>
      <c r="P1242" s="16"/>
    </row>
    <row r="1243" spans="12:16" x14ac:dyDescent="0.25">
      <c r="L1243" s="17"/>
      <c r="M1243" s="16"/>
      <c r="N1243" s="16"/>
      <c r="O1243" s="16"/>
      <c r="P1243" s="16"/>
    </row>
    <row r="1244" spans="12:16" x14ac:dyDescent="0.25">
      <c r="L1244" s="17"/>
      <c r="M1244" s="16"/>
      <c r="N1244" s="16"/>
      <c r="O1244" s="16"/>
      <c r="P1244" s="16"/>
    </row>
    <row r="1245" spans="12:16" x14ac:dyDescent="0.25">
      <c r="L1245" s="17"/>
      <c r="M1245" s="16"/>
      <c r="N1245" s="16"/>
      <c r="O1245" s="16"/>
      <c r="P1245" s="16"/>
    </row>
    <row r="1246" spans="12:16" x14ac:dyDescent="0.25">
      <c r="L1246" s="17"/>
      <c r="M1246" s="16"/>
      <c r="N1246" s="16"/>
      <c r="O1246" s="16"/>
      <c r="P1246" s="16"/>
    </row>
    <row r="1247" spans="12:16" x14ac:dyDescent="0.25">
      <c r="L1247" s="17"/>
      <c r="M1247" s="16"/>
      <c r="N1247" s="16"/>
      <c r="O1247" s="16"/>
      <c r="P1247" s="16"/>
    </row>
    <row r="1248" spans="12:16" x14ac:dyDescent="0.25">
      <c r="L1248" s="17"/>
      <c r="M1248" s="16"/>
      <c r="N1248" s="16"/>
      <c r="O1248" s="16"/>
      <c r="P1248" s="16"/>
    </row>
    <row r="1249" spans="12:16" x14ac:dyDescent="0.25">
      <c r="L1249" s="17"/>
      <c r="M1249" s="16"/>
      <c r="N1249" s="16"/>
      <c r="O1249" s="16"/>
      <c r="P1249" s="16"/>
    </row>
    <row r="1250" spans="12:16" x14ac:dyDescent="0.25">
      <c r="L1250" s="17"/>
      <c r="M1250" s="16"/>
      <c r="N1250" s="16"/>
      <c r="O1250" s="16"/>
      <c r="P1250" s="16"/>
    </row>
    <row r="1251" spans="12:16" x14ac:dyDescent="0.25">
      <c r="L1251" s="17"/>
      <c r="M1251" s="16"/>
      <c r="N1251" s="16"/>
      <c r="O1251" s="16"/>
      <c r="P1251" s="16"/>
    </row>
    <row r="1252" spans="12:16" x14ac:dyDescent="0.25">
      <c r="L1252" s="17"/>
      <c r="M1252" s="16"/>
      <c r="N1252" s="16"/>
      <c r="O1252" s="16"/>
      <c r="P1252" s="16"/>
    </row>
    <row r="1253" spans="12:16" x14ac:dyDescent="0.25">
      <c r="L1253" s="17"/>
      <c r="M1253" s="16"/>
      <c r="N1253" s="16"/>
      <c r="O1253" s="16"/>
      <c r="P1253" s="16"/>
    </row>
    <row r="1254" spans="12:16" x14ac:dyDescent="0.25">
      <c r="L1254" s="17"/>
      <c r="M1254" s="16"/>
      <c r="N1254" s="16"/>
      <c r="O1254" s="16"/>
      <c r="P1254" s="16"/>
    </row>
    <row r="1255" spans="12:16" x14ac:dyDescent="0.25">
      <c r="L1255" s="17"/>
      <c r="M1255" s="16"/>
      <c r="N1255" s="16"/>
      <c r="O1255" s="16"/>
      <c r="P1255" s="16"/>
    </row>
    <row r="1256" spans="12:16" x14ac:dyDescent="0.25">
      <c r="L1256" s="17"/>
      <c r="M1256" s="16"/>
      <c r="N1256" s="16"/>
      <c r="O1256" s="16"/>
      <c r="P1256" s="16"/>
    </row>
    <row r="1257" spans="12:16" x14ac:dyDescent="0.25">
      <c r="L1257" s="17"/>
      <c r="M1257" s="16"/>
      <c r="N1257" s="16"/>
      <c r="O1257" s="16"/>
      <c r="P1257" s="16"/>
    </row>
    <row r="1258" spans="12:16" x14ac:dyDescent="0.25">
      <c r="L1258" s="17"/>
      <c r="M1258" s="16"/>
      <c r="N1258" s="16"/>
      <c r="O1258" s="16"/>
      <c r="P1258" s="16"/>
    </row>
    <row r="1259" spans="12:16" x14ac:dyDescent="0.25">
      <c r="L1259" s="17"/>
      <c r="M1259" s="16"/>
      <c r="N1259" s="16"/>
      <c r="O1259" s="16"/>
      <c r="P1259" s="16"/>
    </row>
    <row r="1260" spans="12:16" x14ac:dyDescent="0.25">
      <c r="L1260" s="17"/>
      <c r="M1260" s="16"/>
      <c r="N1260" s="16"/>
      <c r="O1260" s="16"/>
      <c r="P1260" s="16"/>
    </row>
    <row r="1261" spans="12:16" x14ac:dyDescent="0.25">
      <c r="L1261" s="17"/>
      <c r="M1261" s="16"/>
      <c r="N1261" s="16"/>
      <c r="O1261" s="16"/>
      <c r="P1261" s="16"/>
    </row>
    <row r="1262" spans="12:16" x14ac:dyDescent="0.25">
      <c r="L1262" s="17"/>
      <c r="M1262" s="16"/>
      <c r="N1262" s="16"/>
      <c r="O1262" s="16"/>
      <c r="P1262" s="16"/>
    </row>
    <row r="1263" spans="12:16" x14ac:dyDescent="0.25">
      <c r="L1263" s="17"/>
      <c r="M1263" s="16"/>
      <c r="N1263" s="16"/>
      <c r="O1263" s="16"/>
      <c r="P1263" s="16"/>
    </row>
    <row r="1264" spans="12:16" x14ac:dyDescent="0.25">
      <c r="L1264" s="17"/>
      <c r="M1264" s="16"/>
      <c r="N1264" s="16"/>
      <c r="O1264" s="16"/>
      <c r="P1264" s="16"/>
    </row>
    <row r="1265" spans="12:16" x14ac:dyDescent="0.25">
      <c r="L1265" s="17"/>
      <c r="M1265" s="16"/>
      <c r="N1265" s="16"/>
      <c r="O1265" s="16"/>
      <c r="P1265" s="16"/>
    </row>
    <row r="1266" spans="12:16" x14ac:dyDescent="0.25">
      <c r="L1266" s="17"/>
      <c r="M1266" s="16"/>
      <c r="N1266" s="16"/>
      <c r="O1266" s="16"/>
      <c r="P1266" s="16"/>
    </row>
    <row r="1267" spans="12:16" x14ac:dyDescent="0.25">
      <c r="L1267" s="17"/>
      <c r="M1267" s="16"/>
      <c r="N1267" s="16"/>
      <c r="O1267" s="16"/>
      <c r="P1267" s="16"/>
    </row>
    <row r="1268" spans="12:16" x14ac:dyDescent="0.25">
      <c r="L1268" s="17"/>
      <c r="M1268" s="16"/>
      <c r="N1268" s="16"/>
      <c r="O1268" s="16"/>
      <c r="P1268" s="16"/>
    </row>
    <row r="1269" spans="12:16" x14ac:dyDescent="0.25">
      <c r="L1269" s="17"/>
      <c r="M1269" s="16"/>
      <c r="N1269" s="16"/>
      <c r="O1269" s="16"/>
      <c r="P1269" s="16"/>
    </row>
    <row r="1270" spans="12:16" x14ac:dyDescent="0.25">
      <c r="L1270" s="17"/>
      <c r="M1270" s="16"/>
      <c r="N1270" s="16"/>
      <c r="O1270" s="16"/>
      <c r="P1270" s="16"/>
    </row>
    <row r="1271" spans="12:16" x14ac:dyDescent="0.25">
      <c r="L1271" s="17"/>
      <c r="M1271" s="16"/>
      <c r="N1271" s="16"/>
      <c r="O1271" s="16"/>
      <c r="P1271" s="16"/>
    </row>
    <row r="1272" spans="12:16" x14ac:dyDescent="0.25">
      <c r="L1272" s="17"/>
      <c r="M1272" s="16"/>
      <c r="N1272" s="16"/>
      <c r="O1272" s="16"/>
      <c r="P1272" s="16"/>
    </row>
    <row r="1273" spans="12:16" x14ac:dyDescent="0.25">
      <c r="L1273" s="17"/>
      <c r="M1273" s="16"/>
      <c r="N1273" s="16"/>
      <c r="O1273" s="16"/>
      <c r="P1273" s="16"/>
    </row>
    <row r="1274" spans="12:16" x14ac:dyDescent="0.25">
      <c r="L1274" s="17"/>
      <c r="M1274" s="16"/>
      <c r="N1274" s="16"/>
      <c r="O1274" s="16"/>
      <c r="P1274" s="16"/>
    </row>
    <row r="1275" spans="12:16" x14ac:dyDescent="0.25">
      <c r="L1275" s="17"/>
      <c r="M1275" s="16"/>
      <c r="N1275" s="16"/>
      <c r="O1275" s="16"/>
      <c r="P1275" s="16"/>
    </row>
    <row r="1276" spans="12:16" x14ac:dyDescent="0.25">
      <c r="L1276" s="17"/>
      <c r="M1276" s="16"/>
      <c r="N1276" s="16"/>
      <c r="O1276" s="16"/>
      <c r="P1276" s="16"/>
    </row>
    <row r="1277" spans="12:16" x14ac:dyDescent="0.25">
      <c r="L1277" s="17"/>
      <c r="M1277" s="16"/>
      <c r="N1277" s="16"/>
      <c r="O1277" s="16"/>
      <c r="P1277" s="16"/>
    </row>
    <row r="1278" spans="12:16" x14ac:dyDescent="0.25">
      <c r="L1278" s="17"/>
      <c r="M1278" s="16"/>
      <c r="N1278" s="16"/>
      <c r="O1278" s="16"/>
      <c r="P1278" s="16"/>
    </row>
    <row r="1279" spans="12:16" x14ac:dyDescent="0.25">
      <c r="L1279" s="17"/>
      <c r="M1279" s="16"/>
      <c r="N1279" s="16"/>
      <c r="O1279" s="16"/>
      <c r="P1279" s="16"/>
    </row>
    <row r="1280" spans="12:16" x14ac:dyDescent="0.25">
      <c r="L1280" s="17"/>
      <c r="M1280" s="16"/>
      <c r="N1280" s="16"/>
      <c r="O1280" s="16"/>
      <c r="P1280" s="16"/>
    </row>
    <row r="1281" spans="12:16" x14ac:dyDescent="0.25">
      <c r="L1281" s="17"/>
      <c r="M1281" s="16"/>
      <c r="N1281" s="16"/>
      <c r="O1281" s="16"/>
      <c r="P1281" s="16"/>
    </row>
    <row r="1282" spans="12:16" x14ac:dyDescent="0.25">
      <c r="L1282" s="17"/>
      <c r="M1282" s="16"/>
      <c r="N1282" s="16"/>
      <c r="O1282" s="16"/>
      <c r="P1282" s="16"/>
    </row>
    <row r="1283" spans="12:16" x14ac:dyDescent="0.25">
      <c r="L1283" s="17"/>
      <c r="M1283" s="16"/>
      <c r="N1283" s="16"/>
      <c r="O1283" s="16"/>
      <c r="P1283" s="16"/>
    </row>
    <row r="1284" spans="12:16" x14ac:dyDescent="0.25">
      <c r="L1284" s="17"/>
      <c r="M1284" s="16"/>
      <c r="N1284" s="16"/>
      <c r="O1284" s="16"/>
      <c r="P1284" s="16"/>
    </row>
    <row r="1285" spans="12:16" x14ac:dyDescent="0.25">
      <c r="L1285" s="17"/>
      <c r="M1285" s="16"/>
      <c r="N1285" s="16"/>
      <c r="O1285" s="16"/>
      <c r="P1285" s="16"/>
    </row>
    <row r="1286" spans="12:16" x14ac:dyDescent="0.25">
      <c r="L1286" s="17"/>
      <c r="M1286" s="16"/>
      <c r="N1286" s="16"/>
      <c r="O1286" s="16"/>
      <c r="P1286" s="16"/>
    </row>
    <row r="1287" spans="12:16" x14ac:dyDescent="0.25">
      <c r="L1287" s="17"/>
      <c r="M1287" s="16"/>
      <c r="N1287" s="16"/>
      <c r="O1287" s="16"/>
      <c r="P1287" s="16"/>
    </row>
    <row r="1288" spans="12:16" x14ac:dyDescent="0.25">
      <c r="L1288" s="17"/>
      <c r="M1288" s="16"/>
      <c r="N1288" s="16"/>
      <c r="O1288" s="16"/>
      <c r="P1288" s="16"/>
    </row>
    <row r="1289" spans="12:16" x14ac:dyDescent="0.25">
      <c r="L1289" s="17"/>
      <c r="M1289" s="16"/>
      <c r="N1289" s="16"/>
      <c r="O1289" s="16"/>
      <c r="P1289" s="16"/>
    </row>
    <row r="1290" spans="12:16" x14ac:dyDescent="0.25">
      <c r="L1290" s="17"/>
      <c r="M1290" s="16"/>
      <c r="N1290" s="16"/>
      <c r="O1290" s="16"/>
      <c r="P1290" s="16"/>
    </row>
    <row r="1291" spans="12:16" x14ac:dyDescent="0.25">
      <c r="L1291" s="17"/>
      <c r="M1291" s="16"/>
      <c r="N1291" s="16"/>
      <c r="O1291" s="16"/>
      <c r="P1291" s="16"/>
    </row>
    <row r="1292" spans="12:16" x14ac:dyDescent="0.25">
      <c r="L1292" s="17"/>
      <c r="M1292" s="16"/>
      <c r="N1292" s="16"/>
      <c r="O1292" s="16"/>
      <c r="P1292" s="16"/>
    </row>
    <row r="1293" spans="12:16" x14ac:dyDescent="0.25">
      <c r="L1293" s="17"/>
      <c r="M1293" s="16"/>
      <c r="N1293" s="16"/>
      <c r="O1293" s="16"/>
      <c r="P1293" s="16"/>
    </row>
    <row r="1294" spans="12:16" x14ac:dyDescent="0.25">
      <c r="L1294" s="17"/>
      <c r="M1294" s="16"/>
      <c r="N1294" s="16"/>
      <c r="O1294" s="16"/>
      <c r="P1294" s="16"/>
    </row>
    <row r="1295" spans="12:16" x14ac:dyDescent="0.25">
      <c r="L1295" s="17"/>
      <c r="M1295" s="16"/>
      <c r="N1295" s="16"/>
      <c r="O1295" s="16"/>
      <c r="P1295" s="16"/>
    </row>
    <row r="1296" spans="12:16" x14ac:dyDescent="0.25">
      <c r="L1296" s="17"/>
      <c r="M1296" s="16"/>
      <c r="N1296" s="16"/>
      <c r="O1296" s="16"/>
      <c r="P1296" s="16"/>
    </row>
    <row r="1297" spans="12:16" x14ac:dyDescent="0.25">
      <c r="L1297" s="17"/>
      <c r="M1297" s="16"/>
      <c r="N1297" s="16"/>
      <c r="O1297" s="16"/>
      <c r="P1297" s="16"/>
    </row>
    <row r="1298" spans="12:16" x14ac:dyDescent="0.25">
      <c r="L1298" s="17"/>
      <c r="M1298" s="16"/>
      <c r="N1298" s="16"/>
      <c r="O1298" s="16"/>
      <c r="P1298" s="16"/>
    </row>
    <row r="1299" spans="12:16" x14ac:dyDescent="0.25">
      <c r="L1299" s="17"/>
      <c r="M1299" s="16"/>
      <c r="N1299" s="16"/>
      <c r="O1299" s="16"/>
      <c r="P1299" s="16"/>
    </row>
    <row r="1300" spans="12:16" x14ac:dyDescent="0.25">
      <c r="L1300" s="17"/>
      <c r="M1300" s="16"/>
      <c r="N1300" s="16"/>
      <c r="O1300" s="16"/>
      <c r="P1300" s="16"/>
    </row>
    <row r="1301" spans="12:16" x14ac:dyDescent="0.25">
      <c r="L1301" s="17"/>
      <c r="M1301" s="16"/>
      <c r="N1301" s="16"/>
      <c r="O1301" s="16"/>
      <c r="P1301" s="16"/>
    </row>
    <row r="1302" spans="12:16" x14ac:dyDescent="0.25">
      <c r="L1302" s="17"/>
      <c r="M1302" s="16"/>
      <c r="N1302" s="16"/>
      <c r="O1302" s="16"/>
      <c r="P1302" s="16"/>
    </row>
    <row r="1303" spans="12:16" x14ac:dyDescent="0.25">
      <c r="L1303" s="17"/>
      <c r="M1303" s="16"/>
      <c r="N1303" s="16"/>
      <c r="O1303" s="16"/>
      <c r="P1303" s="16"/>
    </row>
    <row r="1304" spans="12:16" x14ac:dyDescent="0.25">
      <c r="L1304" s="17"/>
      <c r="M1304" s="16"/>
      <c r="N1304" s="16"/>
      <c r="O1304" s="16"/>
      <c r="P1304" s="16"/>
    </row>
    <row r="1305" spans="12:16" x14ac:dyDescent="0.25">
      <c r="L1305" s="17"/>
      <c r="M1305" s="16"/>
      <c r="N1305" s="16"/>
      <c r="O1305" s="16"/>
      <c r="P1305" s="16"/>
    </row>
    <row r="1306" spans="12:16" x14ac:dyDescent="0.25">
      <c r="L1306" s="17"/>
      <c r="M1306" s="16"/>
      <c r="N1306" s="16"/>
      <c r="O1306" s="16"/>
      <c r="P1306" s="16"/>
    </row>
    <row r="1307" spans="12:16" x14ac:dyDescent="0.25">
      <c r="L1307" s="17"/>
      <c r="M1307" s="16"/>
      <c r="N1307" s="16"/>
      <c r="O1307" s="16"/>
      <c r="P1307" s="16"/>
    </row>
    <row r="1308" spans="12:16" x14ac:dyDescent="0.25">
      <c r="L1308" s="17"/>
      <c r="M1308" s="16"/>
      <c r="N1308" s="16"/>
      <c r="O1308" s="16"/>
      <c r="P1308" s="16"/>
    </row>
    <row r="1309" spans="12:16" x14ac:dyDescent="0.25">
      <c r="L1309" s="17"/>
      <c r="M1309" s="16"/>
      <c r="N1309" s="16"/>
      <c r="O1309" s="16"/>
      <c r="P1309" s="16"/>
    </row>
    <row r="1310" spans="12:16" x14ac:dyDescent="0.25">
      <c r="L1310" s="17"/>
      <c r="M1310" s="16"/>
      <c r="N1310" s="16"/>
      <c r="O1310" s="16"/>
      <c r="P1310" s="16"/>
    </row>
    <row r="1311" spans="12:16" x14ac:dyDescent="0.25">
      <c r="L1311" s="17"/>
      <c r="M1311" s="16"/>
      <c r="N1311" s="16"/>
      <c r="O1311" s="16"/>
      <c r="P1311" s="16"/>
    </row>
    <row r="1312" spans="12:16" x14ac:dyDescent="0.25">
      <c r="L1312" s="17"/>
      <c r="M1312" s="16"/>
      <c r="N1312" s="16"/>
      <c r="O1312" s="16"/>
      <c r="P1312" s="16"/>
    </row>
    <row r="1313" spans="12:16" x14ac:dyDescent="0.25">
      <c r="L1313" s="17"/>
      <c r="M1313" s="16"/>
      <c r="N1313" s="16"/>
      <c r="O1313" s="16"/>
      <c r="P1313" s="16"/>
    </row>
    <row r="1314" spans="12:16" x14ac:dyDescent="0.25">
      <c r="L1314" s="17"/>
      <c r="M1314" s="16"/>
      <c r="N1314" s="16"/>
      <c r="O1314" s="16"/>
      <c r="P1314" s="16"/>
    </row>
    <row r="1315" spans="12:16" x14ac:dyDescent="0.25">
      <c r="L1315" s="17"/>
      <c r="M1315" s="16"/>
      <c r="N1315" s="16"/>
      <c r="O1315" s="16"/>
      <c r="P1315" s="16"/>
    </row>
    <row r="1316" spans="12:16" x14ac:dyDescent="0.25">
      <c r="L1316" s="17"/>
      <c r="M1316" s="16"/>
      <c r="N1316" s="16"/>
      <c r="O1316" s="16"/>
      <c r="P1316" s="16"/>
    </row>
  </sheetData>
  <mergeCells count="1">
    <mergeCell ref="L1:P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23306-79EC-4A08-92B0-0390285314B0}">
  <dimension ref="A1:L1236"/>
  <sheetViews>
    <sheetView workbookViewId="0">
      <selection activeCell="E5" sqref="E5"/>
    </sheetView>
  </sheetViews>
  <sheetFormatPr defaultRowHeight="15.75" x14ac:dyDescent="0.25"/>
  <cols>
    <col min="1" max="1" width="11.875" customWidth="1"/>
    <col min="2" max="2" width="21.75" customWidth="1"/>
    <col min="3" max="3" width="19.25" customWidth="1"/>
    <col min="7" max="8" width="17.5" hidden="1" customWidth="1"/>
    <col min="9" max="9" width="9" hidden="1" customWidth="1"/>
    <col min="10" max="10" width="10.25" hidden="1" customWidth="1"/>
    <col min="11" max="12" width="9" hidden="1" customWidth="1"/>
  </cols>
  <sheetData>
    <row r="1" spans="1:12" x14ac:dyDescent="0.25">
      <c r="B1" s="9" t="s">
        <v>19</v>
      </c>
      <c r="C1" s="34" t="s">
        <v>46</v>
      </c>
      <c r="F1" s="43" t="s">
        <v>66</v>
      </c>
      <c r="G1" s="31" t="s">
        <v>46</v>
      </c>
    </row>
    <row r="2" spans="1:12" x14ac:dyDescent="0.25">
      <c r="A2" s="9" t="s">
        <v>0</v>
      </c>
      <c r="B2" s="9" t="s">
        <v>18</v>
      </c>
      <c r="C2" s="35" t="s">
        <v>45</v>
      </c>
      <c r="D2" s="38" t="s">
        <v>54</v>
      </c>
      <c r="G2" s="36" t="s">
        <v>45</v>
      </c>
      <c r="H2" s="30" t="s">
        <v>47</v>
      </c>
      <c r="I2" s="30"/>
      <c r="J2" s="29" t="s">
        <v>0</v>
      </c>
      <c r="K2" s="29" t="s">
        <v>45</v>
      </c>
      <c r="L2" s="30" t="s">
        <v>48</v>
      </c>
    </row>
    <row r="3" spans="1:12" x14ac:dyDescent="0.25">
      <c r="A3" s="32">
        <v>44162</v>
      </c>
      <c r="B3" s="27">
        <v>59</v>
      </c>
      <c r="C3" s="37">
        <f>(G3-H3)*100</f>
        <v>117.55219899847589</v>
      </c>
      <c r="G3" s="14">
        <f>VLOOKUP(A3,$J$2:$L$1066,3,FALSE)</f>
        <v>13.093021989984759</v>
      </c>
      <c r="H3" s="28">
        <f>VLOOKUP(A3,Futures!A3:B987,2,FALSE)</f>
        <v>11.9175</v>
      </c>
      <c r="J3" s="23">
        <v>44162</v>
      </c>
      <c r="K3" s="22">
        <v>481.09</v>
      </c>
      <c r="L3" s="28">
        <f>K3/36.744</f>
        <v>13.093021989984759</v>
      </c>
    </row>
    <row r="4" spans="1:12" x14ac:dyDescent="0.25">
      <c r="A4" s="32">
        <v>44160</v>
      </c>
      <c r="B4" s="27">
        <v>62</v>
      </c>
      <c r="C4" s="37">
        <f t="shared" ref="C4:C67" si="0">(G4-H4)*100</f>
        <v>127.04397996951897</v>
      </c>
      <c r="G4" s="14">
        <f t="shared" ref="G4:G67" si="1">VLOOKUP(A4,$J$2:$L$1066,3,FALSE)</f>
        <v>13.11043979969519</v>
      </c>
      <c r="H4" s="28">
        <f>VLOOKUP(A4,Futures!A4:B988,2,FALSE)</f>
        <v>11.84</v>
      </c>
      <c r="J4" s="23">
        <v>44160</v>
      </c>
      <c r="K4" s="22">
        <v>481.73</v>
      </c>
      <c r="L4" s="28">
        <f t="shared" ref="L4:L67" si="2">K4/36.744</f>
        <v>13.11043979969519</v>
      </c>
    </row>
    <row r="5" spans="1:12" x14ac:dyDescent="0.25">
      <c r="A5" s="32">
        <v>44159</v>
      </c>
      <c r="B5" s="27">
        <v>59</v>
      </c>
      <c r="C5" s="37">
        <f t="shared" si="0"/>
        <v>117.04523187459195</v>
      </c>
      <c r="G5" s="14">
        <f t="shared" si="1"/>
        <v>13.082952318745919</v>
      </c>
      <c r="H5" s="28">
        <f>VLOOKUP(A5,Futures!A5:B989,2,FALSE)</f>
        <v>11.9125</v>
      </c>
      <c r="J5" s="23">
        <v>44159</v>
      </c>
      <c r="K5" s="22">
        <v>480.72</v>
      </c>
      <c r="L5" s="28">
        <f t="shared" si="2"/>
        <v>13.082952318745919</v>
      </c>
    </row>
    <row r="6" spans="1:12" x14ac:dyDescent="0.25">
      <c r="A6" s="32">
        <v>44158</v>
      </c>
      <c r="B6" s="27">
        <v>65</v>
      </c>
      <c r="C6" s="37">
        <f t="shared" si="0"/>
        <v>101.30971042891358</v>
      </c>
      <c r="G6" s="14">
        <f t="shared" si="1"/>
        <v>12.928097104289135</v>
      </c>
      <c r="H6" s="28">
        <f>VLOOKUP(A6,Futures!A6:B990,2,FALSE)</f>
        <v>11.914999999999999</v>
      </c>
      <c r="J6" s="23">
        <v>44158</v>
      </c>
      <c r="K6" s="22">
        <v>475.03</v>
      </c>
      <c r="L6" s="28">
        <f t="shared" si="2"/>
        <v>12.928097104289135</v>
      </c>
    </row>
    <row r="7" spans="1:12" x14ac:dyDescent="0.25">
      <c r="A7" s="32">
        <v>44155</v>
      </c>
      <c r="B7" s="27">
        <v>61</v>
      </c>
      <c r="C7" s="37">
        <f t="shared" si="0"/>
        <v>108.2989331591552</v>
      </c>
      <c r="G7" s="14">
        <f t="shared" si="1"/>
        <v>12.892989331591552</v>
      </c>
      <c r="H7" s="28">
        <f>VLOOKUP(A7,Futures!A7:B991,2,FALSE)</f>
        <v>11.81</v>
      </c>
      <c r="J7" s="23">
        <v>44155</v>
      </c>
      <c r="K7" s="22">
        <v>473.74</v>
      </c>
      <c r="L7" s="28">
        <f t="shared" si="2"/>
        <v>12.892989331591552</v>
      </c>
    </row>
    <row r="8" spans="1:12" x14ac:dyDescent="0.25">
      <c r="A8" s="32">
        <v>44154</v>
      </c>
      <c r="B8" s="27">
        <v>60</v>
      </c>
      <c r="C8" s="37">
        <f t="shared" si="0"/>
        <v>109.540060962334</v>
      </c>
      <c r="G8" s="14">
        <f t="shared" si="1"/>
        <v>12.87040060962334</v>
      </c>
      <c r="H8" s="28">
        <f>VLOOKUP(A8,Futures!A8:B992,2,FALSE)</f>
        <v>11.775</v>
      </c>
      <c r="J8" s="23">
        <v>44154</v>
      </c>
      <c r="K8" s="22">
        <v>472.91</v>
      </c>
      <c r="L8" s="28">
        <f t="shared" si="2"/>
        <v>12.87040060962334</v>
      </c>
    </row>
    <row r="9" spans="1:12" x14ac:dyDescent="0.25">
      <c r="A9" s="32">
        <v>44153</v>
      </c>
      <c r="B9" s="27">
        <v>56</v>
      </c>
      <c r="C9" s="37">
        <f t="shared" si="0"/>
        <v>115.80780535597643</v>
      </c>
      <c r="G9" s="14">
        <f t="shared" si="1"/>
        <v>12.915578053559765</v>
      </c>
      <c r="H9" s="28">
        <f>VLOOKUP(A9,Futures!A9:B993,2,FALSE)</f>
        <v>11.7575</v>
      </c>
      <c r="J9" s="23">
        <v>44153</v>
      </c>
      <c r="K9" s="22">
        <v>474.57</v>
      </c>
      <c r="L9" s="28">
        <f t="shared" si="2"/>
        <v>12.915578053559765</v>
      </c>
    </row>
    <row r="10" spans="1:12" x14ac:dyDescent="0.25">
      <c r="A10" s="32">
        <v>44152</v>
      </c>
      <c r="B10" s="27">
        <v>54</v>
      </c>
      <c r="C10" s="37">
        <f t="shared" si="0"/>
        <v>105.80519268451987</v>
      </c>
      <c r="G10" s="14">
        <f t="shared" si="1"/>
        <v>12.755551926845198</v>
      </c>
      <c r="H10" s="28">
        <f>VLOOKUP(A10,Futures!A10:B994,2,FALSE)</f>
        <v>11.6975</v>
      </c>
      <c r="J10" s="23">
        <v>44152</v>
      </c>
      <c r="K10" s="22">
        <v>468.69</v>
      </c>
      <c r="L10" s="28">
        <f t="shared" si="2"/>
        <v>12.755551926845198</v>
      </c>
    </row>
    <row r="11" spans="1:12" x14ac:dyDescent="0.25">
      <c r="A11" s="32">
        <v>44151</v>
      </c>
      <c r="B11" s="27">
        <v>56</v>
      </c>
      <c r="C11" s="37">
        <f t="shared" si="0"/>
        <v>111.79501415197049</v>
      </c>
      <c r="G11" s="14">
        <f t="shared" si="1"/>
        <v>12.652950141519705</v>
      </c>
      <c r="H11" s="28">
        <f>VLOOKUP(A11,Futures!A11:B995,2,FALSE)</f>
        <v>11.535</v>
      </c>
      <c r="J11" s="23">
        <v>44151</v>
      </c>
      <c r="K11" s="22">
        <v>464.92</v>
      </c>
      <c r="L11" s="28">
        <f t="shared" si="2"/>
        <v>12.652950141519705</v>
      </c>
    </row>
    <row r="12" spans="1:12" x14ac:dyDescent="0.25">
      <c r="A12" s="32">
        <v>44148</v>
      </c>
      <c r="B12" s="27">
        <v>55</v>
      </c>
      <c r="C12" s="37">
        <f t="shared" si="0"/>
        <v>119.30894839973885</v>
      </c>
      <c r="G12" s="14">
        <f t="shared" si="1"/>
        <v>12.673089483997389</v>
      </c>
      <c r="H12" s="28">
        <f>VLOOKUP(A12,Futures!A12:B996,2,FALSE)</f>
        <v>11.48</v>
      </c>
      <c r="J12" s="23">
        <v>44148</v>
      </c>
      <c r="K12" s="22">
        <v>465.66</v>
      </c>
      <c r="L12" s="28">
        <f t="shared" si="2"/>
        <v>12.673089483997389</v>
      </c>
    </row>
    <row r="13" spans="1:12" x14ac:dyDescent="0.25">
      <c r="A13" s="32">
        <v>44146</v>
      </c>
      <c r="B13" s="27">
        <v>62</v>
      </c>
      <c r="C13" s="37">
        <f t="shared" si="0"/>
        <v>119.54441541476157</v>
      </c>
      <c r="G13" s="14">
        <f t="shared" si="1"/>
        <v>12.720444154147616</v>
      </c>
      <c r="H13" s="28">
        <f>VLOOKUP(A13,Futures!A13:B997,2,FALSE)</f>
        <v>11.525</v>
      </c>
      <c r="J13" s="23">
        <v>44147</v>
      </c>
      <c r="K13" s="22">
        <v>467.22</v>
      </c>
      <c r="L13" s="28">
        <f t="shared" si="2"/>
        <v>12.715545395166558</v>
      </c>
    </row>
    <row r="14" spans="1:12" x14ac:dyDescent="0.25">
      <c r="A14" s="32">
        <v>44145</v>
      </c>
      <c r="B14" s="27">
        <v>68</v>
      </c>
      <c r="C14" s="37">
        <f t="shared" si="0"/>
        <v>94.284128020901292</v>
      </c>
      <c r="G14" s="14">
        <f t="shared" si="1"/>
        <v>12.402841280209014</v>
      </c>
      <c r="H14" s="28">
        <f>VLOOKUP(A14,Futures!A14:B998,2,FALSE)</f>
        <v>11.46</v>
      </c>
      <c r="J14" s="23">
        <v>44146</v>
      </c>
      <c r="K14" s="22">
        <v>467.4</v>
      </c>
      <c r="L14" s="28">
        <f t="shared" si="2"/>
        <v>12.720444154147616</v>
      </c>
    </row>
    <row r="15" spans="1:12" x14ac:dyDescent="0.25">
      <c r="A15" s="32">
        <v>44144</v>
      </c>
      <c r="B15" s="27">
        <v>73</v>
      </c>
      <c r="C15" s="37">
        <f t="shared" si="0"/>
        <v>121.2929457870672</v>
      </c>
      <c r="G15" s="14">
        <f t="shared" si="1"/>
        <v>12.317929457870672</v>
      </c>
      <c r="H15" s="28">
        <f>VLOOKUP(A15,Futures!A15:B999,2,FALSE)</f>
        <v>11.105</v>
      </c>
      <c r="J15" s="23">
        <v>44145</v>
      </c>
      <c r="K15" s="22">
        <v>455.73</v>
      </c>
      <c r="L15" s="28">
        <f t="shared" si="2"/>
        <v>12.402841280209014</v>
      </c>
    </row>
    <row r="16" spans="1:12" x14ac:dyDescent="0.25">
      <c r="A16" s="32">
        <v>44141</v>
      </c>
      <c r="B16" s="27">
        <v>75</v>
      </c>
      <c r="C16" s="37">
        <f t="shared" si="0"/>
        <v>129.28597866318316</v>
      </c>
      <c r="G16" s="14">
        <f t="shared" si="1"/>
        <v>12.307859786631832</v>
      </c>
      <c r="H16" s="28">
        <f>VLOOKUP(A16,Futures!A16:B1000,2,FALSE)</f>
        <v>11.015000000000001</v>
      </c>
      <c r="J16" s="23">
        <v>44144</v>
      </c>
      <c r="K16" s="22">
        <v>452.61</v>
      </c>
      <c r="L16" s="28">
        <f t="shared" si="2"/>
        <v>12.317929457870672</v>
      </c>
    </row>
    <row r="17" spans="1:12" x14ac:dyDescent="0.25">
      <c r="A17" s="32">
        <v>44140</v>
      </c>
      <c r="B17" s="27">
        <v>75</v>
      </c>
      <c r="C17" s="37">
        <f t="shared" si="0"/>
        <v>115.55111038536907</v>
      </c>
      <c r="G17" s="14">
        <f t="shared" si="1"/>
        <v>12.19301110385369</v>
      </c>
      <c r="H17" s="28">
        <f>VLOOKUP(A17,Futures!A17:B1001,2,FALSE)</f>
        <v>11.0375</v>
      </c>
      <c r="J17" s="23">
        <v>44141</v>
      </c>
      <c r="K17" s="22">
        <v>452.24</v>
      </c>
      <c r="L17" s="28">
        <f t="shared" si="2"/>
        <v>12.307859786631832</v>
      </c>
    </row>
    <row r="18" spans="1:12" x14ac:dyDescent="0.25">
      <c r="A18" s="32">
        <v>44138</v>
      </c>
      <c r="B18" s="27">
        <v>86</v>
      </c>
      <c r="C18" s="37">
        <f t="shared" si="0"/>
        <v>123.5357609405618</v>
      </c>
      <c r="G18" s="14">
        <f t="shared" si="1"/>
        <v>11.877857609405618</v>
      </c>
      <c r="H18" s="28">
        <f>VLOOKUP(A18,Futures!A18:B1002,2,FALSE)</f>
        <v>10.6425</v>
      </c>
      <c r="J18" s="23">
        <v>44140</v>
      </c>
      <c r="K18" s="22">
        <v>448.02</v>
      </c>
      <c r="L18" s="28">
        <f t="shared" si="2"/>
        <v>12.19301110385369</v>
      </c>
    </row>
    <row r="19" spans="1:12" x14ac:dyDescent="0.25">
      <c r="A19" s="32">
        <v>44137</v>
      </c>
      <c r="B19" s="27">
        <v>92</v>
      </c>
      <c r="C19" s="37" t="e">
        <f t="shared" si="0"/>
        <v>#N/A</v>
      </c>
      <c r="G19" s="14" t="e">
        <f t="shared" si="1"/>
        <v>#N/A</v>
      </c>
      <c r="H19" s="28">
        <f>VLOOKUP(A19,Futures!A19:B1003,2,FALSE)</f>
        <v>10.522500000000001</v>
      </c>
      <c r="J19" s="23">
        <v>44139</v>
      </c>
      <c r="K19" s="22">
        <v>440.03</v>
      </c>
      <c r="L19" s="28">
        <f t="shared" si="2"/>
        <v>11.975560635750053</v>
      </c>
    </row>
    <row r="20" spans="1:12" x14ac:dyDescent="0.25">
      <c r="A20" s="32">
        <v>44134</v>
      </c>
      <c r="B20" s="27">
        <v>92</v>
      </c>
      <c r="C20" s="37">
        <f t="shared" si="0"/>
        <v>125.05851295449605</v>
      </c>
      <c r="G20" s="14">
        <f t="shared" si="1"/>
        <v>11.813085129544961</v>
      </c>
      <c r="H20" s="28">
        <f>VLOOKUP(A20,Futures!A20:B1004,2,FALSE)</f>
        <v>10.5625</v>
      </c>
      <c r="J20" s="23">
        <v>44138</v>
      </c>
      <c r="K20" s="22">
        <v>436.44</v>
      </c>
      <c r="L20" s="28">
        <f t="shared" si="2"/>
        <v>11.877857609405618</v>
      </c>
    </row>
    <row r="21" spans="1:12" x14ac:dyDescent="0.25">
      <c r="A21" s="32">
        <v>44133</v>
      </c>
      <c r="B21" s="27">
        <v>92</v>
      </c>
      <c r="C21" s="37">
        <f t="shared" si="0"/>
        <v>135.78891791857171</v>
      </c>
      <c r="G21" s="14">
        <f t="shared" si="1"/>
        <v>11.862889179185718</v>
      </c>
      <c r="H21" s="28">
        <f>VLOOKUP(A21,Futures!A21:B1005,2,FALSE)</f>
        <v>10.505000000000001</v>
      </c>
      <c r="J21" s="23">
        <v>44134</v>
      </c>
      <c r="K21" s="22">
        <v>434.06</v>
      </c>
      <c r="L21" s="28">
        <f t="shared" si="2"/>
        <v>11.813085129544961</v>
      </c>
    </row>
    <row r="22" spans="1:12" x14ac:dyDescent="0.25">
      <c r="A22" s="32">
        <v>44132</v>
      </c>
      <c r="B22" s="27">
        <v>93</v>
      </c>
      <c r="C22" s="37">
        <f t="shared" si="0"/>
        <v>150.53521663400832</v>
      </c>
      <c r="G22" s="14">
        <f t="shared" si="1"/>
        <v>12.052852166340083</v>
      </c>
      <c r="H22" s="28">
        <f>VLOOKUP(A22,Futures!A22:B1006,2,FALSE)</f>
        <v>10.547499999999999</v>
      </c>
      <c r="J22" s="23">
        <v>44133</v>
      </c>
      <c r="K22" s="22">
        <v>435.89</v>
      </c>
      <c r="L22" s="28">
        <f t="shared" si="2"/>
        <v>11.862889179185718</v>
      </c>
    </row>
    <row r="23" spans="1:12" x14ac:dyDescent="0.25">
      <c r="A23" s="32">
        <v>44131</v>
      </c>
      <c r="B23" s="27">
        <v>95</v>
      </c>
      <c r="C23" s="37">
        <f t="shared" si="0"/>
        <v>136.2966470716307</v>
      </c>
      <c r="G23" s="14">
        <f t="shared" si="1"/>
        <v>12.127966470716308</v>
      </c>
      <c r="H23" s="28">
        <f>VLOOKUP(A23,Futures!A23:B1007,2,FALSE)</f>
        <v>10.765000000000001</v>
      </c>
      <c r="J23" s="23">
        <v>44132</v>
      </c>
      <c r="K23" s="22">
        <v>442.87</v>
      </c>
      <c r="L23" s="28">
        <f t="shared" si="2"/>
        <v>12.052852166340083</v>
      </c>
    </row>
    <row r="24" spans="1:12" x14ac:dyDescent="0.25">
      <c r="A24" s="32">
        <v>44130</v>
      </c>
      <c r="B24" s="27">
        <v>90</v>
      </c>
      <c r="C24" s="37">
        <f t="shared" si="0"/>
        <v>84.795177443936439</v>
      </c>
      <c r="G24" s="14">
        <f t="shared" si="1"/>
        <v>11.725451774439364</v>
      </c>
      <c r="H24" s="28">
        <f>VLOOKUP(A24,Futures!A24:B1008,2,FALSE)</f>
        <v>10.8775</v>
      </c>
      <c r="J24" s="23">
        <v>44131</v>
      </c>
      <c r="K24" s="22">
        <v>445.63</v>
      </c>
      <c r="L24" s="28">
        <f t="shared" si="2"/>
        <v>12.127966470716308</v>
      </c>
    </row>
    <row r="25" spans="1:12" x14ac:dyDescent="0.25">
      <c r="A25" s="32">
        <v>44127</v>
      </c>
      <c r="B25" s="27">
        <v>91</v>
      </c>
      <c r="C25" s="37">
        <f t="shared" si="0"/>
        <v>88.795177443936353</v>
      </c>
      <c r="G25" s="14">
        <f t="shared" si="1"/>
        <v>11.725451774439364</v>
      </c>
      <c r="H25" s="28">
        <f>VLOOKUP(A25,Futures!A25:B1009,2,FALSE)</f>
        <v>10.8375</v>
      </c>
      <c r="J25" s="23">
        <v>44130</v>
      </c>
      <c r="K25" s="22">
        <v>430.84</v>
      </c>
      <c r="L25" s="28">
        <f t="shared" si="2"/>
        <v>11.725451774439364</v>
      </c>
    </row>
    <row r="26" spans="1:12" x14ac:dyDescent="0.25">
      <c r="A26" s="32">
        <v>44126</v>
      </c>
      <c r="B26" s="27">
        <v>90</v>
      </c>
      <c r="C26" s="37">
        <f t="shared" si="0"/>
        <v>125.79278249510111</v>
      </c>
      <c r="G26" s="14">
        <f t="shared" si="1"/>
        <v>11.995427824951012</v>
      </c>
      <c r="H26" s="28">
        <f>VLOOKUP(A26,Futures!A26:B1010,2,FALSE)</f>
        <v>10.737500000000001</v>
      </c>
      <c r="J26" s="23">
        <v>44127</v>
      </c>
      <c r="K26" s="22">
        <v>430.84</v>
      </c>
      <c r="L26" s="28">
        <f t="shared" si="2"/>
        <v>11.725451774439364</v>
      </c>
    </row>
    <row r="27" spans="1:12" x14ac:dyDescent="0.25">
      <c r="A27" s="32">
        <v>44125</v>
      </c>
      <c r="B27" s="27">
        <v>90</v>
      </c>
      <c r="C27" s="37">
        <f t="shared" si="0"/>
        <v>131.54343566296535</v>
      </c>
      <c r="G27" s="14">
        <f t="shared" si="1"/>
        <v>12.035434356629654</v>
      </c>
      <c r="H27" s="28">
        <f>VLOOKUP(A27,Futures!A27:B1011,2,FALSE)</f>
        <v>10.72</v>
      </c>
      <c r="J27" s="23">
        <v>44126</v>
      </c>
      <c r="K27" s="22">
        <v>440.76</v>
      </c>
      <c r="L27" s="28">
        <f t="shared" si="2"/>
        <v>11.995427824951012</v>
      </c>
    </row>
    <row r="28" spans="1:12" x14ac:dyDescent="0.25">
      <c r="A28" s="32">
        <v>44124</v>
      </c>
      <c r="B28" s="27">
        <v>88</v>
      </c>
      <c r="C28" s="37">
        <f t="shared" si="0"/>
        <v>110.04202046592636</v>
      </c>
      <c r="G28" s="14">
        <f t="shared" si="1"/>
        <v>11.740420204659264</v>
      </c>
      <c r="H28" s="28">
        <f>VLOOKUP(A28,Futures!A28:B1012,2,FALSE)</f>
        <v>10.64</v>
      </c>
      <c r="J28" s="23">
        <v>44125</v>
      </c>
      <c r="K28" s="22">
        <v>442.23</v>
      </c>
      <c r="L28" s="28">
        <f t="shared" si="2"/>
        <v>12.035434356629654</v>
      </c>
    </row>
    <row r="29" spans="1:12" x14ac:dyDescent="0.25">
      <c r="A29" s="32">
        <v>44123</v>
      </c>
      <c r="B29" s="27">
        <v>87</v>
      </c>
      <c r="C29" s="37">
        <f t="shared" si="0"/>
        <v>131.30410407141289</v>
      </c>
      <c r="G29" s="14">
        <f t="shared" si="1"/>
        <v>11.85554104071413</v>
      </c>
      <c r="H29" s="28">
        <f>VLOOKUP(A29,Futures!A29:B1013,2,FALSE)</f>
        <v>10.5425</v>
      </c>
      <c r="J29" s="23">
        <v>44124</v>
      </c>
      <c r="K29" s="22">
        <v>431.39</v>
      </c>
      <c r="L29" s="28">
        <f t="shared" si="2"/>
        <v>11.740420204659264</v>
      </c>
    </row>
    <row r="30" spans="1:12" x14ac:dyDescent="0.25">
      <c r="A30" s="32">
        <v>44120</v>
      </c>
      <c r="B30" s="27">
        <v>85</v>
      </c>
      <c r="C30" s="37">
        <f t="shared" si="0"/>
        <v>131.03635967777052</v>
      </c>
      <c r="G30" s="14">
        <f t="shared" si="1"/>
        <v>11.810363596777705</v>
      </c>
      <c r="H30" s="28">
        <f>VLOOKUP(A30,Futures!A30:B1014,2,FALSE)</f>
        <v>10.5</v>
      </c>
      <c r="J30" s="23">
        <v>44123</v>
      </c>
      <c r="K30" s="22">
        <v>435.62</v>
      </c>
      <c r="L30" s="28">
        <f t="shared" si="2"/>
        <v>11.85554104071413</v>
      </c>
    </row>
    <row r="31" spans="1:12" x14ac:dyDescent="0.25">
      <c r="A31" s="32">
        <v>44119</v>
      </c>
      <c r="B31" s="27">
        <v>82</v>
      </c>
      <c r="C31" s="37">
        <f t="shared" si="0"/>
        <v>124.80094709340293</v>
      </c>
      <c r="G31" s="14">
        <f t="shared" si="1"/>
        <v>11.87050947093403</v>
      </c>
      <c r="H31" s="28">
        <f>VLOOKUP(A31,Futures!A31:B1015,2,FALSE)</f>
        <v>10.6225</v>
      </c>
      <c r="J31" s="23">
        <v>44120</v>
      </c>
      <c r="K31" s="22">
        <v>433.96</v>
      </c>
      <c r="L31" s="28">
        <f t="shared" si="2"/>
        <v>11.810363596777705</v>
      </c>
    </row>
    <row r="32" spans="1:12" x14ac:dyDescent="0.25">
      <c r="A32" s="32">
        <v>44118</v>
      </c>
      <c r="B32" s="27">
        <v>79</v>
      </c>
      <c r="C32" s="37">
        <f t="shared" si="0"/>
        <v>121.79267363379066</v>
      </c>
      <c r="G32" s="14">
        <f t="shared" si="1"/>
        <v>11.780426736337906</v>
      </c>
      <c r="H32" s="28">
        <f>VLOOKUP(A32,Futures!A32:B1016,2,FALSE)</f>
        <v>10.5625</v>
      </c>
      <c r="J32" s="23">
        <v>44119</v>
      </c>
      <c r="K32" s="22">
        <v>436.17</v>
      </c>
      <c r="L32" s="28">
        <f t="shared" si="2"/>
        <v>11.87050947093403</v>
      </c>
    </row>
    <row r="33" spans="1:12" x14ac:dyDescent="0.25">
      <c r="A33" s="32">
        <v>44117</v>
      </c>
      <c r="B33" s="27">
        <v>78</v>
      </c>
      <c r="C33" s="37">
        <f t="shared" si="0"/>
        <v>119.78184193337694</v>
      </c>
      <c r="G33" s="14">
        <f t="shared" si="1"/>
        <v>11.637818419333769</v>
      </c>
      <c r="H33" s="28">
        <f>VLOOKUP(A33,Futures!A33:B1017,2,FALSE)</f>
        <v>10.44</v>
      </c>
      <c r="J33" s="23">
        <v>44118</v>
      </c>
      <c r="K33" s="22">
        <v>432.86</v>
      </c>
      <c r="L33" s="28">
        <f t="shared" si="2"/>
        <v>11.780426736337906</v>
      </c>
    </row>
    <row r="34" spans="1:12" x14ac:dyDescent="0.25">
      <c r="A34" s="32">
        <v>44116</v>
      </c>
      <c r="B34" s="27">
        <v>76</v>
      </c>
      <c r="C34" s="37" t="e">
        <f t="shared" si="0"/>
        <v>#N/A</v>
      </c>
      <c r="G34" s="14" t="e">
        <f t="shared" si="1"/>
        <v>#N/A</v>
      </c>
      <c r="H34" s="28">
        <f>VLOOKUP(A34,Futures!A34:B1018,2,FALSE)</f>
        <v>10.3375</v>
      </c>
      <c r="J34" s="23">
        <v>44117</v>
      </c>
      <c r="K34" s="22">
        <v>427.62</v>
      </c>
      <c r="L34" s="28">
        <f t="shared" si="2"/>
        <v>11.637818419333769</v>
      </c>
    </row>
    <row r="35" spans="1:12" x14ac:dyDescent="0.25">
      <c r="A35" s="32">
        <v>44113</v>
      </c>
      <c r="B35" s="27">
        <v>73</v>
      </c>
      <c r="C35" s="37">
        <f t="shared" si="0"/>
        <v>107.04517744393644</v>
      </c>
      <c r="G35" s="14">
        <f t="shared" si="1"/>
        <v>11.725451774439364</v>
      </c>
      <c r="H35" s="28">
        <f>VLOOKUP(A35,Futures!A35:B1019,2,FALSE)</f>
        <v>10.654999999999999</v>
      </c>
      <c r="J35" s="23">
        <v>44113</v>
      </c>
      <c r="K35" s="22">
        <v>430.84</v>
      </c>
      <c r="L35" s="28">
        <f t="shared" si="2"/>
        <v>11.725451774439364</v>
      </c>
    </row>
    <row r="36" spans="1:12" x14ac:dyDescent="0.25">
      <c r="A36" s="32">
        <v>44112</v>
      </c>
      <c r="B36" s="27">
        <v>75</v>
      </c>
      <c r="C36" s="37">
        <f t="shared" si="0"/>
        <v>101.04506858262567</v>
      </c>
      <c r="G36" s="14">
        <f t="shared" si="1"/>
        <v>11.510450685826257</v>
      </c>
      <c r="H36" s="28">
        <f>VLOOKUP(A36,Futures!A36:B1020,2,FALSE)</f>
        <v>10.5</v>
      </c>
      <c r="J36" s="23">
        <v>44112</v>
      </c>
      <c r="K36" s="22">
        <v>422.94</v>
      </c>
      <c r="L36" s="28">
        <f t="shared" si="2"/>
        <v>11.510450685826257</v>
      </c>
    </row>
    <row r="37" spans="1:12" x14ac:dyDescent="0.25">
      <c r="A37" s="32">
        <v>44111</v>
      </c>
      <c r="B37" s="27">
        <v>74</v>
      </c>
      <c r="C37" s="37">
        <f t="shared" si="0"/>
        <v>97.05138253864564</v>
      </c>
      <c r="G37" s="14">
        <f t="shared" si="1"/>
        <v>11.480513825386456</v>
      </c>
      <c r="H37" s="28">
        <f>VLOOKUP(A37,Futures!A37:B1021,2,FALSE)</f>
        <v>10.51</v>
      </c>
      <c r="J37" s="23">
        <v>44111</v>
      </c>
      <c r="K37" s="22">
        <v>421.84</v>
      </c>
      <c r="L37" s="28">
        <f t="shared" si="2"/>
        <v>11.480513825386456</v>
      </c>
    </row>
    <row r="38" spans="1:12" x14ac:dyDescent="0.25">
      <c r="A38" s="32">
        <v>44110</v>
      </c>
      <c r="B38" s="27">
        <v>75</v>
      </c>
      <c r="C38" s="37">
        <f t="shared" si="0"/>
        <v>284.29849771391247</v>
      </c>
      <c r="G38" s="14">
        <f t="shared" si="1"/>
        <v>13.282984977139124</v>
      </c>
      <c r="H38" s="28">
        <f>VLOOKUP(A38,Futures!A38:B1022,2,FALSE)</f>
        <v>10.44</v>
      </c>
      <c r="J38" s="23">
        <v>44110</v>
      </c>
      <c r="K38" s="22">
        <v>488.07</v>
      </c>
      <c r="L38" s="28">
        <f t="shared" si="2"/>
        <v>13.282984977139124</v>
      </c>
    </row>
    <row r="39" spans="1:12" x14ac:dyDescent="0.25">
      <c r="A39" s="32">
        <v>44109</v>
      </c>
      <c r="B39" s="27">
        <v>72</v>
      </c>
      <c r="C39" s="37">
        <f t="shared" si="0"/>
        <v>110.03167864141083</v>
      </c>
      <c r="G39" s="14">
        <f t="shared" si="1"/>
        <v>11.315316786414108</v>
      </c>
      <c r="H39" s="28">
        <f>VLOOKUP(A39,Futures!A39:B1023,2,FALSE)</f>
        <v>10.215</v>
      </c>
      <c r="J39" s="23">
        <v>44109</v>
      </c>
      <c r="K39" s="22">
        <v>415.77</v>
      </c>
      <c r="L39" s="28">
        <f t="shared" si="2"/>
        <v>11.315316786414108</v>
      </c>
    </row>
    <row r="40" spans="1:12" x14ac:dyDescent="0.25">
      <c r="A40" s="32">
        <v>44106</v>
      </c>
      <c r="B40" s="27">
        <v>83</v>
      </c>
      <c r="C40" s="37">
        <f t="shared" si="0"/>
        <v>108.30508382320936</v>
      </c>
      <c r="G40" s="14">
        <f t="shared" si="1"/>
        <v>11.290550838232093</v>
      </c>
      <c r="H40" s="28">
        <f>VLOOKUP(A40,Futures!A40:B1024,2,FALSE)</f>
        <v>10.2075</v>
      </c>
      <c r="J40" s="23">
        <v>44106</v>
      </c>
      <c r="K40" s="22">
        <v>414.86</v>
      </c>
      <c r="L40" s="28">
        <f t="shared" si="2"/>
        <v>11.290550838232093</v>
      </c>
    </row>
    <row r="41" spans="1:12" x14ac:dyDescent="0.25">
      <c r="A41" s="32">
        <v>44105</v>
      </c>
      <c r="B41" s="27">
        <v>83</v>
      </c>
      <c r="C41" s="37">
        <f t="shared" si="0"/>
        <v>106.53483561942103</v>
      </c>
      <c r="G41" s="14">
        <f t="shared" si="1"/>
        <v>11.30034835619421</v>
      </c>
      <c r="H41" s="28">
        <f>VLOOKUP(A41,Futures!A41:B1025,2,FALSE)</f>
        <v>10.234999999999999</v>
      </c>
      <c r="J41" s="23">
        <v>44105</v>
      </c>
      <c r="K41" s="22">
        <v>415.22</v>
      </c>
      <c r="L41" s="28">
        <f t="shared" si="2"/>
        <v>11.30034835619421</v>
      </c>
    </row>
    <row r="42" spans="1:12" x14ac:dyDescent="0.25">
      <c r="A42" s="32">
        <v>44104</v>
      </c>
      <c r="B42" s="27">
        <v>82</v>
      </c>
      <c r="C42" s="37">
        <f t="shared" si="0"/>
        <v>79.537230568256064</v>
      </c>
      <c r="G42" s="14">
        <f t="shared" si="1"/>
        <v>11.03037230568256</v>
      </c>
      <c r="H42" s="28">
        <f>VLOOKUP(A42,Futures!A42:B1026,2,FALSE)</f>
        <v>10.234999999999999</v>
      </c>
      <c r="J42" s="23">
        <v>44104</v>
      </c>
      <c r="K42" s="22">
        <v>405.3</v>
      </c>
      <c r="L42" s="28">
        <f t="shared" si="2"/>
        <v>11.03037230568256</v>
      </c>
    </row>
    <row r="43" spans="1:12" x14ac:dyDescent="0.25">
      <c r="A43" s="32">
        <v>44103</v>
      </c>
      <c r="B43" s="27">
        <v>78</v>
      </c>
      <c r="C43" s="37">
        <f t="shared" si="0"/>
        <v>109.79229261920321</v>
      </c>
      <c r="G43" s="14">
        <f t="shared" si="1"/>
        <v>11.027922926192032</v>
      </c>
      <c r="H43" s="28">
        <f>VLOOKUP(A43,Futures!A43:B1027,2,FALSE)</f>
        <v>9.93</v>
      </c>
      <c r="J43" s="23">
        <v>44103</v>
      </c>
      <c r="K43" s="22">
        <v>405.21</v>
      </c>
      <c r="L43" s="28">
        <f t="shared" si="2"/>
        <v>11.027922926192032</v>
      </c>
    </row>
    <row r="44" spans="1:12" x14ac:dyDescent="0.25">
      <c r="A44" s="32">
        <v>44102</v>
      </c>
      <c r="B44" s="27">
        <v>75</v>
      </c>
      <c r="C44" s="37">
        <f t="shared" si="0"/>
        <v>110.05306988896137</v>
      </c>
      <c r="G44" s="14">
        <f t="shared" si="1"/>
        <v>11.063030698889614</v>
      </c>
      <c r="H44" s="28">
        <f>VLOOKUP(A44,Futures!A44:B1028,2,FALSE)</f>
        <v>9.9625000000000004</v>
      </c>
      <c r="J44" s="23">
        <v>44102</v>
      </c>
      <c r="K44" s="22">
        <v>406.5</v>
      </c>
      <c r="L44" s="28">
        <f t="shared" si="2"/>
        <v>11.063030698889614</v>
      </c>
    </row>
    <row r="45" spans="1:12" x14ac:dyDescent="0.25">
      <c r="A45" s="32">
        <v>44099</v>
      </c>
      <c r="B45" s="27">
        <v>75</v>
      </c>
      <c r="C45" s="37">
        <f t="shared" si="0"/>
        <v>104.2929457870672</v>
      </c>
      <c r="G45" s="14">
        <f t="shared" si="1"/>
        <v>11.067929457870672</v>
      </c>
      <c r="H45" s="28">
        <f>VLOOKUP(A45,Futures!A45:B1029,2,FALSE)</f>
        <v>10.025</v>
      </c>
      <c r="J45" s="23">
        <v>44099</v>
      </c>
      <c r="K45" s="22">
        <v>406.68</v>
      </c>
      <c r="L45" s="28">
        <f t="shared" si="2"/>
        <v>11.067929457870672</v>
      </c>
    </row>
    <row r="46" spans="1:12" x14ac:dyDescent="0.25">
      <c r="A46" s="32">
        <v>44098</v>
      </c>
      <c r="B46" s="27">
        <v>72</v>
      </c>
      <c r="C46" s="37">
        <f t="shared" si="0"/>
        <v>99.281515349444931</v>
      </c>
      <c r="G46" s="14">
        <f t="shared" si="1"/>
        <v>10.992815153494449</v>
      </c>
      <c r="H46" s="28">
        <f>VLOOKUP(A46,Futures!A46:B1030,2,FALSE)</f>
        <v>10</v>
      </c>
      <c r="J46" s="23">
        <v>44098</v>
      </c>
      <c r="K46" s="22">
        <v>403.92</v>
      </c>
      <c r="L46" s="28">
        <f t="shared" si="2"/>
        <v>10.992815153494449</v>
      </c>
    </row>
    <row r="47" spans="1:12" x14ac:dyDescent="0.25">
      <c r="A47" s="32">
        <v>44097</v>
      </c>
      <c r="B47" s="27">
        <v>73</v>
      </c>
      <c r="C47" s="37">
        <f t="shared" si="0"/>
        <v>102.79806226866981</v>
      </c>
      <c r="G47" s="14">
        <f t="shared" si="1"/>
        <v>11.172980622686698</v>
      </c>
      <c r="H47" s="28">
        <f>VLOOKUP(A47,Futures!A47:B1031,2,FALSE)</f>
        <v>10.145</v>
      </c>
      <c r="J47" s="23">
        <v>44097</v>
      </c>
      <c r="K47" s="22">
        <v>410.54</v>
      </c>
      <c r="L47" s="28">
        <f t="shared" si="2"/>
        <v>11.172980622686698</v>
      </c>
    </row>
    <row r="48" spans="1:12" x14ac:dyDescent="0.25">
      <c r="A48" s="32">
        <v>44096</v>
      </c>
      <c r="B48" s="27">
        <v>72</v>
      </c>
      <c r="C48" s="37">
        <f t="shared" si="0"/>
        <v>104.05252558240807</v>
      </c>
      <c r="G48" s="14">
        <f t="shared" si="1"/>
        <v>11.238025255824081</v>
      </c>
      <c r="H48" s="28">
        <f>VLOOKUP(A48,Futures!A48:B1032,2,FALSE)</f>
        <v>10.1975</v>
      </c>
      <c r="J48" s="23">
        <v>44096</v>
      </c>
      <c r="K48" s="22">
        <v>412.93</v>
      </c>
      <c r="L48" s="28">
        <f t="shared" si="2"/>
        <v>11.238025255824081</v>
      </c>
    </row>
    <row r="49" spans="1:12" x14ac:dyDescent="0.25">
      <c r="A49" s="32">
        <v>44095</v>
      </c>
      <c r="B49" s="27">
        <v>70</v>
      </c>
      <c r="C49" s="37">
        <f t="shared" si="0"/>
        <v>183.54724580883951</v>
      </c>
      <c r="G49" s="14">
        <f t="shared" si="1"/>
        <v>12.060472458088395</v>
      </c>
      <c r="H49" s="28">
        <f>VLOOKUP(A49,Futures!A49:B1033,2,FALSE)</f>
        <v>10.225</v>
      </c>
      <c r="J49" s="23">
        <v>44095</v>
      </c>
      <c r="K49" s="22">
        <v>443.15</v>
      </c>
      <c r="L49" s="28">
        <f t="shared" si="2"/>
        <v>12.060472458088395</v>
      </c>
    </row>
    <row r="50" spans="1:12" x14ac:dyDescent="0.25">
      <c r="A50" s="32">
        <v>44092</v>
      </c>
      <c r="B50" s="27">
        <v>70</v>
      </c>
      <c r="C50" s="37">
        <f t="shared" si="0"/>
        <v>100.79566731983451</v>
      </c>
      <c r="G50" s="14">
        <f t="shared" si="1"/>
        <v>11.442956673198346</v>
      </c>
      <c r="H50" s="28">
        <f>VLOOKUP(A50,Futures!A50:B1034,2,FALSE)</f>
        <v>10.435</v>
      </c>
      <c r="J50" s="23">
        <v>44092</v>
      </c>
      <c r="K50" s="22">
        <v>420.46</v>
      </c>
      <c r="L50" s="28">
        <f t="shared" si="2"/>
        <v>11.442956673198346</v>
      </c>
    </row>
    <row r="51" spans="1:12" x14ac:dyDescent="0.25">
      <c r="A51" s="32">
        <v>44091</v>
      </c>
      <c r="B51" s="27">
        <v>71</v>
      </c>
      <c r="C51" s="37">
        <f t="shared" si="0"/>
        <v>100.80002177226213</v>
      </c>
      <c r="G51" s="14">
        <f t="shared" si="1"/>
        <v>11.293000217722621</v>
      </c>
      <c r="H51" s="28">
        <f>VLOOKUP(A51,Futures!A51:B1035,2,FALSE)</f>
        <v>10.285</v>
      </c>
      <c r="J51" s="23">
        <v>44091</v>
      </c>
      <c r="K51" s="22">
        <v>414.95</v>
      </c>
      <c r="L51" s="28">
        <f t="shared" si="2"/>
        <v>11.293000217722621</v>
      </c>
    </row>
    <row r="52" spans="1:12" x14ac:dyDescent="0.25">
      <c r="A52" s="32">
        <v>44090</v>
      </c>
      <c r="B52" s="27">
        <v>73</v>
      </c>
      <c r="C52" s="37">
        <f t="shared" si="0"/>
        <v>108.27971913781838</v>
      </c>
      <c r="G52" s="14">
        <f t="shared" si="1"/>
        <v>11.195297191378184</v>
      </c>
      <c r="H52" s="28">
        <f>VLOOKUP(A52,Futures!A52:B1036,2,FALSE)</f>
        <v>10.112500000000001</v>
      </c>
      <c r="J52" s="23">
        <v>44090</v>
      </c>
      <c r="K52" s="22">
        <v>411.36</v>
      </c>
      <c r="L52" s="28">
        <f t="shared" si="2"/>
        <v>11.195297191378184</v>
      </c>
    </row>
    <row r="53" spans="1:12" x14ac:dyDescent="0.25">
      <c r="A53" s="32">
        <v>44089</v>
      </c>
      <c r="B53" s="27">
        <v>71</v>
      </c>
      <c r="C53" s="37">
        <f t="shared" si="0"/>
        <v>110.04038754626606</v>
      </c>
      <c r="G53" s="14">
        <f t="shared" si="1"/>
        <v>11.01540387546266</v>
      </c>
      <c r="H53" s="28">
        <f>VLOOKUP(A53,Futures!A53:B1037,2,FALSE)</f>
        <v>9.9149999999999991</v>
      </c>
      <c r="J53" s="23">
        <v>44089</v>
      </c>
      <c r="K53" s="22">
        <v>404.75</v>
      </c>
      <c r="L53" s="28">
        <f t="shared" si="2"/>
        <v>11.01540387546266</v>
      </c>
    </row>
    <row r="54" spans="1:12" x14ac:dyDescent="0.25">
      <c r="A54" s="32">
        <v>44088</v>
      </c>
      <c r="B54" s="27">
        <v>80</v>
      </c>
      <c r="C54" s="37">
        <f t="shared" si="0"/>
        <v>95.780862181580773</v>
      </c>
      <c r="G54" s="14">
        <f t="shared" si="1"/>
        <v>10.952808621815807</v>
      </c>
      <c r="H54" s="28">
        <f>VLOOKUP(A54,Futures!A54:B1038,2,FALSE)</f>
        <v>9.9949999999999992</v>
      </c>
      <c r="J54" s="23">
        <v>44088</v>
      </c>
      <c r="K54" s="22">
        <v>402.45</v>
      </c>
      <c r="L54" s="28">
        <f t="shared" si="2"/>
        <v>10.952808621815807</v>
      </c>
    </row>
    <row r="55" spans="1:12" x14ac:dyDescent="0.25">
      <c r="A55" s="32">
        <v>44085</v>
      </c>
      <c r="B55" s="27">
        <v>84</v>
      </c>
      <c r="C55" s="37">
        <f t="shared" si="0"/>
        <v>195.05160026126697</v>
      </c>
      <c r="G55" s="14">
        <f t="shared" si="1"/>
        <v>11.91051600261267</v>
      </c>
      <c r="H55" s="28">
        <f>VLOOKUP(A55,Futures!A55:B1039,2,FALSE)</f>
        <v>9.9600000000000009</v>
      </c>
      <c r="J55" s="23">
        <v>44085</v>
      </c>
      <c r="K55" s="22">
        <v>437.64</v>
      </c>
      <c r="L55" s="28">
        <f t="shared" si="2"/>
        <v>11.91051600261267</v>
      </c>
    </row>
    <row r="56" spans="1:12" x14ac:dyDescent="0.25">
      <c r="A56" s="32">
        <v>44084</v>
      </c>
      <c r="B56" s="27">
        <v>78</v>
      </c>
      <c r="C56" s="37">
        <f t="shared" si="0"/>
        <v>195.29011539298935</v>
      </c>
      <c r="G56" s="14">
        <f t="shared" si="1"/>
        <v>11.727901153929894</v>
      </c>
      <c r="H56" s="28">
        <f>VLOOKUP(A56,Futures!A56:B1040,2,FALSE)</f>
        <v>9.7750000000000004</v>
      </c>
      <c r="J56" s="23">
        <v>44084</v>
      </c>
      <c r="K56" s="22">
        <v>430.93</v>
      </c>
      <c r="L56" s="28">
        <f t="shared" si="2"/>
        <v>11.727901153929894</v>
      </c>
    </row>
    <row r="57" spans="1:12" x14ac:dyDescent="0.25">
      <c r="A57" s="32">
        <v>44083</v>
      </c>
      <c r="B57" s="27">
        <v>78</v>
      </c>
      <c r="C57" s="37">
        <f t="shared" si="0"/>
        <v>195.53695841497944</v>
      </c>
      <c r="G57" s="14">
        <f t="shared" si="1"/>
        <v>11.742869584149794</v>
      </c>
      <c r="H57" s="28">
        <f>VLOOKUP(A57,Futures!A57:B1041,2,FALSE)</f>
        <v>9.7874999999999996</v>
      </c>
      <c r="J57" s="23">
        <v>44083</v>
      </c>
      <c r="K57" s="22">
        <v>431.48</v>
      </c>
      <c r="L57" s="28">
        <f t="shared" si="2"/>
        <v>11.742869584149794</v>
      </c>
    </row>
    <row r="58" spans="1:12" x14ac:dyDescent="0.25">
      <c r="A58" s="32">
        <v>44082</v>
      </c>
      <c r="B58" s="27">
        <v>72</v>
      </c>
      <c r="C58" s="37">
        <f t="shared" si="0"/>
        <v>178.807097757457</v>
      </c>
      <c r="G58" s="14">
        <f t="shared" si="1"/>
        <v>11.51807097757457</v>
      </c>
      <c r="H58" s="28">
        <f>VLOOKUP(A58,Futures!A58:B1042,2,FALSE)</f>
        <v>9.73</v>
      </c>
      <c r="J58" s="23">
        <v>44082</v>
      </c>
      <c r="K58" s="22">
        <v>423.22</v>
      </c>
      <c r="L58" s="28">
        <f t="shared" si="2"/>
        <v>11.51807097757457</v>
      </c>
    </row>
    <row r="59" spans="1:12" x14ac:dyDescent="0.25">
      <c r="A59" s="32">
        <v>44078</v>
      </c>
      <c r="B59" s="27">
        <v>74</v>
      </c>
      <c r="C59" s="37">
        <f t="shared" si="0"/>
        <v>181.03113433485731</v>
      </c>
      <c r="G59" s="14">
        <f t="shared" si="1"/>
        <v>11.490311343348573</v>
      </c>
      <c r="H59" s="28">
        <f>VLOOKUP(A59,Futures!A59:B1043,2,FALSE)</f>
        <v>9.68</v>
      </c>
      <c r="J59" s="23">
        <v>44078</v>
      </c>
      <c r="K59" s="22">
        <v>422.2</v>
      </c>
      <c r="L59" s="28">
        <f t="shared" si="2"/>
        <v>11.490311343348573</v>
      </c>
    </row>
    <row r="60" spans="1:12" x14ac:dyDescent="0.25">
      <c r="A60" s="32">
        <v>44077</v>
      </c>
      <c r="B60" s="27">
        <v>74</v>
      </c>
      <c r="C60" s="37">
        <f t="shared" si="0"/>
        <v>180.28238623993042</v>
      </c>
      <c r="G60" s="14">
        <f t="shared" si="1"/>
        <v>11.462823862399304</v>
      </c>
      <c r="H60" s="28">
        <f>VLOOKUP(A60,Futures!A60:B1044,2,FALSE)</f>
        <v>9.66</v>
      </c>
      <c r="J60" s="23">
        <v>44077</v>
      </c>
      <c r="K60" s="22">
        <v>421.19</v>
      </c>
      <c r="L60" s="28">
        <f t="shared" si="2"/>
        <v>11.462823862399304</v>
      </c>
    </row>
    <row r="61" spans="1:12" x14ac:dyDescent="0.25">
      <c r="A61" s="32">
        <v>44076</v>
      </c>
      <c r="B61" s="27">
        <v>74</v>
      </c>
      <c r="C61" s="37">
        <f t="shared" si="0"/>
        <v>185.80644458959287</v>
      </c>
      <c r="G61" s="14">
        <f t="shared" si="1"/>
        <v>11.478064445895928</v>
      </c>
      <c r="H61" s="28">
        <f>VLOOKUP(A61,Futures!A61:B1045,2,FALSE)</f>
        <v>9.6199999999999992</v>
      </c>
      <c r="J61" s="23">
        <v>44076</v>
      </c>
      <c r="K61" s="22">
        <v>421.75</v>
      </c>
      <c r="L61" s="28">
        <f t="shared" si="2"/>
        <v>11.478064445895928</v>
      </c>
    </row>
    <row r="62" spans="1:12" x14ac:dyDescent="0.25">
      <c r="A62" s="32">
        <v>44075</v>
      </c>
      <c r="B62" s="27">
        <v>72</v>
      </c>
      <c r="C62" s="37">
        <f t="shared" si="0"/>
        <v>183.80323318092769</v>
      </c>
      <c r="G62" s="14">
        <f t="shared" si="1"/>
        <v>11.385532331809276</v>
      </c>
      <c r="H62" s="28">
        <f>VLOOKUP(A62,Futures!A62:B1046,2,FALSE)</f>
        <v>9.5474999999999994</v>
      </c>
      <c r="J62" s="23">
        <v>44075</v>
      </c>
      <c r="K62" s="22">
        <v>418.35</v>
      </c>
      <c r="L62" s="28">
        <f t="shared" si="2"/>
        <v>11.385532331809276</v>
      </c>
    </row>
    <row r="63" spans="1:12" x14ac:dyDescent="0.25">
      <c r="A63" s="32">
        <v>44071</v>
      </c>
      <c r="B63" s="27">
        <v>79</v>
      </c>
      <c r="C63" s="37">
        <f t="shared" si="0"/>
        <v>169.02971913781838</v>
      </c>
      <c r="G63" s="14">
        <f t="shared" si="1"/>
        <v>11.195297191378184</v>
      </c>
      <c r="H63" s="28">
        <f>VLOOKUP(A63,Futures!A63:B1047,2,FALSE)</f>
        <v>9.5050000000000008</v>
      </c>
      <c r="J63" s="23">
        <v>44074</v>
      </c>
      <c r="K63" s="22">
        <v>418.71</v>
      </c>
      <c r="L63" s="28">
        <f t="shared" si="2"/>
        <v>11.395329849771391</v>
      </c>
    </row>
    <row r="64" spans="1:12" x14ac:dyDescent="0.25">
      <c r="A64" s="32">
        <v>44070</v>
      </c>
      <c r="B64" s="27">
        <v>80</v>
      </c>
      <c r="C64" s="37">
        <f t="shared" si="0"/>
        <v>183.78924450250392</v>
      </c>
      <c r="G64" s="14">
        <f t="shared" si="1"/>
        <v>11.257892445025039</v>
      </c>
      <c r="H64" s="28">
        <f>VLOOKUP(A64,Futures!A64:B1048,2,FALSE)</f>
        <v>9.42</v>
      </c>
      <c r="J64" s="23">
        <v>44071</v>
      </c>
      <c r="K64" s="22">
        <v>411.36</v>
      </c>
      <c r="L64" s="28">
        <f t="shared" si="2"/>
        <v>11.195297191378184</v>
      </c>
    </row>
    <row r="65" spans="1:12" x14ac:dyDescent="0.25">
      <c r="A65" s="32">
        <v>44069</v>
      </c>
      <c r="B65" s="27">
        <v>80</v>
      </c>
      <c r="C65" s="37">
        <f t="shared" si="0"/>
        <v>190.29931417374257</v>
      </c>
      <c r="G65" s="14">
        <f t="shared" si="1"/>
        <v>11.145493141737425</v>
      </c>
      <c r="H65" s="28">
        <f>VLOOKUP(A65,Futures!A65:B1049,2,FALSE)</f>
        <v>9.2424999999999997</v>
      </c>
      <c r="J65" s="23">
        <v>44070</v>
      </c>
      <c r="K65" s="22">
        <v>413.66</v>
      </c>
      <c r="L65" s="28">
        <f t="shared" si="2"/>
        <v>11.257892445025039</v>
      </c>
    </row>
    <row r="66" spans="1:12" x14ac:dyDescent="0.25">
      <c r="A66" s="32">
        <v>44068</v>
      </c>
      <c r="B66" s="27">
        <v>78</v>
      </c>
      <c r="C66" s="37">
        <f t="shared" si="0"/>
        <v>191.03347485303709</v>
      </c>
      <c r="G66" s="14">
        <f t="shared" si="1"/>
        <v>11.112834748530371</v>
      </c>
      <c r="H66" s="28">
        <f>VLOOKUP(A66,Futures!A66:B1050,2,FALSE)</f>
        <v>9.2025000000000006</v>
      </c>
      <c r="J66" s="23">
        <v>44069</v>
      </c>
      <c r="K66" s="22">
        <v>409.53</v>
      </c>
      <c r="L66" s="28">
        <f t="shared" si="2"/>
        <v>11.145493141737425</v>
      </c>
    </row>
    <row r="67" spans="1:12" x14ac:dyDescent="0.25">
      <c r="A67" s="32">
        <v>44067</v>
      </c>
      <c r="B67" s="27">
        <v>82</v>
      </c>
      <c r="C67" s="37">
        <f t="shared" si="0"/>
        <v>195.30051164816024</v>
      </c>
      <c r="G67" s="14">
        <f t="shared" si="1"/>
        <v>11.010505116481601</v>
      </c>
      <c r="H67" s="28">
        <f>VLOOKUP(A67,Futures!A67:B1051,2,FALSE)</f>
        <v>9.0574999999999992</v>
      </c>
      <c r="J67" s="23">
        <v>44068</v>
      </c>
      <c r="K67" s="22">
        <v>408.33</v>
      </c>
      <c r="L67" s="28">
        <f t="shared" si="2"/>
        <v>11.112834748530371</v>
      </c>
    </row>
    <row r="68" spans="1:12" x14ac:dyDescent="0.25">
      <c r="A68" s="32">
        <v>44064</v>
      </c>
      <c r="B68" s="27">
        <v>82</v>
      </c>
      <c r="C68" s="37">
        <f t="shared" ref="C68:C131" si="3">(G68-H68)*100</f>
        <v>196.30051164816021</v>
      </c>
      <c r="G68" s="14">
        <f t="shared" ref="G68:G131" si="4">VLOOKUP(A68,$J$2:$L$1066,3,FALSE)</f>
        <v>11.010505116481601</v>
      </c>
      <c r="H68" s="28">
        <f>VLOOKUP(A68,Futures!A68:B1052,2,FALSE)</f>
        <v>9.0474999999999994</v>
      </c>
      <c r="J68" s="23">
        <v>44067</v>
      </c>
      <c r="K68" s="22">
        <v>404.57</v>
      </c>
      <c r="L68" s="28">
        <f t="shared" ref="L68:L131" si="5">K68/36.744</f>
        <v>11.010505116481601</v>
      </c>
    </row>
    <row r="69" spans="1:12" x14ac:dyDescent="0.25">
      <c r="A69" s="32">
        <v>44063</v>
      </c>
      <c r="B69" s="27">
        <v>82</v>
      </c>
      <c r="C69" s="37">
        <f t="shared" si="3"/>
        <v>199.03913564119301</v>
      </c>
      <c r="G69" s="14">
        <f t="shared" si="4"/>
        <v>11.04289135641193</v>
      </c>
      <c r="H69" s="28">
        <f>VLOOKUP(A69,Futures!A69:B1053,2,FALSE)</f>
        <v>9.0525000000000002</v>
      </c>
      <c r="J69" s="23">
        <v>44064</v>
      </c>
      <c r="K69" s="22">
        <v>404.57</v>
      </c>
      <c r="L69" s="28">
        <f t="shared" si="5"/>
        <v>11.010505116481601</v>
      </c>
    </row>
    <row r="70" spans="1:12" x14ac:dyDescent="0.25">
      <c r="A70" s="32">
        <v>44062</v>
      </c>
      <c r="B70" s="27">
        <v>82</v>
      </c>
      <c r="C70" s="37">
        <f t="shared" si="3"/>
        <v>197.80056607881545</v>
      </c>
      <c r="G70" s="14">
        <f t="shared" si="4"/>
        <v>11.118005660788155</v>
      </c>
      <c r="H70" s="28">
        <f>VLOOKUP(A70,Futures!A70:B1054,2,FALSE)</f>
        <v>9.14</v>
      </c>
      <c r="J70" s="23">
        <v>44063</v>
      </c>
      <c r="K70" s="22">
        <v>405.76</v>
      </c>
      <c r="L70" s="28">
        <f t="shared" si="5"/>
        <v>11.04289135641193</v>
      </c>
    </row>
    <row r="71" spans="1:12" x14ac:dyDescent="0.25">
      <c r="A71" s="32">
        <v>44061</v>
      </c>
      <c r="B71" s="27">
        <v>78</v>
      </c>
      <c r="C71" s="37">
        <f t="shared" si="3"/>
        <v>185.80366862617038</v>
      </c>
      <c r="G71" s="14">
        <f t="shared" si="4"/>
        <v>10.995536686261703</v>
      </c>
      <c r="H71" s="28">
        <f>VLOOKUP(A71,Futures!A71:B1055,2,FALSE)</f>
        <v>9.1374999999999993</v>
      </c>
      <c r="J71" s="23">
        <v>44062</v>
      </c>
      <c r="K71" s="22">
        <v>408.52</v>
      </c>
      <c r="L71" s="28">
        <f t="shared" si="5"/>
        <v>11.118005660788155</v>
      </c>
    </row>
    <row r="72" spans="1:12" x14ac:dyDescent="0.25">
      <c r="A72" s="32">
        <v>44060</v>
      </c>
      <c r="B72" s="27">
        <v>77</v>
      </c>
      <c r="C72" s="37">
        <f t="shared" si="3"/>
        <v>194.78156978010014</v>
      </c>
      <c r="G72" s="14">
        <f t="shared" si="4"/>
        <v>11.100315697801001</v>
      </c>
      <c r="H72" s="28">
        <f>VLOOKUP(A72,Futures!A72:B1056,2,FALSE)</f>
        <v>9.1524999999999999</v>
      </c>
      <c r="J72" s="23">
        <v>44061</v>
      </c>
      <c r="K72" s="22">
        <v>404.02</v>
      </c>
      <c r="L72" s="28">
        <f t="shared" si="5"/>
        <v>10.995536686261703</v>
      </c>
    </row>
    <row r="73" spans="1:12" x14ac:dyDescent="0.25">
      <c r="A73" s="32">
        <v>44057</v>
      </c>
      <c r="B73" s="27">
        <v>78</v>
      </c>
      <c r="C73" s="37" t="e">
        <f t="shared" si="3"/>
        <v>#N/A</v>
      </c>
      <c r="G73" s="14" t="e">
        <f t="shared" si="4"/>
        <v>#N/A</v>
      </c>
      <c r="H73" s="28">
        <f>VLOOKUP(A73,Futures!A73:B1057,2,FALSE)</f>
        <v>8.9875000000000007</v>
      </c>
      <c r="J73" s="23">
        <v>44060</v>
      </c>
      <c r="K73" s="22">
        <v>407.87</v>
      </c>
      <c r="L73" s="28">
        <f t="shared" si="5"/>
        <v>11.100315697801001</v>
      </c>
    </row>
    <row r="74" spans="1:12" x14ac:dyDescent="0.25">
      <c r="A74" s="32">
        <v>44056</v>
      </c>
      <c r="B74" s="27">
        <v>73</v>
      </c>
      <c r="C74" s="37" t="e">
        <f t="shared" si="3"/>
        <v>#N/A</v>
      </c>
      <c r="G74" s="14" t="e">
        <f t="shared" si="4"/>
        <v>#N/A</v>
      </c>
      <c r="H74" s="28">
        <f>VLOOKUP(A74,Futures!A74:B1058,2,FALSE)</f>
        <v>8.9949999999999992</v>
      </c>
      <c r="J74" s="23">
        <v>44050</v>
      </c>
      <c r="K74" s="22">
        <v>388.4</v>
      </c>
      <c r="L74" s="28">
        <f t="shared" si="5"/>
        <v>10.570433268016547</v>
      </c>
    </row>
    <row r="75" spans="1:12" x14ac:dyDescent="0.25">
      <c r="A75" s="32">
        <v>44055</v>
      </c>
      <c r="B75" s="27">
        <v>73</v>
      </c>
      <c r="C75" s="37" t="e">
        <f t="shared" si="3"/>
        <v>#N/A</v>
      </c>
      <c r="G75" s="14" t="e">
        <f t="shared" si="4"/>
        <v>#N/A</v>
      </c>
      <c r="H75" s="28">
        <f>VLOOKUP(A75,Futures!A75:B1059,2,FALSE)</f>
        <v>8.83</v>
      </c>
      <c r="J75" s="23">
        <v>44049</v>
      </c>
      <c r="K75" s="22">
        <v>389.59</v>
      </c>
      <c r="L75" s="28">
        <f t="shared" si="5"/>
        <v>10.602819507946876</v>
      </c>
    </row>
    <row r="76" spans="1:12" x14ac:dyDescent="0.25">
      <c r="A76" s="32">
        <v>44054</v>
      </c>
      <c r="B76" s="27">
        <v>72</v>
      </c>
      <c r="C76" s="37" t="e">
        <f t="shared" si="3"/>
        <v>#N/A</v>
      </c>
      <c r="G76" s="14" t="e">
        <f t="shared" si="4"/>
        <v>#N/A</v>
      </c>
      <c r="H76" s="28">
        <f>VLOOKUP(A76,Futures!A76:B1060,2,FALSE)</f>
        <v>8.7349999999999994</v>
      </c>
      <c r="J76" s="23">
        <v>44048</v>
      </c>
      <c r="K76" s="22">
        <v>389.87</v>
      </c>
      <c r="L76" s="28">
        <f t="shared" si="5"/>
        <v>10.610439799695188</v>
      </c>
    </row>
    <row r="77" spans="1:12" x14ac:dyDescent="0.25">
      <c r="A77" s="32">
        <v>44053</v>
      </c>
      <c r="B77" s="27">
        <v>72</v>
      </c>
      <c r="C77" s="37" t="e">
        <f t="shared" si="3"/>
        <v>#N/A</v>
      </c>
      <c r="G77" s="14" t="e">
        <f t="shared" si="4"/>
        <v>#N/A</v>
      </c>
      <c r="H77" s="28">
        <f>VLOOKUP(A77,Futures!A77:B1061,2,FALSE)</f>
        <v>8.7324999999999999</v>
      </c>
      <c r="J77" s="23">
        <v>44047</v>
      </c>
      <c r="K77" s="22">
        <v>393.08</v>
      </c>
      <c r="L77" s="28">
        <f t="shared" si="5"/>
        <v>10.697801001524057</v>
      </c>
    </row>
    <row r="78" spans="1:12" x14ac:dyDescent="0.25">
      <c r="A78" s="32">
        <v>44050</v>
      </c>
      <c r="B78" s="27">
        <v>72</v>
      </c>
      <c r="C78" s="37">
        <f t="shared" si="3"/>
        <v>189.54332680165464</v>
      </c>
      <c r="G78" s="14">
        <f t="shared" si="4"/>
        <v>10.570433268016547</v>
      </c>
      <c r="H78" s="28">
        <f>VLOOKUP(A78,Futures!A78:B1062,2,FALSE)</f>
        <v>8.6750000000000007</v>
      </c>
      <c r="J78" s="23">
        <v>44046</v>
      </c>
      <c r="K78" s="22">
        <v>397.49</v>
      </c>
      <c r="L78" s="28">
        <f t="shared" si="5"/>
        <v>10.817820596559983</v>
      </c>
    </row>
    <row r="79" spans="1:12" x14ac:dyDescent="0.25">
      <c r="A79" s="32">
        <v>44049</v>
      </c>
      <c r="B79" s="27">
        <v>72</v>
      </c>
      <c r="C79" s="37">
        <f t="shared" si="3"/>
        <v>182.28195079468765</v>
      </c>
      <c r="G79" s="14">
        <f t="shared" si="4"/>
        <v>10.602819507946876</v>
      </c>
      <c r="H79" s="28">
        <f>VLOOKUP(A79,Futures!A79:B1063,2,FALSE)</f>
        <v>8.7799999999999994</v>
      </c>
      <c r="J79" s="23">
        <v>44043</v>
      </c>
      <c r="K79" s="22">
        <v>402.27</v>
      </c>
      <c r="L79" s="28">
        <f t="shared" si="5"/>
        <v>10.947909862834749</v>
      </c>
    </row>
    <row r="80" spans="1:12" x14ac:dyDescent="0.25">
      <c r="A80" s="32">
        <v>44048</v>
      </c>
      <c r="B80" s="27">
        <v>70</v>
      </c>
      <c r="C80" s="37">
        <f t="shared" si="3"/>
        <v>182.29397996951883</v>
      </c>
      <c r="G80" s="14">
        <f t="shared" si="4"/>
        <v>10.610439799695188</v>
      </c>
      <c r="H80" s="28">
        <f>VLOOKUP(A80,Futures!A80:B1064,2,FALSE)</f>
        <v>8.7874999999999996</v>
      </c>
      <c r="J80" s="23">
        <v>44042</v>
      </c>
      <c r="K80" s="22">
        <v>395.38</v>
      </c>
      <c r="L80" s="28">
        <f t="shared" si="5"/>
        <v>10.760396255170912</v>
      </c>
    </row>
    <row r="81" spans="1:12" x14ac:dyDescent="0.25">
      <c r="A81" s="32">
        <v>44047</v>
      </c>
      <c r="B81" s="27">
        <v>72</v>
      </c>
      <c r="C81" s="37">
        <f t="shared" si="3"/>
        <v>188.03010015240568</v>
      </c>
      <c r="G81" s="14">
        <f t="shared" si="4"/>
        <v>10.697801001524057</v>
      </c>
      <c r="H81" s="28">
        <f>VLOOKUP(A81,Futures!A81:B1065,2,FALSE)</f>
        <v>8.8175000000000008</v>
      </c>
      <c r="J81" s="23">
        <v>44041</v>
      </c>
      <c r="K81" s="22">
        <v>389.23</v>
      </c>
      <c r="L81" s="28">
        <f t="shared" si="5"/>
        <v>10.593021989984759</v>
      </c>
    </row>
    <row r="82" spans="1:12" x14ac:dyDescent="0.25">
      <c r="A82" s="32">
        <v>44046</v>
      </c>
      <c r="B82" s="27">
        <v>72</v>
      </c>
      <c r="C82" s="37">
        <f t="shared" si="3"/>
        <v>185.53205965599827</v>
      </c>
      <c r="G82" s="14">
        <f t="shared" si="4"/>
        <v>10.817820596559983</v>
      </c>
      <c r="H82" s="28">
        <f>VLOOKUP(A82,Futures!A82:B1066,2,FALSE)</f>
        <v>8.9625000000000004</v>
      </c>
      <c r="J82" s="23">
        <v>44040</v>
      </c>
      <c r="K82" s="22">
        <v>390.7</v>
      </c>
      <c r="L82" s="28">
        <f t="shared" si="5"/>
        <v>10.6330285216634</v>
      </c>
    </row>
    <row r="83" spans="1:12" x14ac:dyDescent="0.25">
      <c r="A83" s="32">
        <v>44043</v>
      </c>
      <c r="B83" s="27">
        <v>70</v>
      </c>
      <c r="C83" s="37">
        <f t="shared" si="3"/>
        <v>202.29098628347481</v>
      </c>
      <c r="G83" s="14">
        <f t="shared" si="4"/>
        <v>10.947909862834749</v>
      </c>
      <c r="H83" s="28">
        <f>VLOOKUP(A83,Futures!A83:B1067,2,FALSE)</f>
        <v>8.9250000000000007</v>
      </c>
      <c r="J83" s="23">
        <v>44039</v>
      </c>
      <c r="K83" s="22">
        <v>395.47</v>
      </c>
      <c r="L83" s="28">
        <f t="shared" si="5"/>
        <v>10.762845634661442</v>
      </c>
    </row>
    <row r="84" spans="1:12" x14ac:dyDescent="0.25">
      <c r="A84" s="32">
        <v>44042</v>
      </c>
      <c r="B84" s="27">
        <v>70</v>
      </c>
      <c r="C84" s="37">
        <f t="shared" si="3"/>
        <v>187.78962551709117</v>
      </c>
      <c r="G84" s="14">
        <f t="shared" si="4"/>
        <v>10.760396255170912</v>
      </c>
      <c r="H84" s="28">
        <f>VLOOKUP(A84,Futures!A84:B1068,2,FALSE)</f>
        <v>8.8825000000000003</v>
      </c>
      <c r="J84" s="23">
        <v>44036</v>
      </c>
      <c r="K84" s="22">
        <v>395.1</v>
      </c>
      <c r="L84" s="28">
        <f t="shared" si="5"/>
        <v>10.7527759634226</v>
      </c>
    </row>
    <row r="85" spans="1:12" x14ac:dyDescent="0.25">
      <c r="A85" s="32">
        <v>44041</v>
      </c>
      <c r="B85" s="27">
        <v>70</v>
      </c>
      <c r="C85" s="37">
        <f t="shared" si="3"/>
        <v>174.052198998476</v>
      </c>
      <c r="G85" s="14">
        <f t="shared" si="4"/>
        <v>10.593021989984759</v>
      </c>
      <c r="H85" s="28">
        <f>VLOOKUP(A85,Futures!A85:B1069,2,FALSE)</f>
        <v>8.8524999999999991</v>
      </c>
      <c r="J85" s="23">
        <v>44035</v>
      </c>
      <c r="K85" s="22">
        <v>393.08</v>
      </c>
      <c r="L85" s="28">
        <f t="shared" si="5"/>
        <v>10.697801001524057</v>
      </c>
    </row>
    <row r="86" spans="1:12" x14ac:dyDescent="0.25">
      <c r="A86" s="32">
        <v>44040</v>
      </c>
      <c r="B86" s="27">
        <v>70</v>
      </c>
      <c r="C86" s="37">
        <f t="shared" si="3"/>
        <v>175.80285216633999</v>
      </c>
      <c r="G86" s="14">
        <f t="shared" si="4"/>
        <v>10.6330285216634</v>
      </c>
      <c r="H86" s="28">
        <f>VLOOKUP(A86,Futures!A86:B1070,2,FALSE)</f>
        <v>8.875</v>
      </c>
      <c r="J86" s="23">
        <v>44034</v>
      </c>
      <c r="K86" s="22">
        <v>387.39</v>
      </c>
      <c r="L86" s="28">
        <f t="shared" si="5"/>
        <v>10.542945787067277</v>
      </c>
    </row>
    <row r="87" spans="1:12" x14ac:dyDescent="0.25">
      <c r="A87" s="32">
        <v>44039</v>
      </c>
      <c r="B87" s="27">
        <v>70</v>
      </c>
      <c r="C87" s="37">
        <f t="shared" si="3"/>
        <v>176.53456346614416</v>
      </c>
      <c r="G87" s="14">
        <f t="shared" si="4"/>
        <v>10.762845634661442</v>
      </c>
      <c r="H87" s="28">
        <f>VLOOKUP(A87,Futures!A87:B1071,2,FALSE)</f>
        <v>8.9975000000000005</v>
      </c>
      <c r="J87" s="23">
        <v>44033</v>
      </c>
      <c r="K87" s="22">
        <v>382.8</v>
      </c>
      <c r="L87" s="28">
        <f t="shared" si="5"/>
        <v>10.418027433050295</v>
      </c>
    </row>
    <row r="88" spans="1:12" x14ac:dyDescent="0.25">
      <c r="A88" s="32">
        <v>44036</v>
      </c>
      <c r="B88" s="27">
        <v>70</v>
      </c>
      <c r="C88" s="37">
        <f t="shared" si="3"/>
        <v>176.02759634226004</v>
      </c>
      <c r="G88" s="14">
        <f t="shared" si="4"/>
        <v>10.7527759634226</v>
      </c>
      <c r="H88" s="28">
        <f>VLOOKUP(A88,Futures!A88:B1072,2,FALSE)</f>
        <v>8.9924999999999997</v>
      </c>
      <c r="J88" s="23">
        <v>44032</v>
      </c>
      <c r="K88" s="22">
        <v>384.27</v>
      </c>
      <c r="L88" s="28">
        <f t="shared" si="5"/>
        <v>10.458033964728935</v>
      </c>
    </row>
    <row r="89" spans="1:12" x14ac:dyDescent="0.25">
      <c r="A89" s="32">
        <v>44035</v>
      </c>
      <c r="B89" s="27">
        <v>69</v>
      </c>
      <c r="C89" s="37">
        <f t="shared" si="3"/>
        <v>169.78010015240574</v>
      </c>
      <c r="G89" s="14">
        <f t="shared" si="4"/>
        <v>10.697801001524057</v>
      </c>
      <c r="H89" s="28">
        <f>VLOOKUP(A89,Futures!A89:B1073,2,FALSE)</f>
        <v>9</v>
      </c>
      <c r="J89" s="23">
        <v>44029</v>
      </c>
      <c r="K89" s="22">
        <v>383.35</v>
      </c>
      <c r="L89" s="28">
        <f t="shared" si="5"/>
        <v>10.432995863270195</v>
      </c>
    </row>
    <row r="90" spans="1:12" x14ac:dyDescent="0.25">
      <c r="A90" s="32">
        <v>44034</v>
      </c>
      <c r="B90" s="27">
        <v>67</v>
      </c>
      <c r="C90" s="37">
        <f t="shared" si="3"/>
        <v>158.79457870672766</v>
      </c>
      <c r="G90" s="14">
        <f t="shared" si="4"/>
        <v>10.542945787067277</v>
      </c>
      <c r="H90" s="28">
        <f>VLOOKUP(A90,Futures!A90:B1074,2,FALSE)</f>
        <v>8.9550000000000001</v>
      </c>
      <c r="J90" s="23">
        <v>44028</v>
      </c>
      <c r="K90" s="22">
        <v>379.67</v>
      </c>
      <c r="L90" s="28">
        <f t="shared" si="5"/>
        <v>10.332843457435228</v>
      </c>
    </row>
    <row r="91" spans="1:12" x14ac:dyDescent="0.25">
      <c r="A91" s="32">
        <v>44033</v>
      </c>
      <c r="B91" s="27">
        <v>65</v>
      </c>
      <c r="C91" s="37">
        <f t="shared" si="3"/>
        <v>148.80274330502948</v>
      </c>
      <c r="G91" s="14">
        <f t="shared" si="4"/>
        <v>10.418027433050295</v>
      </c>
      <c r="H91" s="28">
        <f>VLOOKUP(A91,Futures!A91:B1075,2,FALSE)</f>
        <v>8.93</v>
      </c>
      <c r="J91" s="23">
        <v>44027</v>
      </c>
      <c r="K91" s="22">
        <v>378.29</v>
      </c>
      <c r="L91" s="28">
        <f t="shared" si="5"/>
        <v>10.295286305247116</v>
      </c>
    </row>
    <row r="92" spans="1:12" x14ac:dyDescent="0.25">
      <c r="A92" s="32">
        <v>44032</v>
      </c>
      <c r="B92" s="27">
        <v>65</v>
      </c>
      <c r="C92" s="37">
        <f t="shared" si="3"/>
        <v>145.80339647289352</v>
      </c>
      <c r="G92" s="14">
        <f t="shared" si="4"/>
        <v>10.458033964728935</v>
      </c>
      <c r="H92" s="28">
        <f>VLOOKUP(A92,Futures!A92:B1076,2,FALSE)</f>
        <v>9</v>
      </c>
      <c r="J92" s="23">
        <v>44026</v>
      </c>
      <c r="K92" s="22">
        <v>374.25</v>
      </c>
      <c r="L92" s="28">
        <f t="shared" si="5"/>
        <v>10.185336381450032</v>
      </c>
    </row>
    <row r="93" spans="1:12" x14ac:dyDescent="0.25">
      <c r="A93" s="32">
        <v>44029</v>
      </c>
      <c r="B93" s="27">
        <v>63</v>
      </c>
      <c r="C93" s="37">
        <f t="shared" si="3"/>
        <v>148.29958632701957</v>
      </c>
      <c r="G93" s="14">
        <f t="shared" si="4"/>
        <v>10.432995863270195</v>
      </c>
      <c r="H93" s="28">
        <f>VLOOKUP(A93,Futures!A93:B1077,2,FALSE)</f>
        <v>8.9499999999999993</v>
      </c>
      <c r="J93" s="23">
        <v>44025</v>
      </c>
      <c r="K93" s="22">
        <v>370.39</v>
      </c>
      <c r="L93" s="28">
        <f t="shared" si="5"/>
        <v>10.080285216634008</v>
      </c>
    </row>
    <row r="94" spans="1:12" x14ac:dyDescent="0.25">
      <c r="A94" s="32">
        <v>44028</v>
      </c>
      <c r="B94" s="27">
        <v>63</v>
      </c>
      <c r="C94" s="37">
        <f t="shared" si="3"/>
        <v>142.28434574352278</v>
      </c>
      <c r="G94" s="14">
        <f t="shared" si="4"/>
        <v>10.332843457435228</v>
      </c>
      <c r="H94" s="28">
        <f>VLOOKUP(A94,Futures!A94:B1078,2,FALSE)</f>
        <v>8.91</v>
      </c>
      <c r="J94" s="23">
        <v>44022</v>
      </c>
      <c r="K94" s="22">
        <v>375.54</v>
      </c>
      <c r="L94" s="28">
        <f t="shared" si="5"/>
        <v>10.220444154147616</v>
      </c>
    </row>
    <row r="95" spans="1:12" x14ac:dyDescent="0.25">
      <c r="A95" s="32">
        <v>44027</v>
      </c>
      <c r="B95" s="27">
        <v>62</v>
      </c>
      <c r="C95" s="37">
        <f t="shared" si="3"/>
        <v>146.7786305247115</v>
      </c>
      <c r="G95" s="14">
        <f t="shared" si="4"/>
        <v>10.295286305247116</v>
      </c>
      <c r="H95" s="28">
        <f>VLOOKUP(A95,Futures!A95:B1079,2,FALSE)</f>
        <v>8.8275000000000006</v>
      </c>
      <c r="J95" s="23">
        <v>44021</v>
      </c>
      <c r="K95" s="22">
        <v>373.79</v>
      </c>
      <c r="L95" s="28">
        <f t="shared" si="5"/>
        <v>10.172817330720662</v>
      </c>
    </row>
    <row r="96" spans="1:12" x14ac:dyDescent="0.25">
      <c r="A96" s="32">
        <v>44026</v>
      </c>
      <c r="B96" s="27">
        <v>62</v>
      </c>
      <c r="C96" s="37">
        <f t="shared" si="3"/>
        <v>141.03363814500315</v>
      </c>
      <c r="G96" s="14">
        <f t="shared" si="4"/>
        <v>10.185336381450032</v>
      </c>
      <c r="H96" s="28">
        <f>VLOOKUP(A96,Futures!A96:B1080,2,FALSE)</f>
        <v>8.7750000000000004</v>
      </c>
      <c r="J96" s="23">
        <v>44020</v>
      </c>
      <c r="K96" s="22">
        <v>371.86</v>
      </c>
      <c r="L96" s="28">
        <f t="shared" si="5"/>
        <v>10.120291748312651</v>
      </c>
    </row>
    <row r="97" spans="1:12" x14ac:dyDescent="0.25">
      <c r="A97" s="32">
        <v>44025</v>
      </c>
      <c r="B97" s="27">
        <v>63</v>
      </c>
      <c r="C97" s="37">
        <f t="shared" si="3"/>
        <v>132.77852166340091</v>
      </c>
      <c r="G97" s="14">
        <f t="shared" si="4"/>
        <v>10.080285216634008</v>
      </c>
      <c r="H97" s="28">
        <f>VLOOKUP(A97,Futures!A97:B1081,2,FALSE)</f>
        <v>8.7524999999999995</v>
      </c>
      <c r="J97" s="23">
        <v>44019</v>
      </c>
      <c r="K97" s="22">
        <v>374.44</v>
      </c>
      <c r="L97" s="28">
        <f t="shared" si="5"/>
        <v>10.190507293707816</v>
      </c>
    </row>
    <row r="98" spans="1:12" x14ac:dyDescent="0.25">
      <c r="A98" s="32">
        <v>44022</v>
      </c>
      <c r="B98" s="27">
        <v>62</v>
      </c>
      <c r="C98" s="37">
        <f t="shared" si="3"/>
        <v>131.29441541476154</v>
      </c>
      <c r="G98" s="14">
        <f t="shared" si="4"/>
        <v>10.220444154147616</v>
      </c>
      <c r="H98" s="28">
        <f>VLOOKUP(A98,Futures!A98:B1082,2,FALSE)</f>
        <v>8.9075000000000006</v>
      </c>
      <c r="J98" s="23">
        <v>44018</v>
      </c>
      <c r="K98" s="22">
        <v>377.28</v>
      </c>
      <c r="L98" s="28">
        <f t="shared" si="5"/>
        <v>10.267798824297843</v>
      </c>
    </row>
    <row r="99" spans="1:12" x14ac:dyDescent="0.25">
      <c r="A99" s="32">
        <v>44021</v>
      </c>
      <c r="B99" s="27">
        <v>61</v>
      </c>
      <c r="C99" s="37">
        <f t="shared" si="3"/>
        <v>115.78173307206612</v>
      </c>
      <c r="G99" s="14">
        <f t="shared" si="4"/>
        <v>10.172817330720662</v>
      </c>
      <c r="H99" s="28">
        <f>VLOOKUP(A99,Futures!A99:B1083,2,FALSE)</f>
        <v>9.0150000000000006</v>
      </c>
      <c r="J99" s="23">
        <v>44014</v>
      </c>
      <c r="K99" s="22">
        <v>374.62</v>
      </c>
      <c r="L99" s="28">
        <f t="shared" si="5"/>
        <v>10.195406052688874</v>
      </c>
    </row>
    <row r="100" spans="1:12" x14ac:dyDescent="0.25">
      <c r="A100" s="32">
        <v>44020</v>
      </c>
      <c r="B100" s="27">
        <v>60</v>
      </c>
      <c r="C100" s="37">
        <f t="shared" si="3"/>
        <v>114.77917483126507</v>
      </c>
      <c r="G100" s="14">
        <f t="shared" si="4"/>
        <v>10.120291748312651</v>
      </c>
      <c r="H100" s="28">
        <f>VLOOKUP(A100,Futures!A100:B1084,2,FALSE)</f>
        <v>8.9725000000000001</v>
      </c>
      <c r="J100" s="23">
        <v>44013</v>
      </c>
      <c r="K100" s="22">
        <v>374.71</v>
      </c>
      <c r="L100" s="28">
        <f t="shared" si="5"/>
        <v>10.197855432179402</v>
      </c>
    </row>
    <row r="101" spans="1:12" x14ac:dyDescent="0.25">
      <c r="A101" s="32">
        <v>44019</v>
      </c>
      <c r="B101" s="27">
        <v>58</v>
      </c>
      <c r="C101" s="37">
        <f t="shared" si="3"/>
        <v>116.55072937078153</v>
      </c>
      <c r="G101" s="14">
        <f t="shared" si="4"/>
        <v>10.190507293707816</v>
      </c>
      <c r="H101" s="28">
        <f>VLOOKUP(A101,Futures!A101:B1085,2,FALSE)</f>
        <v>9.0250000000000004</v>
      </c>
      <c r="J101" s="23">
        <v>44012</v>
      </c>
      <c r="K101" s="22">
        <v>370.39</v>
      </c>
      <c r="L101" s="28">
        <f t="shared" si="5"/>
        <v>10.080285216634008</v>
      </c>
    </row>
    <row r="102" spans="1:12" x14ac:dyDescent="0.25">
      <c r="A102" s="32">
        <v>44018</v>
      </c>
      <c r="B102" s="27">
        <v>58</v>
      </c>
      <c r="C102" s="37">
        <f t="shared" si="3"/>
        <v>120.52988242978432</v>
      </c>
      <c r="G102" s="14">
        <f t="shared" si="4"/>
        <v>10.267798824297843</v>
      </c>
      <c r="H102" s="28">
        <f>VLOOKUP(A102,Futures!A102:B1086,2,FALSE)</f>
        <v>9.0625</v>
      </c>
      <c r="J102" s="23">
        <v>44008</v>
      </c>
      <c r="K102" s="22">
        <v>367.09</v>
      </c>
      <c r="L102" s="28">
        <f t="shared" si="5"/>
        <v>9.9904746353146088</v>
      </c>
    </row>
    <row r="103" spans="1:12" x14ac:dyDescent="0.25">
      <c r="A103" s="32">
        <v>44014</v>
      </c>
      <c r="B103" s="27">
        <v>58</v>
      </c>
      <c r="C103" s="37">
        <f t="shared" si="3"/>
        <v>122.79060526888745</v>
      </c>
      <c r="G103" s="14">
        <f t="shared" si="4"/>
        <v>10.195406052688874</v>
      </c>
      <c r="H103" s="28">
        <f>VLOOKUP(A103,Futures!A103:B1087,2,FALSE)</f>
        <v>8.9674999999999994</v>
      </c>
      <c r="J103" s="23">
        <v>44007</v>
      </c>
      <c r="K103" s="22">
        <v>368.56</v>
      </c>
      <c r="L103" s="28">
        <f t="shared" si="5"/>
        <v>10.030481166993251</v>
      </c>
    </row>
    <row r="104" spans="1:12" x14ac:dyDescent="0.25">
      <c r="A104" s="32">
        <v>44013</v>
      </c>
      <c r="B104" s="27">
        <v>60</v>
      </c>
      <c r="C104" s="37">
        <f t="shared" si="3"/>
        <v>120.78554321794019</v>
      </c>
      <c r="G104" s="14">
        <f t="shared" si="4"/>
        <v>10.197855432179402</v>
      </c>
      <c r="H104" s="28">
        <f>VLOOKUP(A104,Futures!A104:B1088,2,FALSE)</f>
        <v>8.99</v>
      </c>
      <c r="J104" s="23">
        <v>44006</v>
      </c>
      <c r="K104" s="22">
        <v>371.31</v>
      </c>
      <c r="L104" s="28">
        <f t="shared" si="5"/>
        <v>10.105323318092751</v>
      </c>
    </row>
    <row r="105" spans="1:12" x14ac:dyDescent="0.25">
      <c r="A105" s="32">
        <v>44012</v>
      </c>
      <c r="B105" s="27">
        <v>59</v>
      </c>
      <c r="C105" s="37">
        <f t="shared" si="3"/>
        <v>125.77852166340087</v>
      </c>
      <c r="G105" s="14">
        <f t="shared" si="4"/>
        <v>10.080285216634008</v>
      </c>
      <c r="H105" s="28">
        <f>VLOOKUP(A105,Futures!A105:B1089,2,FALSE)</f>
        <v>8.8224999999999998</v>
      </c>
      <c r="J105" s="23">
        <v>44005</v>
      </c>
      <c r="K105" s="22">
        <v>373.79</v>
      </c>
      <c r="L105" s="28">
        <f t="shared" si="5"/>
        <v>10.172817330720662</v>
      </c>
    </row>
    <row r="106" spans="1:12" x14ac:dyDescent="0.25">
      <c r="A106" s="32">
        <v>44011</v>
      </c>
      <c r="B106" s="27">
        <v>60</v>
      </c>
      <c r="C106" s="37" t="e">
        <f t="shared" si="3"/>
        <v>#N/A</v>
      </c>
      <c r="G106" s="14" t="e">
        <f t="shared" si="4"/>
        <v>#N/A</v>
      </c>
      <c r="H106" s="28">
        <f>VLOOKUP(A106,Futures!A106:B1090,2,FALSE)</f>
        <v>8.6649999999999991</v>
      </c>
      <c r="J106" s="23">
        <v>44004</v>
      </c>
      <c r="K106" s="22">
        <v>371.31</v>
      </c>
      <c r="L106" s="28">
        <f t="shared" si="5"/>
        <v>10.105323318092751</v>
      </c>
    </row>
    <row r="107" spans="1:12" x14ac:dyDescent="0.25">
      <c r="A107" s="32">
        <v>44008</v>
      </c>
      <c r="B107" s="27">
        <v>61</v>
      </c>
      <c r="C107" s="37">
        <f t="shared" si="3"/>
        <v>137.79746353146081</v>
      </c>
      <c r="G107" s="14">
        <f t="shared" si="4"/>
        <v>9.9904746353146088</v>
      </c>
      <c r="H107" s="28">
        <f>VLOOKUP(A107,Futures!A107:B1091,2,FALSE)</f>
        <v>8.6125000000000007</v>
      </c>
      <c r="J107" s="23">
        <v>44001</v>
      </c>
      <c r="K107" s="22">
        <v>371.4</v>
      </c>
      <c r="L107" s="28">
        <f t="shared" si="5"/>
        <v>10.107772697583279</v>
      </c>
    </row>
    <row r="108" spans="1:12" x14ac:dyDescent="0.25">
      <c r="A108" s="32">
        <v>44007</v>
      </c>
      <c r="B108" s="27">
        <v>61</v>
      </c>
      <c r="C108" s="37">
        <f t="shared" si="3"/>
        <v>133.79811669932505</v>
      </c>
      <c r="G108" s="14">
        <f t="shared" si="4"/>
        <v>10.030481166993251</v>
      </c>
      <c r="H108" s="28">
        <f>VLOOKUP(A108,Futures!A108:B1092,2,FALSE)</f>
        <v>8.6925000000000008</v>
      </c>
      <c r="J108" s="23">
        <v>44000</v>
      </c>
      <c r="K108" s="22">
        <v>372.41</v>
      </c>
      <c r="L108" s="28">
        <f t="shared" si="5"/>
        <v>10.135260178532551</v>
      </c>
    </row>
    <row r="109" spans="1:12" x14ac:dyDescent="0.25">
      <c r="A109" s="32">
        <v>44006</v>
      </c>
      <c r="B109" s="27">
        <v>61</v>
      </c>
      <c r="C109" s="37">
        <f t="shared" si="3"/>
        <v>139.78233180927509</v>
      </c>
      <c r="G109" s="14">
        <f t="shared" si="4"/>
        <v>10.105323318092751</v>
      </c>
      <c r="H109" s="28">
        <f>VLOOKUP(A109,Futures!A109:B1093,2,FALSE)</f>
        <v>8.7074999999999996</v>
      </c>
      <c r="J109" s="23">
        <v>43999</v>
      </c>
      <c r="K109" s="22">
        <v>375.35</v>
      </c>
      <c r="L109" s="28">
        <f t="shared" si="5"/>
        <v>10.215273241889832</v>
      </c>
    </row>
    <row r="110" spans="1:12" x14ac:dyDescent="0.25">
      <c r="A110" s="32">
        <v>44005</v>
      </c>
      <c r="B110" s="27">
        <v>63</v>
      </c>
      <c r="C110" s="37">
        <f t="shared" si="3"/>
        <v>142.28173307206617</v>
      </c>
      <c r="G110" s="14">
        <f t="shared" si="4"/>
        <v>10.172817330720662</v>
      </c>
      <c r="H110" s="28">
        <f>VLOOKUP(A110,Futures!A110:B1094,2,FALSE)</f>
        <v>8.75</v>
      </c>
      <c r="J110" s="23">
        <v>43998</v>
      </c>
      <c r="K110" s="22">
        <v>374.89</v>
      </c>
      <c r="L110" s="28">
        <f t="shared" si="5"/>
        <v>10.20275419116046</v>
      </c>
    </row>
    <row r="111" spans="1:12" x14ac:dyDescent="0.25">
      <c r="A111" s="32">
        <v>44004</v>
      </c>
      <c r="B111" s="27">
        <v>59</v>
      </c>
      <c r="C111" s="37">
        <f t="shared" si="3"/>
        <v>134.28233180927515</v>
      </c>
      <c r="G111" s="14">
        <f t="shared" si="4"/>
        <v>10.105323318092751</v>
      </c>
      <c r="H111" s="28">
        <f>VLOOKUP(A111,Futures!A111:B1095,2,FALSE)</f>
        <v>8.7624999999999993</v>
      </c>
      <c r="J111" s="23">
        <v>43997</v>
      </c>
      <c r="K111" s="22">
        <v>373.98</v>
      </c>
      <c r="L111" s="28">
        <f t="shared" si="5"/>
        <v>10.177988242978445</v>
      </c>
    </row>
    <row r="112" spans="1:12" x14ac:dyDescent="0.25">
      <c r="A112" s="32">
        <v>44001</v>
      </c>
      <c r="B112" s="27">
        <v>63</v>
      </c>
      <c r="C112" s="37">
        <f t="shared" si="3"/>
        <v>134.27726975832783</v>
      </c>
      <c r="G112" s="14">
        <f t="shared" si="4"/>
        <v>10.107772697583279</v>
      </c>
      <c r="H112" s="28">
        <f>VLOOKUP(A112,Futures!A112:B1096,2,FALSE)</f>
        <v>8.7650000000000006</v>
      </c>
      <c r="J112" s="23">
        <v>43994</v>
      </c>
      <c r="K112" s="22">
        <v>375.54</v>
      </c>
      <c r="L112" s="28">
        <f t="shared" si="5"/>
        <v>10.220444154147616</v>
      </c>
    </row>
    <row r="113" spans="1:12" x14ac:dyDescent="0.25">
      <c r="A113" s="32">
        <v>44000</v>
      </c>
      <c r="B113" s="27">
        <v>64</v>
      </c>
      <c r="C113" s="37">
        <f t="shared" si="3"/>
        <v>140.52601785325507</v>
      </c>
      <c r="G113" s="14">
        <f t="shared" si="4"/>
        <v>10.135260178532551</v>
      </c>
      <c r="H113" s="28">
        <f>VLOOKUP(A113,Futures!A113:B1097,2,FALSE)</f>
        <v>8.73</v>
      </c>
      <c r="J113" s="23">
        <v>43992</v>
      </c>
      <c r="K113" s="22">
        <v>369.75</v>
      </c>
      <c r="L113" s="28">
        <f t="shared" si="5"/>
        <v>10.06286740692358</v>
      </c>
    </row>
    <row r="114" spans="1:12" x14ac:dyDescent="0.25">
      <c r="A114" s="32">
        <v>43999</v>
      </c>
      <c r="B114" s="27">
        <v>63</v>
      </c>
      <c r="C114" s="37">
        <f t="shared" si="3"/>
        <v>150.27732418898321</v>
      </c>
      <c r="G114" s="14">
        <f t="shared" si="4"/>
        <v>10.215273241889832</v>
      </c>
      <c r="H114" s="28">
        <f>VLOOKUP(A114,Futures!A114:B1098,2,FALSE)</f>
        <v>8.7125000000000004</v>
      </c>
      <c r="J114" s="23">
        <v>43990</v>
      </c>
      <c r="K114" s="22">
        <v>367.09</v>
      </c>
      <c r="L114" s="28">
        <f t="shared" si="5"/>
        <v>9.9904746353146088</v>
      </c>
    </row>
    <row r="115" spans="1:12" x14ac:dyDescent="0.25">
      <c r="A115" s="32">
        <v>43998</v>
      </c>
      <c r="B115" s="27">
        <v>59</v>
      </c>
      <c r="C115" s="37">
        <f t="shared" si="3"/>
        <v>153.27541911604607</v>
      </c>
      <c r="G115" s="14">
        <f t="shared" si="4"/>
        <v>10.20275419116046</v>
      </c>
      <c r="H115" s="28">
        <f>VLOOKUP(A115,Futures!A115:B1099,2,FALSE)</f>
        <v>8.67</v>
      </c>
      <c r="J115" s="23">
        <v>43987</v>
      </c>
      <c r="K115" s="22">
        <v>368.65</v>
      </c>
      <c r="L115" s="28">
        <f t="shared" si="5"/>
        <v>10.032930546483779</v>
      </c>
    </row>
    <row r="116" spans="1:12" x14ac:dyDescent="0.25">
      <c r="A116" s="32">
        <v>43997</v>
      </c>
      <c r="B116" s="27">
        <v>58</v>
      </c>
      <c r="C116" s="37">
        <f t="shared" si="3"/>
        <v>148.79882429784459</v>
      </c>
      <c r="G116" s="14">
        <f t="shared" si="4"/>
        <v>10.177988242978445</v>
      </c>
      <c r="H116" s="28">
        <f>VLOOKUP(A116,Futures!A116:B1100,2,FALSE)</f>
        <v>8.69</v>
      </c>
      <c r="J116" s="23">
        <v>43986</v>
      </c>
      <c r="K116" s="22">
        <v>368.65</v>
      </c>
      <c r="L116" s="28">
        <f t="shared" si="5"/>
        <v>10.032930546483779</v>
      </c>
    </row>
    <row r="117" spans="1:12" x14ac:dyDescent="0.25">
      <c r="A117" s="32">
        <v>43994</v>
      </c>
      <c r="B117" s="27">
        <v>57</v>
      </c>
      <c r="C117" s="37">
        <f t="shared" si="3"/>
        <v>150.79441541476157</v>
      </c>
      <c r="G117" s="14">
        <f t="shared" si="4"/>
        <v>10.220444154147616</v>
      </c>
      <c r="H117" s="28">
        <f>VLOOKUP(A117,Futures!A117:B1101,2,FALSE)</f>
        <v>8.7125000000000004</v>
      </c>
      <c r="J117" s="23">
        <v>43985</v>
      </c>
      <c r="K117" s="22">
        <v>364.33</v>
      </c>
      <c r="L117" s="28">
        <f t="shared" si="5"/>
        <v>9.915360330938384</v>
      </c>
    </row>
    <row r="118" spans="1:12" x14ac:dyDescent="0.25">
      <c r="A118" s="32">
        <v>43993</v>
      </c>
      <c r="B118" s="27">
        <v>56</v>
      </c>
      <c r="C118" s="37" t="e">
        <f t="shared" si="3"/>
        <v>#N/A</v>
      </c>
      <c r="G118" s="14" t="e">
        <f t="shared" si="4"/>
        <v>#N/A</v>
      </c>
      <c r="H118" s="28">
        <f>VLOOKUP(A118,Futures!A118:B1102,2,FALSE)</f>
        <v>8.66</v>
      </c>
      <c r="J118" s="23">
        <v>43984</v>
      </c>
      <c r="K118" s="22">
        <v>362.68</v>
      </c>
      <c r="L118" s="28">
        <f t="shared" si="5"/>
        <v>9.870455040278685</v>
      </c>
    </row>
    <row r="119" spans="1:12" x14ac:dyDescent="0.25">
      <c r="A119" s="32">
        <v>43992</v>
      </c>
      <c r="B119" s="27">
        <v>55</v>
      </c>
      <c r="C119" s="37">
        <f t="shared" si="3"/>
        <v>140.78674069235805</v>
      </c>
      <c r="G119" s="14">
        <f t="shared" si="4"/>
        <v>10.06286740692358</v>
      </c>
      <c r="H119" s="28">
        <f>VLOOKUP(A119,Futures!A119:B1103,2,FALSE)</f>
        <v>8.6549999999999994</v>
      </c>
      <c r="J119" s="23">
        <v>43983</v>
      </c>
      <c r="K119" s="22">
        <v>356.8</v>
      </c>
      <c r="L119" s="28">
        <f t="shared" si="5"/>
        <v>9.7104289135641189</v>
      </c>
    </row>
    <row r="120" spans="1:12" x14ac:dyDescent="0.25">
      <c r="A120" s="32">
        <v>43991</v>
      </c>
      <c r="B120" s="27">
        <v>55</v>
      </c>
      <c r="C120" s="37" t="e">
        <f t="shared" si="3"/>
        <v>#N/A</v>
      </c>
      <c r="G120" s="14" t="e">
        <f t="shared" si="4"/>
        <v>#N/A</v>
      </c>
      <c r="H120" s="28">
        <f>VLOOKUP(A120,Futures!A120:B1104,2,FALSE)</f>
        <v>8.6325000000000003</v>
      </c>
      <c r="J120" s="23">
        <v>43980</v>
      </c>
      <c r="K120" s="22">
        <v>353.77</v>
      </c>
      <c r="L120" s="28">
        <f t="shared" si="5"/>
        <v>9.6279664707163075</v>
      </c>
    </row>
    <row r="121" spans="1:12" x14ac:dyDescent="0.25">
      <c r="A121" s="32">
        <v>43990</v>
      </c>
      <c r="B121" s="27">
        <v>54</v>
      </c>
      <c r="C121" s="37">
        <f t="shared" si="3"/>
        <v>134.29746353146078</v>
      </c>
      <c r="G121" s="14">
        <f t="shared" si="4"/>
        <v>9.9904746353146088</v>
      </c>
      <c r="H121" s="28">
        <f>VLOOKUP(A121,Futures!A121:B1105,2,FALSE)</f>
        <v>8.6475000000000009</v>
      </c>
      <c r="J121" s="23">
        <v>43979</v>
      </c>
      <c r="K121" s="22">
        <v>355.14</v>
      </c>
      <c r="L121" s="28">
        <f t="shared" si="5"/>
        <v>9.6652514696276945</v>
      </c>
    </row>
    <row r="122" spans="1:12" x14ac:dyDescent="0.25">
      <c r="A122" s="32">
        <v>43987</v>
      </c>
      <c r="B122" s="27">
        <v>57</v>
      </c>
      <c r="C122" s="37">
        <f t="shared" si="3"/>
        <v>135.54305464837793</v>
      </c>
      <c r="G122" s="14">
        <f t="shared" si="4"/>
        <v>10.032930546483779</v>
      </c>
      <c r="H122" s="28">
        <f>VLOOKUP(A122,Futures!A122:B1106,2,FALSE)</f>
        <v>8.6775000000000002</v>
      </c>
      <c r="J122" s="23">
        <v>43978</v>
      </c>
      <c r="K122" s="22">
        <v>354.32</v>
      </c>
      <c r="L122" s="28">
        <f t="shared" si="5"/>
        <v>9.6429349009362078</v>
      </c>
    </row>
    <row r="123" spans="1:12" x14ac:dyDescent="0.25">
      <c r="A123" s="32">
        <v>43986</v>
      </c>
      <c r="B123" s="27">
        <v>56</v>
      </c>
      <c r="C123" s="37">
        <f t="shared" si="3"/>
        <v>135.54305464837793</v>
      </c>
      <c r="G123" s="14">
        <f t="shared" si="4"/>
        <v>10.032930546483779</v>
      </c>
      <c r="H123" s="28">
        <f>VLOOKUP(A123,Futures!A123:B1107,2,FALSE)</f>
        <v>8.6775000000000002</v>
      </c>
      <c r="J123" s="23">
        <v>43977</v>
      </c>
      <c r="K123" s="22">
        <v>328.41</v>
      </c>
      <c r="L123" s="28">
        <f t="shared" si="5"/>
        <v>8.937785760940562</v>
      </c>
    </row>
    <row r="124" spans="1:12" x14ac:dyDescent="0.25">
      <c r="A124" s="32">
        <v>43985</v>
      </c>
      <c r="B124" s="27">
        <v>57</v>
      </c>
      <c r="C124" s="37">
        <f t="shared" si="3"/>
        <v>134.03603309383845</v>
      </c>
      <c r="G124" s="14">
        <f t="shared" si="4"/>
        <v>9.915360330938384</v>
      </c>
      <c r="H124" s="28">
        <f>VLOOKUP(A124,Futures!A124:B1108,2,FALSE)</f>
        <v>8.5749999999999993</v>
      </c>
      <c r="J124" s="23">
        <v>43973</v>
      </c>
      <c r="K124" s="22">
        <v>339.25</v>
      </c>
      <c r="L124" s="28">
        <f t="shared" si="5"/>
        <v>9.2327999129109521</v>
      </c>
    </row>
    <row r="125" spans="1:12" x14ac:dyDescent="0.25">
      <c r="A125" s="32">
        <v>43984</v>
      </c>
      <c r="B125" s="27">
        <v>54</v>
      </c>
      <c r="C125" s="37">
        <f t="shared" si="3"/>
        <v>136.54550402786842</v>
      </c>
      <c r="G125" s="14">
        <f t="shared" si="4"/>
        <v>9.870455040278685</v>
      </c>
      <c r="H125" s="28">
        <f>VLOOKUP(A125,Futures!A125:B1109,2,FALSE)</f>
        <v>8.5050000000000008</v>
      </c>
      <c r="J125" s="23">
        <v>43972</v>
      </c>
      <c r="K125" s="22">
        <v>339.99</v>
      </c>
      <c r="L125" s="28">
        <f t="shared" si="5"/>
        <v>9.252939255388636</v>
      </c>
    </row>
    <row r="126" spans="1:12" x14ac:dyDescent="0.25">
      <c r="A126" s="32">
        <v>43983</v>
      </c>
      <c r="B126" s="27">
        <v>53</v>
      </c>
      <c r="C126" s="37">
        <f t="shared" si="3"/>
        <v>130.54289135641196</v>
      </c>
      <c r="G126" s="14">
        <f t="shared" si="4"/>
        <v>9.7104289135641189</v>
      </c>
      <c r="H126" s="28">
        <f>VLOOKUP(A126,Futures!A126:B1110,2,FALSE)</f>
        <v>8.4049999999999994</v>
      </c>
      <c r="J126" s="23">
        <v>43971</v>
      </c>
      <c r="K126" s="22">
        <v>342.28</v>
      </c>
      <c r="L126" s="28">
        <f t="shared" si="5"/>
        <v>9.3152623557587635</v>
      </c>
    </row>
    <row r="127" spans="1:12" x14ac:dyDescent="0.25">
      <c r="A127" s="32">
        <v>43980</v>
      </c>
      <c r="B127" s="27">
        <v>54</v>
      </c>
      <c r="C127" s="37">
        <f t="shared" si="3"/>
        <v>122.04664707163069</v>
      </c>
      <c r="G127" s="14">
        <f t="shared" si="4"/>
        <v>9.6279664707163075</v>
      </c>
      <c r="H127" s="28">
        <f>VLOOKUP(A127,Futures!A127:B1111,2,FALSE)</f>
        <v>8.4075000000000006</v>
      </c>
      <c r="J127" s="23">
        <v>43970</v>
      </c>
      <c r="K127" s="22">
        <v>340.26</v>
      </c>
      <c r="L127" s="28">
        <f t="shared" si="5"/>
        <v>9.2602873938602226</v>
      </c>
    </row>
    <row r="128" spans="1:12" x14ac:dyDescent="0.25">
      <c r="A128" s="32">
        <v>43979</v>
      </c>
      <c r="B128" s="27">
        <v>53</v>
      </c>
      <c r="C128" s="37">
        <f t="shared" si="3"/>
        <v>119.52514696276938</v>
      </c>
      <c r="G128" s="14">
        <f t="shared" si="4"/>
        <v>9.6652514696276945</v>
      </c>
      <c r="H128" s="28">
        <f>VLOOKUP(A128,Futures!A128:B1112,2,FALSE)</f>
        <v>8.4700000000000006</v>
      </c>
      <c r="J128" s="23">
        <v>43969</v>
      </c>
      <c r="K128" s="22">
        <v>346.33</v>
      </c>
      <c r="L128" s="28">
        <f t="shared" si="5"/>
        <v>9.4254844328325706</v>
      </c>
    </row>
    <row r="129" spans="1:12" x14ac:dyDescent="0.25">
      <c r="A129" s="32">
        <v>43978</v>
      </c>
      <c r="B129" s="27">
        <v>53</v>
      </c>
      <c r="C129" s="37">
        <f t="shared" si="3"/>
        <v>115.79349009362083</v>
      </c>
      <c r="G129" s="14">
        <f t="shared" si="4"/>
        <v>9.6429349009362078</v>
      </c>
      <c r="H129" s="28">
        <f>VLOOKUP(A129,Futures!A129:B1113,2,FALSE)</f>
        <v>8.4849999999999994</v>
      </c>
      <c r="J129" s="23">
        <v>43966</v>
      </c>
      <c r="K129" s="22">
        <v>338.15</v>
      </c>
      <c r="L129" s="28">
        <f t="shared" si="5"/>
        <v>9.2028630524711517</v>
      </c>
    </row>
    <row r="130" spans="1:12" x14ac:dyDescent="0.25">
      <c r="A130" s="32">
        <v>43977</v>
      </c>
      <c r="B130" s="27">
        <v>53</v>
      </c>
      <c r="C130" s="37">
        <f t="shared" si="3"/>
        <v>46.778576094056135</v>
      </c>
      <c r="G130" s="14">
        <f t="shared" si="4"/>
        <v>8.937785760940562</v>
      </c>
      <c r="H130" s="28">
        <f>VLOOKUP(A130,Futures!A130:B1114,2,FALSE)</f>
        <v>8.4700000000000006</v>
      </c>
      <c r="J130" s="23">
        <v>43965</v>
      </c>
      <c r="K130" s="22">
        <v>336.04</v>
      </c>
      <c r="L130" s="28">
        <f t="shared" si="5"/>
        <v>9.1454387110820825</v>
      </c>
    </row>
    <row r="131" spans="1:12" x14ac:dyDescent="0.25">
      <c r="A131" s="32">
        <v>43973</v>
      </c>
      <c r="B131" s="27">
        <v>53</v>
      </c>
      <c r="C131" s="37">
        <f t="shared" si="3"/>
        <v>90.029991291095257</v>
      </c>
      <c r="G131" s="14">
        <f t="shared" si="4"/>
        <v>9.2327999129109521</v>
      </c>
      <c r="H131" s="28">
        <f>VLOOKUP(A131,Futures!A131:B1115,2,FALSE)</f>
        <v>8.3324999999999996</v>
      </c>
      <c r="J131" s="23">
        <v>43964</v>
      </c>
      <c r="K131" s="22">
        <v>336.86</v>
      </c>
      <c r="L131" s="28">
        <f t="shared" si="5"/>
        <v>9.1677552797735693</v>
      </c>
    </row>
    <row r="132" spans="1:12" x14ac:dyDescent="0.25">
      <c r="A132" s="32">
        <v>43972</v>
      </c>
      <c r="B132" s="27">
        <v>53</v>
      </c>
      <c r="C132" s="37">
        <f t="shared" ref="C132:C195" si="6">(G132-H132)*100</f>
        <v>90.293925538863647</v>
      </c>
      <c r="G132" s="14">
        <f t="shared" ref="G132:G195" si="7">VLOOKUP(A132,$J$2:$L$1066,3,FALSE)</f>
        <v>9.252939255388636</v>
      </c>
      <c r="H132" s="28">
        <f>VLOOKUP(A132,Futures!A132:B1116,2,FALSE)</f>
        <v>8.35</v>
      </c>
      <c r="J132" s="23">
        <v>43963</v>
      </c>
      <c r="K132" s="22">
        <v>341.82</v>
      </c>
      <c r="L132" s="28">
        <f t="shared" ref="L132:L195" si="8">K132/36.744</f>
        <v>9.3027433050293933</v>
      </c>
    </row>
    <row r="133" spans="1:12" x14ac:dyDescent="0.25">
      <c r="A133" s="32">
        <v>43971</v>
      </c>
      <c r="B133" s="27">
        <v>50</v>
      </c>
      <c r="C133" s="37">
        <f t="shared" si="6"/>
        <v>84.776235575876413</v>
      </c>
      <c r="G133" s="14">
        <f t="shared" si="7"/>
        <v>9.3152623557587635</v>
      </c>
      <c r="H133" s="28">
        <f>VLOOKUP(A133,Futures!A133:B1117,2,FALSE)</f>
        <v>8.4674999999999994</v>
      </c>
      <c r="J133" s="23">
        <v>43962</v>
      </c>
      <c r="K133" s="22">
        <v>342.56</v>
      </c>
      <c r="L133" s="28">
        <f t="shared" si="8"/>
        <v>9.3228826475070754</v>
      </c>
    </row>
    <row r="134" spans="1:12" x14ac:dyDescent="0.25">
      <c r="A134" s="32">
        <v>43970</v>
      </c>
      <c r="B134" s="27">
        <v>52</v>
      </c>
      <c r="C134" s="37">
        <f t="shared" si="6"/>
        <v>83.528739386022181</v>
      </c>
      <c r="G134" s="14">
        <f t="shared" si="7"/>
        <v>9.2602873938602226</v>
      </c>
      <c r="H134" s="28">
        <f>VLOOKUP(A134,Futures!A134:B1118,2,FALSE)</f>
        <v>8.4250000000000007</v>
      </c>
      <c r="J134" s="23">
        <v>43959</v>
      </c>
      <c r="K134" s="22">
        <v>340.08</v>
      </c>
      <c r="L134" s="28">
        <f t="shared" si="8"/>
        <v>9.2553886348791643</v>
      </c>
    </row>
    <row r="135" spans="1:12" x14ac:dyDescent="0.25">
      <c r="A135" s="32">
        <v>43969</v>
      </c>
      <c r="B135" s="27">
        <v>50</v>
      </c>
      <c r="C135" s="37">
        <f t="shared" si="6"/>
        <v>97.548443283257143</v>
      </c>
      <c r="G135" s="14">
        <f t="shared" si="7"/>
        <v>9.4254844328325706</v>
      </c>
      <c r="H135" s="28">
        <f>VLOOKUP(A135,Futures!A135:B1119,2,FALSE)</f>
        <v>8.4499999999999993</v>
      </c>
      <c r="J135" s="23">
        <v>43958</v>
      </c>
      <c r="K135" s="22">
        <v>337.6</v>
      </c>
      <c r="L135" s="28">
        <f t="shared" si="8"/>
        <v>9.1878946222512532</v>
      </c>
    </row>
    <row r="136" spans="1:12" x14ac:dyDescent="0.25">
      <c r="A136" s="32">
        <v>43966</v>
      </c>
      <c r="B136" s="27">
        <v>50</v>
      </c>
      <c r="C136" s="37">
        <f t="shared" si="6"/>
        <v>81.786305247115195</v>
      </c>
      <c r="G136" s="14">
        <f t="shared" si="7"/>
        <v>9.2028630524711517</v>
      </c>
      <c r="H136" s="28">
        <f>VLOOKUP(A136,Futures!A136:B1120,2,FALSE)</f>
        <v>8.3849999999999998</v>
      </c>
      <c r="J136" s="23">
        <v>43957</v>
      </c>
      <c r="K136" s="22">
        <v>316.01</v>
      </c>
      <c r="L136" s="28">
        <f t="shared" si="8"/>
        <v>8.6003156978010011</v>
      </c>
    </row>
    <row r="137" spans="1:12" x14ac:dyDescent="0.25">
      <c r="A137" s="32">
        <v>43965</v>
      </c>
      <c r="B137" s="27">
        <v>54</v>
      </c>
      <c r="C137" s="37">
        <f t="shared" si="6"/>
        <v>77.543871108208322</v>
      </c>
      <c r="G137" s="14">
        <f t="shared" si="7"/>
        <v>9.1454387110820825</v>
      </c>
      <c r="H137" s="28">
        <f>VLOOKUP(A137,Futures!A137:B1121,2,FALSE)</f>
        <v>8.3699999999999992</v>
      </c>
      <c r="J137" s="23">
        <v>43955</v>
      </c>
      <c r="K137" s="22">
        <v>326.12</v>
      </c>
      <c r="L137" s="28">
        <f t="shared" si="8"/>
        <v>8.8754626605704328</v>
      </c>
    </row>
    <row r="138" spans="1:12" x14ac:dyDescent="0.25">
      <c r="A138" s="32">
        <v>43964</v>
      </c>
      <c r="B138" s="27">
        <v>54</v>
      </c>
      <c r="C138" s="37">
        <f t="shared" si="6"/>
        <v>77.275527977356973</v>
      </c>
      <c r="G138" s="14">
        <f t="shared" si="7"/>
        <v>9.1677552797735693</v>
      </c>
      <c r="H138" s="28">
        <f>VLOOKUP(A138,Futures!A138:B1122,2,FALSE)</f>
        <v>8.3949999999999996</v>
      </c>
      <c r="J138" s="23">
        <v>43951</v>
      </c>
      <c r="K138" s="22">
        <v>342.65</v>
      </c>
      <c r="L138" s="28">
        <f t="shared" si="8"/>
        <v>9.3253320269976037</v>
      </c>
    </row>
    <row r="139" spans="1:12" x14ac:dyDescent="0.25">
      <c r="A139" s="32">
        <v>43963</v>
      </c>
      <c r="B139" s="27">
        <v>53</v>
      </c>
      <c r="C139" s="37">
        <f t="shared" si="6"/>
        <v>78.274330502939364</v>
      </c>
      <c r="G139" s="14">
        <f t="shared" si="7"/>
        <v>9.3027433050293933</v>
      </c>
      <c r="H139" s="28">
        <f>VLOOKUP(A139,Futures!A139:B1123,2,FALSE)</f>
        <v>8.52</v>
      </c>
      <c r="J139" s="23">
        <v>43950</v>
      </c>
      <c r="K139" s="22">
        <v>328.14</v>
      </c>
      <c r="L139" s="28">
        <f t="shared" si="8"/>
        <v>8.9304376224689737</v>
      </c>
    </row>
    <row r="140" spans="1:12" x14ac:dyDescent="0.25">
      <c r="A140" s="32">
        <v>43962</v>
      </c>
      <c r="B140" s="27">
        <v>53</v>
      </c>
      <c r="C140" s="37">
        <f t="shared" si="6"/>
        <v>77.288264750707469</v>
      </c>
      <c r="G140" s="14">
        <f t="shared" si="7"/>
        <v>9.3228826475070754</v>
      </c>
      <c r="H140" s="28">
        <f>VLOOKUP(A140,Futures!A140:B1124,2,FALSE)</f>
        <v>8.5500000000000007</v>
      </c>
      <c r="J140" s="23">
        <v>43949</v>
      </c>
      <c r="K140" s="22">
        <v>327.02999999999997</v>
      </c>
      <c r="L140" s="28">
        <f t="shared" si="8"/>
        <v>8.9002286087524478</v>
      </c>
    </row>
    <row r="141" spans="1:12" x14ac:dyDescent="0.25">
      <c r="A141" s="32">
        <v>43959</v>
      </c>
      <c r="B141" s="27">
        <v>52</v>
      </c>
      <c r="C141" s="37">
        <f t="shared" si="6"/>
        <v>75.038863487916359</v>
      </c>
      <c r="G141" s="14">
        <f t="shared" si="7"/>
        <v>9.2553886348791643</v>
      </c>
      <c r="H141" s="28">
        <f>VLOOKUP(A141,Futures!A141:B1125,2,FALSE)</f>
        <v>8.5050000000000008</v>
      </c>
      <c r="J141" s="23">
        <v>43948</v>
      </c>
      <c r="K141" s="22">
        <v>330.43</v>
      </c>
      <c r="L141" s="28">
        <f t="shared" si="8"/>
        <v>8.9927607228391029</v>
      </c>
    </row>
    <row r="142" spans="1:12" x14ac:dyDescent="0.25">
      <c r="A142" s="32">
        <v>43958</v>
      </c>
      <c r="B142" s="27">
        <v>53</v>
      </c>
      <c r="C142" s="37">
        <f t="shared" si="6"/>
        <v>74.539462225125249</v>
      </c>
      <c r="G142" s="14">
        <f t="shared" si="7"/>
        <v>9.1878946222512532</v>
      </c>
      <c r="H142" s="28">
        <f>VLOOKUP(A142,Futures!A142:B1126,2,FALSE)</f>
        <v>8.4425000000000008</v>
      </c>
      <c r="J142" s="23">
        <v>43945</v>
      </c>
      <c r="K142" s="22">
        <v>329.79</v>
      </c>
      <c r="L142" s="28">
        <f t="shared" si="8"/>
        <v>8.9753429131286744</v>
      </c>
    </row>
    <row r="143" spans="1:12" x14ac:dyDescent="0.25">
      <c r="A143" s="32">
        <v>43957</v>
      </c>
      <c r="B143" s="27">
        <v>53</v>
      </c>
      <c r="C143" s="37">
        <f t="shared" si="6"/>
        <v>27.531569780100185</v>
      </c>
      <c r="G143" s="14">
        <f t="shared" si="7"/>
        <v>8.6003156978010011</v>
      </c>
      <c r="H143" s="28">
        <f>VLOOKUP(A143,Futures!A143:B1127,2,FALSE)</f>
        <v>8.3249999999999993</v>
      </c>
      <c r="J143" s="23">
        <v>43944</v>
      </c>
      <c r="K143" s="22">
        <v>334.2</v>
      </c>
      <c r="L143" s="28">
        <f t="shared" si="8"/>
        <v>9.0953625081645981</v>
      </c>
    </row>
    <row r="144" spans="1:12" x14ac:dyDescent="0.25">
      <c r="A144" s="32">
        <v>43956</v>
      </c>
      <c r="B144" s="27">
        <v>53</v>
      </c>
      <c r="C144" s="37" t="e">
        <f t="shared" si="6"/>
        <v>#N/A</v>
      </c>
      <c r="G144" s="14" t="e">
        <f t="shared" si="7"/>
        <v>#N/A</v>
      </c>
      <c r="H144" s="28">
        <f>VLOOKUP(A144,Futures!A144:B1128,2,FALSE)</f>
        <v>8.3949999999999996</v>
      </c>
      <c r="J144" s="23">
        <v>43943</v>
      </c>
      <c r="K144" s="22">
        <v>330.8</v>
      </c>
      <c r="L144" s="28">
        <f t="shared" si="8"/>
        <v>9.0028303940779448</v>
      </c>
    </row>
    <row r="145" spans="1:12" x14ac:dyDescent="0.25">
      <c r="A145" s="32">
        <v>43955</v>
      </c>
      <c r="B145" s="27">
        <v>58</v>
      </c>
      <c r="C145" s="37">
        <f t="shared" si="6"/>
        <v>51.046266057043255</v>
      </c>
      <c r="G145" s="14">
        <f t="shared" si="7"/>
        <v>8.8754626605704328</v>
      </c>
      <c r="H145" s="28">
        <f>VLOOKUP(A145,Futures!A145:B1129,2,FALSE)</f>
        <v>8.3650000000000002</v>
      </c>
      <c r="J145" s="23">
        <v>43941</v>
      </c>
      <c r="K145" s="22">
        <v>328.96</v>
      </c>
      <c r="L145" s="28">
        <f t="shared" si="8"/>
        <v>8.9527541911604605</v>
      </c>
    </row>
    <row r="146" spans="1:12" x14ac:dyDescent="0.25">
      <c r="A146" s="32">
        <v>43952</v>
      </c>
      <c r="B146" s="27">
        <v>58</v>
      </c>
      <c r="C146" s="37" t="e">
        <f t="shared" si="6"/>
        <v>#N/A</v>
      </c>
      <c r="G146" s="14" t="e">
        <f t="shared" si="7"/>
        <v>#N/A</v>
      </c>
      <c r="H146" s="28">
        <f>VLOOKUP(A146,Futures!A146:B1130,2,FALSE)</f>
        <v>8.4949999999999992</v>
      </c>
      <c r="J146" s="23">
        <v>43938</v>
      </c>
      <c r="K146" s="22">
        <v>333.28</v>
      </c>
      <c r="L146" s="28">
        <f t="shared" si="8"/>
        <v>9.0703244067058559</v>
      </c>
    </row>
    <row r="147" spans="1:12" x14ac:dyDescent="0.25">
      <c r="A147" s="32">
        <v>43951</v>
      </c>
      <c r="B147" s="27">
        <v>58</v>
      </c>
      <c r="C147" s="37">
        <f t="shared" si="6"/>
        <v>77.283202699760352</v>
      </c>
      <c r="G147" s="14">
        <f t="shared" si="7"/>
        <v>9.3253320269976037</v>
      </c>
      <c r="H147" s="28">
        <f>VLOOKUP(A147,Futures!A147:B1131,2,FALSE)</f>
        <v>8.5525000000000002</v>
      </c>
      <c r="J147" s="23">
        <v>43937</v>
      </c>
      <c r="K147" s="22">
        <v>335.03</v>
      </c>
      <c r="L147" s="28">
        <f t="shared" si="8"/>
        <v>9.1179512301328103</v>
      </c>
    </row>
    <row r="148" spans="1:12" x14ac:dyDescent="0.25">
      <c r="A148" s="32">
        <v>43950</v>
      </c>
      <c r="B148" s="27">
        <v>59</v>
      </c>
      <c r="C148" s="37">
        <f t="shared" si="6"/>
        <v>55.543762246897366</v>
      </c>
      <c r="G148" s="14">
        <f t="shared" si="7"/>
        <v>8.9304376224689737</v>
      </c>
      <c r="H148" s="28">
        <f>VLOOKUP(A148,Futures!A148:B1132,2,FALSE)</f>
        <v>8.375</v>
      </c>
      <c r="J148" s="23">
        <v>43936</v>
      </c>
      <c r="K148" s="22">
        <v>336.59</v>
      </c>
      <c r="L148" s="28">
        <f t="shared" si="8"/>
        <v>9.160407141301981</v>
      </c>
    </row>
    <row r="149" spans="1:12" x14ac:dyDescent="0.25">
      <c r="A149" s="32">
        <v>43949</v>
      </c>
      <c r="B149" s="27">
        <v>59</v>
      </c>
      <c r="C149" s="37">
        <f t="shared" si="6"/>
        <v>58.022860875244753</v>
      </c>
      <c r="G149" s="14">
        <f t="shared" si="7"/>
        <v>8.9002286087524478</v>
      </c>
      <c r="H149" s="28">
        <f>VLOOKUP(A149,Futures!A149:B1133,2,FALSE)</f>
        <v>8.32</v>
      </c>
      <c r="J149" s="23">
        <v>43935</v>
      </c>
      <c r="K149" s="22">
        <v>338.61</v>
      </c>
      <c r="L149" s="28">
        <f t="shared" si="8"/>
        <v>9.2153821032005236</v>
      </c>
    </row>
    <row r="150" spans="1:12" x14ac:dyDescent="0.25">
      <c r="A150" s="32">
        <v>43948</v>
      </c>
      <c r="B150" s="27">
        <v>54</v>
      </c>
      <c r="C150" s="37">
        <f t="shared" si="6"/>
        <v>62.776072283910267</v>
      </c>
      <c r="G150" s="14">
        <f t="shared" si="7"/>
        <v>8.9927607228391029</v>
      </c>
      <c r="H150" s="28">
        <f>VLOOKUP(A150,Futures!A150:B1134,2,FALSE)</f>
        <v>8.3650000000000002</v>
      </c>
      <c r="J150" s="23">
        <v>43934</v>
      </c>
      <c r="K150" s="22">
        <v>341.36</v>
      </c>
      <c r="L150" s="28">
        <f t="shared" si="8"/>
        <v>9.2902242543000231</v>
      </c>
    </row>
    <row r="151" spans="1:12" x14ac:dyDescent="0.25">
      <c r="A151" s="32">
        <v>43945</v>
      </c>
      <c r="B151" s="27">
        <v>57</v>
      </c>
      <c r="C151" s="37">
        <f t="shared" si="6"/>
        <v>58.034291312867481</v>
      </c>
      <c r="G151" s="14">
        <f t="shared" si="7"/>
        <v>8.9753429131286744</v>
      </c>
      <c r="H151" s="28">
        <f>VLOOKUP(A151,Futures!A151:B1135,2,FALSE)</f>
        <v>8.3949999999999996</v>
      </c>
      <c r="J151" s="23">
        <v>43930</v>
      </c>
      <c r="K151" s="22">
        <v>344.76</v>
      </c>
      <c r="L151" s="28">
        <f t="shared" si="8"/>
        <v>9.3827563683866746</v>
      </c>
    </row>
    <row r="152" spans="1:12" x14ac:dyDescent="0.25">
      <c r="A152" s="32">
        <v>43944</v>
      </c>
      <c r="B152" s="27">
        <v>57</v>
      </c>
      <c r="C152" s="37">
        <f t="shared" si="6"/>
        <v>62.786250816459876</v>
      </c>
      <c r="G152" s="14">
        <f t="shared" si="7"/>
        <v>9.0953625081645981</v>
      </c>
      <c r="H152" s="28">
        <f>VLOOKUP(A152,Futures!A152:B1136,2,FALSE)</f>
        <v>8.4674999999999994</v>
      </c>
      <c r="J152" s="23">
        <v>43929</v>
      </c>
      <c r="K152" s="22">
        <v>341.55</v>
      </c>
      <c r="L152" s="28">
        <f t="shared" si="8"/>
        <v>9.295395166557805</v>
      </c>
    </row>
    <row r="153" spans="1:12" x14ac:dyDescent="0.25">
      <c r="A153" s="32">
        <v>43943</v>
      </c>
      <c r="B153" s="27">
        <v>57</v>
      </c>
      <c r="C153" s="37">
        <f t="shared" si="6"/>
        <v>57.783039407794412</v>
      </c>
      <c r="G153" s="14">
        <f t="shared" si="7"/>
        <v>9.0028303940779448</v>
      </c>
      <c r="H153" s="28">
        <f>VLOOKUP(A153,Futures!A153:B1137,2,FALSE)</f>
        <v>8.4250000000000007</v>
      </c>
      <c r="J153" s="23">
        <v>43928</v>
      </c>
      <c r="K153" s="22">
        <v>340.26</v>
      </c>
      <c r="L153" s="28">
        <f t="shared" si="8"/>
        <v>9.2602873938602226</v>
      </c>
    </row>
    <row r="154" spans="1:12" x14ac:dyDescent="0.25">
      <c r="A154" s="32">
        <v>43942</v>
      </c>
      <c r="B154" s="27">
        <v>57</v>
      </c>
      <c r="C154" s="37" t="e">
        <f t="shared" si="6"/>
        <v>#N/A</v>
      </c>
      <c r="G154" s="14" t="e">
        <f t="shared" si="7"/>
        <v>#N/A</v>
      </c>
      <c r="H154" s="28">
        <f>VLOOKUP(A154,Futures!A154:B1138,2,FALSE)</f>
        <v>8.4075000000000006</v>
      </c>
      <c r="J154" s="23">
        <v>43927</v>
      </c>
      <c r="K154" s="22">
        <v>338.33</v>
      </c>
      <c r="L154" s="28">
        <f t="shared" si="8"/>
        <v>9.20776181145221</v>
      </c>
    </row>
    <row r="155" spans="1:12" x14ac:dyDescent="0.25">
      <c r="A155" s="32">
        <v>43941</v>
      </c>
      <c r="B155" s="27">
        <v>58</v>
      </c>
      <c r="C155" s="37">
        <f t="shared" si="6"/>
        <v>59.025419116045974</v>
      </c>
      <c r="G155" s="14">
        <f t="shared" si="7"/>
        <v>8.9527541911604605</v>
      </c>
      <c r="H155" s="28">
        <f>VLOOKUP(A155,Futures!A155:B1139,2,FALSE)</f>
        <v>8.3625000000000007</v>
      </c>
      <c r="J155" s="23">
        <v>43924</v>
      </c>
      <c r="K155" s="22">
        <v>337.51</v>
      </c>
      <c r="L155" s="28">
        <f t="shared" si="8"/>
        <v>9.1854452427607232</v>
      </c>
    </row>
    <row r="156" spans="1:12" x14ac:dyDescent="0.25">
      <c r="A156" s="32">
        <v>43938</v>
      </c>
      <c r="B156" s="27">
        <v>58</v>
      </c>
      <c r="C156" s="37">
        <f t="shared" si="6"/>
        <v>64.782440670585657</v>
      </c>
      <c r="G156" s="14">
        <f t="shared" si="7"/>
        <v>9.0703244067058559</v>
      </c>
      <c r="H156" s="28">
        <f>VLOOKUP(A156,Futures!A156:B1140,2,FALSE)</f>
        <v>8.4224999999999994</v>
      </c>
      <c r="J156" s="23">
        <v>43923</v>
      </c>
      <c r="K156" s="22">
        <v>339.62</v>
      </c>
      <c r="L156" s="28">
        <f t="shared" si="8"/>
        <v>9.2428695841497941</v>
      </c>
    </row>
    <row r="157" spans="1:12" x14ac:dyDescent="0.25">
      <c r="A157" s="32">
        <v>43937</v>
      </c>
      <c r="B157" s="27">
        <v>58</v>
      </c>
      <c r="C157" s="37">
        <f t="shared" si="6"/>
        <v>66.045123013281071</v>
      </c>
      <c r="G157" s="14">
        <f t="shared" si="7"/>
        <v>9.1179512301328103</v>
      </c>
      <c r="H157" s="28">
        <f>VLOOKUP(A157,Futures!A157:B1141,2,FALSE)</f>
        <v>8.4574999999999996</v>
      </c>
      <c r="J157" s="23">
        <v>43922</v>
      </c>
      <c r="K157" s="22">
        <v>341.09</v>
      </c>
      <c r="L157" s="28">
        <f t="shared" si="8"/>
        <v>9.2828761158284347</v>
      </c>
    </row>
    <row r="158" spans="1:12" x14ac:dyDescent="0.25">
      <c r="A158" s="32">
        <v>43936</v>
      </c>
      <c r="B158" s="27">
        <v>58</v>
      </c>
      <c r="C158" s="37">
        <f t="shared" si="6"/>
        <v>74.040714130198097</v>
      </c>
      <c r="G158" s="14">
        <f t="shared" si="7"/>
        <v>9.160407141301981</v>
      </c>
      <c r="H158" s="28">
        <f>VLOOKUP(A158,Futures!A158:B1142,2,FALSE)</f>
        <v>8.42</v>
      </c>
      <c r="J158" s="23">
        <v>43921</v>
      </c>
      <c r="K158" s="22">
        <v>347.43</v>
      </c>
      <c r="L158" s="28">
        <f t="shared" si="8"/>
        <v>9.4554212932723711</v>
      </c>
    </row>
    <row r="159" spans="1:12" x14ac:dyDescent="0.25">
      <c r="A159" s="32">
        <v>43935</v>
      </c>
      <c r="B159" s="27">
        <v>58</v>
      </c>
      <c r="C159" s="37">
        <f t="shared" si="6"/>
        <v>74.538210320052301</v>
      </c>
      <c r="G159" s="14">
        <f t="shared" si="7"/>
        <v>9.2153821032005236</v>
      </c>
      <c r="H159" s="28">
        <f>VLOOKUP(A159,Futures!A159:B1143,2,FALSE)</f>
        <v>8.4700000000000006</v>
      </c>
      <c r="J159" s="23">
        <v>43920</v>
      </c>
      <c r="K159" s="22">
        <v>346.33</v>
      </c>
      <c r="L159" s="28">
        <f t="shared" si="8"/>
        <v>9.4254844328325706</v>
      </c>
    </row>
    <row r="160" spans="1:12" x14ac:dyDescent="0.25">
      <c r="A160" s="32">
        <v>43934</v>
      </c>
      <c r="B160" s="27">
        <v>60</v>
      </c>
      <c r="C160" s="37">
        <f t="shared" si="6"/>
        <v>74.772425430002272</v>
      </c>
      <c r="G160" s="14">
        <f t="shared" si="7"/>
        <v>9.2902242543000231</v>
      </c>
      <c r="H160" s="28">
        <f>VLOOKUP(A160,Futures!A160:B1144,2,FALSE)</f>
        <v>8.5425000000000004</v>
      </c>
      <c r="J160" s="23">
        <v>43917</v>
      </c>
      <c r="K160" s="22">
        <v>348.53</v>
      </c>
      <c r="L160" s="28">
        <f t="shared" si="8"/>
        <v>9.4853581537121698</v>
      </c>
    </row>
    <row r="161" spans="1:12" x14ac:dyDescent="0.25">
      <c r="A161" s="32">
        <v>43930</v>
      </c>
      <c r="B161" s="27">
        <v>58</v>
      </c>
      <c r="C161" s="37">
        <f t="shared" si="6"/>
        <v>74.775636838667481</v>
      </c>
      <c r="G161" s="14">
        <f t="shared" si="7"/>
        <v>9.3827563683866746</v>
      </c>
      <c r="H161" s="28">
        <f>VLOOKUP(A161,Futures!A161:B1145,2,FALSE)</f>
        <v>8.6349999999999998</v>
      </c>
      <c r="J161" s="23">
        <v>43916</v>
      </c>
      <c r="K161" s="22">
        <v>347.61</v>
      </c>
      <c r="L161" s="28">
        <f t="shared" si="8"/>
        <v>9.4603200522534294</v>
      </c>
    </row>
    <row r="162" spans="1:12" x14ac:dyDescent="0.25">
      <c r="A162" s="32">
        <v>43929</v>
      </c>
      <c r="B162" s="27">
        <v>58</v>
      </c>
      <c r="C162" s="37">
        <f t="shared" si="6"/>
        <v>75.039516655780503</v>
      </c>
      <c r="G162" s="14">
        <f t="shared" si="7"/>
        <v>9.295395166557805</v>
      </c>
      <c r="H162" s="28">
        <f>VLOOKUP(A162,Futures!A162:B1146,2,FALSE)</f>
        <v>8.5449999999999999</v>
      </c>
      <c r="J162" s="23">
        <v>43915</v>
      </c>
      <c r="K162" s="22">
        <v>350</v>
      </c>
      <c r="L162" s="28">
        <f t="shared" si="8"/>
        <v>9.5253646853908123</v>
      </c>
    </row>
    <row r="163" spans="1:12" x14ac:dyDescent="0.25">
      <c r="A163" s="32">
        <v>43928</v>
      </c>
      <c r="B163" s="27">
        <v>58</v>
      </c>
      <c r="C163" s="37">
        <f t="shared" si="6"/>
        <v>71.278739386022323</v>
      </c>
      <c r="G163" s="14">
        <f t="shared" si="7"/>
        <v>9.2602873938602226</v>
      </c>
      <c r="H163" s="28">
        <f>VLOOKUP(A163,Futures!A163:B1147,2,FALSE)</f>
        <v>8.5474999999999994</v>
      </c>
      <c r="J163" s="23">
        <v>43914</v>
      </c>
      <c r="K163" s="22">
        <v>357.9</v>
      </c>
      <c r="L163" s="28">
        <f t="shared" si="8"/>
        <v>9.7403657740039176</v>
      </c>
    </row>
    <row r="164" spans="1:12" x14ac:dyDescent="0.25">
      <c r="A164" s="32">
        <v>43927</v>
      </c>
      <c r="B164" s="27">
        <v>59</v>
      </c>
      <c r="C164" s="37">
        <f t="shared" si="6"/>
        <v>65.276181145221017</v>
      </c>
      <c r="G164" s="14">
        <f t="shared" si="7"/>
        <v>9.20776181145221</v>
      </c>
      <c r="H164" s="28">
        <f>VLOOKUP(A164,Futures!A164:B1148,2,FALSE)</f>
        <v>8.5549999999999997</v>
      </c>
      <c r="J164" s="23">
        <v>43913</v>
      </c>
      <c r="K164" s="22">
        <v>353.86</v>
      </c>
      <c r="L164" s="28">
        <f t="shared" si="8"/>
        <v>9.6304158502068375</v>
      </c>
    </row>
    <row r="165" spans="1:12" x14ac:dyDescent="0.25">
      <c r="A165" s="32">
        <v>43924</v>
      </c>
      <c r="B165" s="27">
        <v>59</v>
      </c>
      <c r="C165" s="37">
        <f t="shared" si="6"/>
        <v>64.294524276072281</v>
      </c>
      <c r="G165" s="14">
        <f t="shared" si="7"/>
        <v>9.1854452427607232</v>
      </c>
      <c r="H165" s="28">
        <f>VLOOKUP(A165,Futures!A165:B1149,2,FALSE)</f>
        <v>8.5425000000000004</v>
      </c>
      <c r="J165" s="23">
        <v>43910</v>
      </c>
      <c r="K165" s="22">
        <v>341.09</v>
      </c>
      <c r="L165" s="28">
        <f t="shared" si="8"/>
        <v>9.2828761158284347</v>
      </c>
    </row>
    <row r="166" spans="1:12" x14ac:dyDescent="0.25">
      <c r="A166" s="32">
        <v>43923</v>
      </c>
      <c r="B166" s="27">
        <v>58</v>
      </c>
      <c r="C166" s="37">
        <f t="shared" si="6"/>
        <v>65.536958414979381</v>
      </c>
      <c r="G166" s="14">
        <f t="shared" si="7"/>
        <v>9.2428695841497941</v>
      </c>
      <c r="H166" s="28">
        <f>VLOOKUP(A166,Futures!A166:B1150,2,FALSE)</f>
        <v>8.5875000000000004</v>
      </c>
      <c r="J166" s="23">
        <v>43909</v>
      </c>
      <c r="K166" s="22">
        <v>335.58</v>
      </c>
      <c r="L166" s="28">
        <f t="shared" si="8"/>
        <v>9.1329196603527105</v>
      </c>
    </row>
    <row r="167" spans="1:12" x14ac:dyDescent="0.25">
      <c r="A167" s="32">
        <v>43922</v>
      </c>
      <c r="B167" s="27">
        <v>67</v>
      </c>
      <c r="C167" s="37">
        <f t="shared" si="6"/>
        <v>65.537611582843525</v>
      </c>
      <c r="G167" s="14">
        <f t="shared" si="7"/>
        <v>9.2828761158284347</v>
      </c>
      <c r="H167" s="28">
        <f>VLOOKUP(A167,Futures!A167:B1151,2,FALSE)</f>
        <v>8.6274999999999995</v>
      </c>
      <c r="J167" s="23">
        <v>43908</v>
      </c>
      <c r="K167" s="22">
        <v>329.24</v>
      </c>
      <c r="L167" s="28">
        <f t="shared" si="8"/>
        <v>8.9603744829087741</v>
      </c>
    </row>
    <row r="168" spans="1:12" x14ac:dyDescent="0.25">
      <c r="A168" s="32">
        <v>43921</v>
      </c>
      <c r="B168" s="27">
        <v>62</v>
      </c>
      <c r="C168" s="37">
        <f t="shared" si="6"/>
        <v>59.54212932723717</v>
      </c>
      <c r="G168" s="14">
        <f t="shared" si="7"/>
        <v>9.4554212932723711</v>
      </c>
      <c r="H168" s="28">
        <f>VLOOKUP(A168,Futures!A168:B1152,2,FALSE)</f>
        <v>8.86</v>
      </c>
      <c r="J168" s="23">
        <v>43907</v>
      </c>
      <c r="K168" s="22">
        <v>327.02999999999997</v>
      </c>
      <c r="L168" s="28">
        <f t="shared" si="8"/>
        <v>8.9002286087524478</v>
      </c>
    </row>
    <row r="169" spans="1:12" x14ac:dyDescent="0.25">
      <c r="A169" s="32">
        <v>43920</v>
      </c>
      <c r="B169" s="27">
        <v>62</v>
      </c>
      <c r="C169" s="37">
        <f t="shared" si="6"/>
        <v>60.298443283257086</v>
      </c>
      <c r="G169" s="14">
        <f t="shared" si="7"/>
        <v>9.4254844328325706</v>
      </c>
      <c r="H169" s="28">
        <f>VLOOKUP(A169,Futures!A169:B1153,2,FALSE)</f>
        <v>8.8224999999999998</v>
      </c>
      <c r="J169" s="23">
        <v>43906</v>
      </c>
      <c r="K169" s="22">
        <v>333.74</v>
      </c>
      <c r="L169" s="28">
        <f t="shared" si="8"/>
        <v>9.0828434574352279</v>
      </c>
    </row>
    <row r="170" spans="1:12" x14ac:dyDescent="0.25">
      <c r="A170" s="32">
        <v>43917</v>
      </c>
      <c r="B170" s="27">
        <v>61</v>
      </c>
      <c r="C170" s="37">
        <f t="shared" si="6"/>
        <v>67.035815371217041</v>
      </c>
      <c r="G170" s="14">
        <f t="shared" si="7"/>
        <v>9.4853581537121698</v>
      </c>
      <c r="H170" s="28">
        <f>VLOOKUP(A170,Futures!A170:B1154,2,FALSE)</f>
        <v>8.8149999999999995</v>
      </c>
      <c r="J170" s="23">
        <v>43903</v>
      </c>
      <c r="K170" s="22">
        <v>330.52</v>
      </c>
      <c r="L170" s="28">
        <f t="shared" si="8"/>
        <v>8.9952101023296311</v>
      </c>
    </row>
    <row r="171" spans="1:12" x14ac:dyDescent="0.25">
      <c r="A171" s="32">
        <v>43916</v>
      </c>
      <c r="B171" s="27">
        <v>60</v>
      </c>
      <c r="C171" s="37">
        <f t="shared" si="6"/>
        <v>65.782005225342914</v>
      </c>
      <c r="G171" s="14">
        <f t="shared" si="7"/>
        <v>9.4603200522534294</v>
      </c>
      <c r="H171" s="28">
        <f>VLOOKUP(A171,Futures!A171:B1155,2,FALSE)</f>
        <v>8.8025000000000002</v>
      </c>
      <c r="J171" s="23">
        <v>43902</v>
      </c>
      <c r="K171" s="22">
        <v>336.04</v>
      </c>
      <c r="L171" s="28">
        <f t="shared" si="8"/>
        <v>9.1454387110820825</v>
      </c>
    </row>
    <row r="172" spans="1:12" x14ac:dyDescent="0.25">
      <c r="A172" s="32">
        <v>43915</v>
      </c>
      <c r="B172" s="27">
        <v>58</v>
      </c>
      <c r="C172" s="37">
        <f t="shared" si="6"/>
        <v>71.036468539081284</v>
      </c>
      <c r="G172" s="14">
        <f t="shared" si="7"/>
        <v>9.5253646853908123</v>
      </c>
      <c r="H172" s="28">
        <f>VLOOKUP(A172,Futures!A172:B1156,2,FALSE)</f>
        <v>8.8149999999999995</v>
      </c>
      <c r="J172" s="23">
        <v>43901</v>
      </c>
      <c r="K172" s="22">
        <v>341.64</v>
      </c>
      <c r="L172" s="28">
        <f t="shared" si="8"/>
        <v>9.297844546048335</v>
      </c>
    </row>
    <row r="173" spans="1:12" x14ac:dyDescent="0.25">
      <c r="A173" s="32">
        <v>43914</v>
      </c>
      <c r="B173" s="27">
        <v>57</v>
      </c>
      <c r="C173" s="37">
        <f t="shared" si="6"/>
        <v>87.286577400391792</v>
      </c>
      <c r="G173" s="14">
        <f t="shared" si="7"/>
        <v>9.7403657740039176</v>
      </c>
      <c r="H173" s="28">
        <f>VLOOKUP(A173,Futures!A173:B1157,2,FALSE)</f>
        <v>8.8674999999999997</v>
      </c>
      <c r="J173" s="23">
        <v>43900</v>
      </c>
      <c r="K173" s="22">
        <v>339.71</v>
      </c>
      <c r="L173" s="28">
        <f t="shared" si="8"/>
        <v>9.2453189636403224</v>
      </c>
    </row>
    <row r="174" spans="1:12" x14ac:dyDescent="0.25">
      <c r="A174" s="32">
        <v>43913</v>
      </c>
      <c r="B174" s="27">
        <v>56</v>
      </c>
      <c r="C174" s="37">
        <f t="shared" si="6"/>
        <v>79.041585020683769</v>
      </c>
      <c r="G174" s="14">
        <f t="shared" si="7"/>
        <v>9.6304158502068375</v>
      </c>
      <c r="H174" s="28">
        <f>VLOOKUP(A174,Futures!A174:B1158,2,FALSE)</f>
        <v>8.84</v>
      </c>
      <c r="J174" s="23">
        <v>43899</v>
      </c>
      <c r="K174" s="22">
        <v>340.45</v>
      </c>
      <c r="L174" s="28">
        <f t="shared" si="8"/>
        <v>9.2654583061180062</v>
      </c>
    </row>
    <row r="175" spans="1:12" x14ac:dyDescent="0.25">
      <c r="A175" s="32">
        <v>43910</v>
      </c>
      <c r="B175" s="27">
        <v>56</v>
      </c>
      <c r="C175" s="37">
        <f t="shared" si="6"/>
        <v>65.787611582843482</v>
      </c>
      <c r="G175" s="14">
        <f t="shared" si="7"/>
        <v>9.2828761158284347</v>
      </c>
      <c r="H175" s="28">
        <f>VLOOKUP(A175,Futures!A175:B1159,2,FALSE)</f>
        <v>8.625</v>
      </c>
      <c r="J175" s="23">
        <v>43896</v>
      </c>
      <c r="K175" s="22">
        <v>344.58</v>
      </c>
      <c r="L175" s="28">
        <f t="shared" si="8"/>
        <v>9.3778576094056163</v>
      </c>
    </row>
    <row r="176" spans="1:12" x14ac:dyDescent="0.25">
      <c r="A176" s="32">
        <v>43909</v>
      </c>
      <c r="B176" s="27">
        <v>56</v>
      </c>
      <c r="C176" s="37">
        <f t="shared" si="6"/>
        <v>70.04196603527113</v>
      </c>
      <c r="G176" s="14">
        <f t="shared" si="7"/>
        <v>9.1329196603527105</v>
      </c>
      <c r="H176" s="28">
        <f>VLOOKUP(A176,Futures!A176:B1160,2,FALSE)</f>
        <v>8.4324999999999992</v>
      </c>
      <c r="J176" s="23">
        <v>43895</v>
      </c>
      <c r="K176" s="22">
        <v>348.35</v>
      </c>
      <c r="L176" s="28">
        <f t="shared" si="8"/>
        <v>9.4804593947311133</v>
      </c>
    </row>
    <row r="177" spans="1:12" x14ac:dyDescent="0.25">
      <c r="A177" s="32">
        <v>43908</v>
      </c>
      <c r="B177" s="27">
        <v>55</v>
      </c>
      <c r="C177" s="37">
        <f t="shared" si="6"/>
        <v>70.537448290877336</v>
      </c>
      <c r="G177" s="14">
        <f t="shared" si="7"/>
        <v>8.9603744829087741</v>
      </c>
      <c r="H177" s="28">
        <f>VLOOKUP(A177,Futures!A177:B1161,2,FALSE)</f>
        <v>8.2550000000000008</v>
      </c>
      <c r="J177" s="23">
        <v>43894</v>
      </c>
      <c r="K177" s="22">
        <v>351.75</v>
      </c>
      <c r="L177" s="28">
        <f t="shared" si="8"/>
        <v>9.5729915088177666</v>
      </c>
    </row>
    <row r="178" spans="1:12" x14ac:dyDescent="0.25">
      <c r="A178" s="32">
        <v>43907</v>
      </c>
      <c r="B178" s="27">
        <v>50</v>
      </c>
      <c r="C178" s="37">
        <f t="shared" si="6"/>
        <v>65.772860875244817</v>
      </c>
      <c r="G178" s="14">
        <f t="shared" si="7"/>
        <v>8.9002286087524478</v>
      </c>
      <c r="H178" s="28">
        <f>VLOOKUP(A178,Futures!A178:B1162,2,FALSE)</f>
        <v>8.2424999999999997</v>
      </c>
      <c r="J178" s="23">
        <v>43893</v>
      </c>
      <c r="K178" s="22">
        <v>350.09</v>
      </c>
      <c r="L178" s="28">
        <f t="shared" si="8"/>
        <v>9.5278140648813405</v>
      </c>
    </row>
    <row r="179" spans="1:12" x14ac:dyDescent="0.25">
      <c r="A179" s="32">
        <v>43906</v>
      </c>
      <c r="B179" s="27">
        <v>48</v>
      </c>
      <c r="C179" s="37">
        <f t="shared" si="6"/>
        <v>86.534345743522863</v>
      </c>
      <c r="G179" s="14">
        <f t="shared" si="7"/>
        <v>9.0828434574352279</v>
      </c>
      <c r="H179" s="28">
        <f>VLOOKUP(A179,Futures!A179:B1163,2,FALSE)</f>
        <v>8.2174999999999994</v>
      </c>
      <c r="J179" s="23">
        <v>43892</v>
      </c>
      <c r="K179" s="22">
        <v>347.61</v>
      </c>
      <c r="L179" s="28">
        <f t="shared" si="8"/>
        <v>9.4603200522534294</v>
      </c>
    </row>
    <row r="180" spans="1:12" x14ac:dyDescent="0.25">
      <c r="A180" s="32">
        <v>43903</v>
      </c>
      <c r="B180" s="27">
        <v>52</v>
      </c>
      <c r="C180" s="37">
        <f t="shared" si="6"/>
        <v>50.771010232963043</v>
      </c>
      <c r="G180" s="14">
        <f t="shared" si="7"/>
        <v>8.9952101023296311</v>
      </c>
      <c r="H180" s="28">
        <f>VLOOKUP(A180,Futures!A180:B1164,2,FALSE)</f>
        <v>8.4875000000000007</v>
      </c>
      <c r="J180" s="23">
        <v>43889</v>
      </c>
      <c r="K180" s="22">
        <v>343.75</v>
      </c>
      <c r="L180" s="28">
        <f t="shared" si="8"/>
        <v>9.3552688874374041</v>
      </c>
    </row>
    <row r="181" spans="1:12" x14ac:dyDescent="0.25">
      <c r="A181" s="32">
        <v>43902</v>
      </c>
      <c r="B181" s="27">
        <v>52</v>
      </c>
      <c r="C181" s="37">
        <f t="shared" si="6"/>
        <v>55.043871108208187</v>
      </c>
      <c r="G181" s="14">
        <f t="shared" si="7"/>
        <v>9.1454387110820825</v>
      </c>
      <c r="H181" s="28">
        <f>VLOOKUP(A181,Futures!A181:B1165,2,FALSE)</f>
        <v>8.5950000000000006</v>
      </c>
      <c r="J181" s="23">
        <v>43888</v>
      </c>
      <c r="K181" s="22">
        <v>346.6</v>
      </c>
      <c r="L181" s="28">
        <f t="shared" si="8"/>
        <v>9.432832571304159</v>
      </c>
    </row>
    <row r="182" spans="1:12" x14ac:dyDescent="0.25">
      <c r="A182" s="32">
        <v>43901</v>
      </c>
      <c r="B182" s="27">
        <v>52</v>
      </c>
      <c r="C182" s="37">
        <f t="shared" si="6"/>
        <v>56.534454604833506</v>
      </c>
      <c r="G182" s="14">
        <f t="shared" si="7"/>
        <v>9.297844546048335</v>
      </c>
      <c r="H182" s="28">
        <f>VLOOKUP(A182,Futures!A182:B1166,2,FALSE)</f>
        <v>8.7324999999999999</v>
      </c>
      <c r="J182" s="23">
        <v>43887</v>
      </c>
      <c r="K182" s="22">
        <v>340.08</v>
      </c>
      <c r="L182" s="28">
        <f t="shared" si="8"/>
        <v>9.2553886348791643</v>
      </c>
    </row>
    <row r="183" spans="1:12" x14ac:dyDescent="0.25">
      <c r="A183" s="32">
        <v>43900</v>
      </c>
      <c r="B183" s="27">
        <v>51</v>
      </c>
      <c r="C183" s="37">
        <f t="shared" si="6"/>
        <v>48.281896364032306</v>
      </c>
      <c r="G183" s="14">
        <f t="shared" si="7"/>
        <v>9.2453189636403224</v>
      </c>
      <c r="H183" s="28">
        <f>VLOOKUP(A183,Futures!A183:B1167,2,FALSE)</f>
        <v>8.7624999999999993</v>
      </c>
      <c r="J183" s="23">
        <v>43882</v>
      </c>
      <c r="K183" s="22">
        <v>346.42</v>
      </c>
      <c r="L183" s="28">
        <f t="shared" si="8"/>
        <v>9.4279338123231007</v>
      </c>
    </row>
    <row r="184" spans="1:12" x14ac:dyDescent="0.25">
      <c r="A184" s="32">
        <v>43899</v>
      </c>
      <c r="B184" s="27">
        <v>50</v>
      </c>
      <c r="C184" s="37">
        <f t="shared" si="6"/>
        <v>56.545830611800696</v>
      </c>
      <c r="G184" s="14">
        <f t="shared" si="7"/>
        <v>9.2654583061180062</v>
      </c>
      <c r="H184" s="28">
        <f>VLOOKUP(A184,Futures!A184:B1168,2,FALSE)</f>
        <v>8.6999999999999993</v>
      </c>
      <c r="J184" s="23">
        <v>43881</v>
      </c>
      <c r="K184" s="22">
        <v>350</v>
      </c>
      <c r="L184" s="28">
        <f t="shared" si="8"/>
        <v>9.5253646853908123</v>
      </c>
    </row>
    <row r="185" spans="1:12" x14ac:dyDescent="0.25">
      <c r="A185" s="32">
        <v>43896</v>
      </c>
      <c r="B185" s="27">
        <v>50</v>
      </c>
      <c r="C185" s="37">
        <f t="shared" si="6"/>
        <v>46.535760940561666</v>
      </c>
      <c r="G185" s="14">
        <f t="shared" si="7"/>
        <v>9.3778576094056163</v>
      </c>
      <c r="H185" s="28">
        <f>VLOOKUP(A185,Futures!A185:B1169,2,FALSE)</f>
        <v>8.9124999999999996</v>
      </c>
      <c r="J185" s="23">
        <v>43880</v>
      </c>
      <c r="K185" s="22">
        <v>353.67</v>
      </c>
      <c r="L185" s="28">
        <f t="shared" si="8"/>
        <v>9.6252449379490539</v>
      </c>
    </row>
    <row r="186" spans="1:12" x14ac:dyDescent="0.25">
      <c r="A186" s="32">
        <v>43895</v>
      </c>
      <c r="B186" s="27">
        <v>50</v>
      </c>
      <c r="C186" s="37">
        <f t="shared" si="6"/>
        <v>51.045939473111268</v>
      </c>
      <c r="G186" s="14">
        <f t="shared" si="7"/>
        <v>9.4804593947311133</v>
      </c>
      <c r="H186" s="28">
        <f>VLOOKUP(A186,Futures!A186:B1170,2,FALSE)</f>
        <v>8.9700000000000006</v>
      </c>
      <c r="J186" s="23">
        <v>43879</v>
      </c>
      <c r="K186" s="22">
        <v>353.31</v>
      </c>
      <c r="L186" s="28">
        <f t="shared" si="8"/>
        <v>9.6154474199869373</v>
      </c>
    </row>
    <row r="187" spans="1:12" x14ac:dyDescent="0.25">
      <c r="A187" s="32">
        <v>43894</v>
      </c>
      <c r="B187" s="27">
        <v>48</v>
      </c>
      <c r="C187" s="37">
        <f t="shared" si="6"/>
        <v>50.049150881776683</v>
      </c>
      <c r="G187" s="14">
        <f t="shared" si="7"/>
        <v>9.5729915088177666</v>
      </c>
      <c r="H187" s="28">
        <f>VLOOKUP(A187,Futures!A187:B1171,2,FALSE)</f>
        <v>9.0724999999999998</v>
      </c>
      <c r="J187" s="23">
        <v>43875</v>
      </c>
      <c r="K187" s="22">
        <v>356.71</v>
      </c>
      <c r="L187" s="28">
        <f t="shared" si="8"/>
        <v>9.7079795340735906</v>
      </c>
    </row>
    <row r="188" spans="1:12" x14ac:dyDescent="0.25">
      <c r="A188" s="32">
        <v>43893</v>
      </c>
      <c r="B188" s="27">
        <v>48</v>
      </c>
      <c r="C188" s="37">
        <f t="shared" si="6"/>
        <v>49.281406488134039</v>
      </c>
      <c r="G188" s="14">
        <f t="shared" si="7"/>
        <v>9.5278140648813405</v>
      </c>
      <c r="H188" s="28">
        <f>VLOOKUP(A188,Futures!A188:B1172,2,FALSE)</f>
        <v>9.0350000000000001</v>
      </c>
      <c r="J188" s="23">
        <v>43874</v>
      </c>
      <c r="K188" s="22">
        <v>355.24</v>
      </c>
      <c r="L188" s="28">
        <f t="shared" si="8"/>
        <v>9.6679730023949499</v>
      </c>
    </row>
    <row r="189" spans="1:12" x14ac:dyDescent="0.25">
      <c r="A189" s="32">
        <v>43892</v>
      </c>
      <c r="B189" s="27">
        <v>45</v>
      </c>
      <c r="C189" s="37">
        <f t="shared" si="6"/>
        <v>45.032005225342964</v>
      </c>
      <c r="G189" s="14">
        <f t="shared" si="7"/>
        <v>9.4603200522534294</v>
      </c>
      <c r="H189" s="28">
        <f>VLOOKUP(A189,Futures!A189:B1173,2,FALSE)</f>
        <v>9.01</v>
      </c>
      <c r="J189" s="23">
        <v>43873</v>
      </c>
      <c r="K189" s="22">
        <v>352.3</v>
      </c>
      <c r="L189" s="28">
        <f t="shared" si="8"/>
        <v>9.5879599390376669</v>
      </c>
    </row>
    <row r="190" spans="1:12" x14ac:dyDescent="0.25">
      <c r="A190" s="32">
        <v>43889</v>
      </c>
      <c r="B190" s="27">
        <v>60</v>
      </c>
      <c r="C190" s="37">
        <f t="shared" si="6"/>
        <v>42.776888743740393</v>
      </c>
      <c r="G190" s="14">
        <f t="shared" si="7"/>
        <v>9.3552688874374041</v>
      </c>
      <c r="H190" s="28">
        <f>VLOOKUP(A190,Futures!A190:B1174,2,FALSE)</f>
        <v>8.9275000000000002</v>
      </c>
      <c r="J190" s="23">
        <v>43872</v>
      </c>
      <c r="K190" s="22">
        <v>349.36</v>
      </c>
      <c r="L190" s="28">
        <f t="shared" si="8"/>
        <v>9.5079468756803838</v>
      </c>
    </row>
    <row r="191" spans="1:12" x14ac:dyDescent="0.25">
      <c r="A191" s="32">
        <v>43888</v>
      </c>
      <c r="B191" s="27">
        <v>57</v>
      </c>
      <c r="C191" s="37">
        <f t="shared" si="6"/>
        <v>48.283257130415969</v>
      </c>
      <c r="G191" s="14">
        <f t="shared" si="7"/>
        <v>9.432832571304159</v>
      </c>
      <c r="H191" s="28">
        <f>VLOOKUP(A191,Futures!A191:B1175,2,FALSE)</f>
        <v>8.9499999999999993</v>
      </c>
      <c r="J191" s="23">
        <v>43871</v>
      </c>
      <c r="K191" s="22">
        <v>353.12</v>
      </c>
      <c r="L191" s="28">
        <f t="shared" si="8"/>
        <v>9.6102765077291536</v>
      </c>
    </row>
    <row r="192" spans="1:12" x14ac:dyDescent="0.25">
      <c r="A192" s="32">
        <v>43887</v>
      </c>
      <c r="B192" s="27">
        <v>58</v>
      </c>
      <c r="C192" s="37">
        <f t="shared" si="6"/>
        <v>33.538863487916437</v>
      </c>
      <c r="G192" s="14">
        <f t="shared" si="7"/>
        <v>9.2553886348791643</v>
      </c>
      <c r="H192" s="28">
        <f>VLOOKUP(A192,Futures!A192:B1176,2,FALSE)</f>
        <v>8.92</v>
      </c>
      <c r="J192" s="23">
        <v>43868</v>
      </c>
      <c r="K192" s="22">
        <v>349.72</v>
      </c>
      <c r="L192" s="28">
        <f t="shared" si="8"/>
        <v>9.5177443936425004</v>
      </c>
    </row>
    <row r="193" spans="1:12" x14ac:dyDescent="0.25">
      <c r="A193" s="32">
        <v>43886</v>
      </c>
      <c r="B193" s="27">
        <v>57</v>
      </c>
      <c r="C193" s="37" t="e">
        <f t="shared" si="6"/>
        <v>#N/A</v>
      </c>
      <c r="G193" s="14" t="e">
        <f t="shared" si="7"/>
        <v>#N/A</v>
      </c>
      <c r="H193" s="28">
        <f>VLOOKUP(A193,Futures!A193:B1177,2,FALSE)</f>
        <v>8.8825000000000003</v>
      </c>
      <c r="J193" s="23">
        <v>43867</v>
      </c>
      <c r="K193" s="22">
        <v>347.89</v>
      </c>
      <c r="L193" s="28">
        <f t="shared" si="8"/>
        <v>9.4679403440017413</v>
      </c>
    </row>
    <row r="194" spans="1:12" x14ac:dyDescent="0.25">
      <c r="A194" s="32">
        <v>43885</v>
      </c>
      <c r="B194" s="27">
        <v>58</v>
      </c>
      <c r="C194" s="37" t="e">
        <f t="shared" si="6"/>
        <v>#N/A</v>
      </c>
      <c r="G194" s="14" t="e">
        <f t="shared" si="7"/>
        <v>#N/A</v>
      </c>
      <c r="H194" s="28">
        <f>VLOOKUP(A194,Futures!A194:B1178,2,FALSE)</f>
        <v>8.7424999999999997</v>
      </c>
      <c r="J194" s="23">
        <v>43866</v>
      </c>
      <c r="K194" s="22">
        <v>344.95</v>
      </c>
      <c r="L194" s="28">
        <f t="shared" si="8"/>
        <v>9.3879272806444582</v>
      </c>
    </row>
    <row r="195" spans="1:12" x14ac:dyDescent="0.25">
      <c r="A195" s="32">
        <v>43882</v>
      </c>
      <c r="B195" s="27">
        <v>57</v>
      </c>
      <c r="C195" s="37">
        <f t="shared" si="6"/>
        <v>52.293381232310132</v>
      </c>
      <c r="G195" s="14">
        <f t="shared" si="7"/>
        <v>9.4279338123231007</v>
      </c>
      <c r="H195" s="28">
        <f>VLOOKUP(A195,Futures!A195:B1179,2,FALSE)</f>
        <v>8.9049999999999994</v>
      </c>
      <c r="J195" s="23">
        <v>43865</v>
      </c>
      <c r="K195" s="22">
        <v>344.76</v>
      </c>
      <c r="L195" s="28">
        <f t="shared" si="8"/>
        <v>9.3827563683866746</v>
      </c>
    </row>
    <row r="196" spans="1:12" x14ac:dyDescent="0.25">
      <c r="A196" s="32">
        <v>43881</v>
      </c>
      <c r="B196" s="27">
        <v>58</v>
      </c>
      <c r="C196" s="37">
        <f t="shared" ref="C196:C259" si="9">(G196-H196)*100</f>
        <v>59.786468539081206</v>
      </c>
      <c r="G196" s="14">
        <f t="shared" ref="G196:G259" si="10">VLOOKUP(A196,$J$2:$L$1066,3,FALSE)</f>
        <v>9.5253646853908123</v>
      </c>
      <c r="H196" s="28">
        <f>VLOOKUP(A196,Futures!A196:B1180,2,FALSE)</f>
        <v>8.9275000000000002</v>
      </c>
      <c r="J196" s="23">
        <v>43864</v>
      </c>
      <c r="K196" s="22">
        <v>344.58</v>
      </c>
      <c r="L196" s="28">
        <f t="shared" ref="L196:L259" si="11">K196/36.744</f>
        <v>9.3778576094056163</v>
      </c>
    </row>
    <row r="197" spans="1:12" x14ac:dyDescent="0.25">
      <c r="A197" s="32">
        <v>43880</v>
      </c>
      <c r="B197" s="27">
        <v>58</v>
      </c>
      <c r="C197" s="37">
        <f t="shared" si="9"/>
        <v>65.274493794905368</v>
      </c>
      <c r="G197" s="14">
        <f t="shared" si="10"/>
        <v>9.6252449379490539</v>
      </c>
      <c r="H197" s="28">
        <f>VLOOKUP(A197,Futures!A197:B1181,2,FALSE)</f>
        <v>8.9725000000000001</v>
      </c>
      <c r="J197" s="23">
        <v>43861</v>
      </c>
      <c r="K197" s="22">
        <v>345.77</v>
      </c>
      <c r="L197" s="28">
        <f t="shared" si="11"/>
        <v>9.410243849335945</v>
      </c>
    </row>
    <row r="198" spans="1:12" x14ac:dyDescent="0.25">
      <c r="A198" s="32">
        <v>43879</v>
      </c>
      <c r="B198" s="27">
        <v>56</v>
      </c>
      <c r="C198" s="37">
        <f t="shared" si="9"/>
        <v>69.29474199869378</v>
      </c>
      <c r="G198" s="14">
        <f t="shared" si="10"/>
        <v>9.6154474199869373</v>
      </c>
      <c r="H198" s="28">
        <f>VLOOKUP(A198,Futures!A198:B1182,2,FALSE)</f>
        <v>8.9224999999999994</v>
      </c>
      <c r="J198" s="23">
        <v>43860</v>
      </c>
      <c r="K198" s="22">
        <v>350.83</v>
      </c>
      <c r="L198" s="28">
        <f t="shared" si="11"/>
        <v>9.5479534073590244</v>
      </c>
    </row>
    <row r="199" spans="1:12" x14ac:dyDescent="0.25">
      <c r="A199" s="32">
        <v>43875</v>
      </c>
      <c r="B199" s="27">
        <v>55</v>
      </c>
      <c r="C199" s="37">
        <f t="shared" si="9"/>
        <v>77.04795340735906</v>
      </c>
      <c r="G199" s="14">
        <f t="shared" si="10"/>
        <v>9.7079795340735906</v>
      </c>
      <c r="H199" s="28">
        <f>VLOOKUP(A199,Futures!A199:B1183,2,FALSE)</f>
        <v>8.9375</v>
      </c>
      <c r="J199" s="23">
        <v>43859</v>
      </c>
      <c r="K199" s="22">
        <v>351.47</v>
      </c>
      <c r="L199" s="28">
        <f t="shared" si="11"/>
        <v>9.5653712170694547</v>
      </c>
    </row>
    <row r="200" spans="1:12" x14ac:dyDescent="0.25">
      <c r="A200" s="32">
        <v>43874</v>
      </c>
      <c r="B200" s="27">
        <v>57</v>
      </c>
      <c r="C200" s="37">
        <f t="shared" si="9"/>
        <v>70.547300239494959</v>
      </c>
      <c r="G200" s="14">
        <f t="shared" si="10"/>
        <v>9.6679730023949499</v>
      </c>
      <c r="H200" s="28">
        <f>VLOOKUP(A200,Futures!A200:B1184,2,FALSE)</f>
        <v>8.9625000000000004</v>
      </c>
      <c r="J200" s="23">
        <v>43858</v>
      </c>
      <c r="K200" s="22">
        <v>353.67</v>
      </c>
      <c r="L200" s="28">
        <f t="shared" si="11"/>
        <v>9.6252449379490539</v>
      </c>
    </row>
    <row r="201" spans="1:12" x14ac:dyDescent="0.25">
      <c r="A201" s="32">
        <v>43873</v>
      </c>
      <c r="B201" s="27">
        <v>58</v>
      </c>
      <c r="C201" s="37">
        <f t="shared" si="9"/>
        <v>66.295993903766615</v>
      </c>
      <c r="G201" s="14">
        <f t="shared" si="10"/>
        <v>9.5879599390376669</v>
      </c>
      <c r="H201" s="28">
        <f>VLOOKUP(A201,Futures!A201:B1185,2,FALSE)</f>
        <v>8.9250000000000007</v>
      </c>
      <c r="J201" s="23">
        <v>43857</v>
      </c>
      <c r="K201" s="22">
        <v>353.58</v>
      </c>
      <c r="L201" s="28">
        <f t="shared" si="11"/>
        <v>9.6227955584585239</v>
      </c>
    </row>
    <row r="202" spans="1:12" x14ac:dyDescent="0.25">
      <c r="A202" s="32">
        <v>43872</v>
      </c>
      <c r="B202" s="27">
        <v>54</v>
      </c>
      <c r="C202" s="37">
        <f t="shared" si="9"/>
        <v>66.04468756803837</v>
      </c>
      <c r="G202" s="14">
        <f t="shared" si="10"/>
        <v>9.5079468756803838</v>
      </c>
      <c r="H202" s="28">
        <f>VLOOKUP(A202,Futures!A202:B1186,2,FALSE)</f>
        <v>8.8475000000000001</v>
      </c>
      <c r="J202" s="23">
        <v>43854</v>
      </c>
      <c r="K202" s="22">
        <v>357.81</v>
      </c>
      <c r="L202" s="28">
        <f t="shared" si="11"/>
        <v>9.7379163945133893</v>
      </c>
    </row>
    <row r="203" spans="1:12" x14ac:dyDescent="0.25">
      <c r="A203" s="32">
        <v>43871</v>
      </c>
      <c r="B203" s="27">
        <v>53</v>
      </c>
      <c r="C203" s="37">
        <f t="shared" si="9"/>
        <v>76.777650772915422</v>
      </c>
      <c r="G203" s="14">
        <f t="shared" si="10"/>
        <v>9.6102765077291536</v>
      </c>
      <c r="H203" s="28">
        <f>VLOOKUP(A203,Futures!A203:B1187,2,FALSE)</f>
        <v>8.8424999999999994</v>
      </c>
      <c r="J203" s="23">
        <v>43853</v>
      </c>
      <c r="K203" s="22">
        <v>360.1</v>
      </c>
      <c r="L203" s="28">
        <f t="shared" si="11"/>
        <v>9.8002394948835185</v>
      </c>
    </row>
    <row r="204" spans="1:12" x14ac:dyDescent="0.25">
      <c r="A204" s="32">
        <v>43868</v>
      </c>
      <c r="B204" s="27">
        <v>52</v>
      </c>
      <c r="C204" s="37">
        <f t="shared" si="9"/>
        <v>69.774439364250014</v>
      </c>
      <c r="G204" s="14">
        <f t="shared" si="10"/>
        <v>9.5177443936425004</v>
      </c>
      <c r="H204" s="28">
        <f>VLOOKUP(A204,Futures!A204:B1188,2,FALSE)</f>
        <v>8.82</v>
      </c>
      <c r="J204" s="23">
        <v>43852</v>
      </c>
      <c r="K204" s="22">
        <v>360.29</v>
      </c>
      <c r="L204" s="28">
        <f t="shared" si="11"/>
        <v>9.8054104071413022</v>
      </c>
    </row>
    <row r="205" spans="1:12" x14ac:dyDescent="0.25">
      <c r="A205" s="32">
        <v>43867</v>
      </c>
      <c r="B205" s="27">
        <v>52</v>
      </c>
      <c r="C205" s="37">
        <f t="shared" si="9"/>
        <v>65.794034400174084</v>
      </c>
      <c r="G205" s="14">
        <f t="shared" si="10"/>
        <v>9.4679403440017413</v>
      </c>
      <c r="H205" s="28">
        <f>VLOOKUP(A205,Futures!A205:B1189,2,FALSE)</f>
        <v>8.81</v>
      </c>
      <c r="J205" s="23">
        <v>43851</v>
      </c>
      <c r="K205" s="22">
        <v>365.34</v>
      </c>
      <c r="L205" s="28">
        <f t="shared" si="11"/>
        <v>9.9428478118876544</v>
      </c>
    </row>
    <row r="206" spans="1:12" x14ac:dyDescent="0.25">
      <c r="A206" s="32">
        <v>43866</v>
      </c>
      <c r="B206" s="27">
        <v>51</v>
      </c>
      <c r="C206" s="37">
        <f t="shared" si="9"/>
        <v>58.792728064445754</v>
      </c>
      <c r="G206" s="14">
        <f t="shared" si="10"/>
        <v>9.3879272806444582</v>
      </c>
      <c r="H206" s="28">
        <f>VLOOKUP(A206,Futures!A206:B1190,2,FALSE)</f>
        <v>8.8000000000000007</v>
      </c>
      <c r="J206" s="23">
        <v>43847</v>
      </c>
      <c r="K206" s="22">
        <v>363.6</v>
      </c>
      <c r="L206" s="28">
        <f t="shared" si="11"/>
        <v>9.8954931417374272</v>
      </c>
    </row>
    <row r="207" spans="1:12" x14ac:dyDescent="0.25">
      <c r="A207" s="32">
        <v>43865</v>
      </c>
      <c r="B207" s="27">
        <v>51</v>
      </c>
      <c r="C207" s="37">
        <f t="shared" si="9"/>
        <v>58.775636838667467</v>
      </c>
      <c r="G207" s="14">
        <f t="shared" si="10"/>
        <v>9.3827563683866746</v>
      </c>
      <c r="H207" s="28">
        <f>VLOOKUP(A207,Futures!A207:B1191,2,FALSE)</f>
        <v>8.7949999999999999</v>
      </c>
      <c r="J207" s="23">
        <v>43846</v>
      </c>
      <c r="K207" s="22">
        <v>363.6</v>
      </c>
      <c r="L207" s="28">
        <f t="shared" si="11"/>
        <v>9.8954931417374272</v>
      </c>
    </row>
    <row r="208" spans="1:12" x14ac:dyDescent="0.25">
      <c r="A208" s="32">
        <v>43864</v>
      </c>
      <c r="B208" s="27">
        <v>50</v>
      </c>
      <c r="C208" s="37">
        <f t="shared" si="9"/>
        <v>60.785760940561673</v>
      </c>
      <c r="G208" s="14">
        <f t="shared" si="10"/>
        <v>9.3778576094056163</v>
      </c>
      <c r="H208" s="28">
        <f>VLOOKUP(A208,Futures!A208:B1192,2,FALSE)</f>
        <v>8.77</v>
      </c>
      <c r="J208" s="23">
        <v>43845</v>
      </c>
      <c r="K208" s="22">
        <v>369.11</v>
      </c>
      <c r="L208" s="28">
        <f t="shared" si="11"/>
        <v>10.045449597213151</v>
      </c>
    </row>
    <row r="209" spans="1:12" x14ac:dyDescent="0.25">
      <c r="A209" s="32">
        <v>43861</v>
      </c>
      <c r="B209" s="27">
        <v>51</v>
      </c>
      <c r="C209" s="37">
        <f t="shared" si="9"/>
        <v>68.524384933594547</v>
      </c>
      <c r="G209" s="14">
        <f t="shared" si="10"/>
        <v>9.410243849335945</v>
      </c>
      <c r="H209" s="28">
        <f>VLOOKUP(A209,Futures!A209:B1193,2,FALSE)</f>
        <v>8.7249999999999996</v>
      </c>
      <c r="J209" s="23">
        <v>43844</v>
      </c>
      <c r="K209" s="22">
        <v>369.93</v>
      </c>
      <c r="L209" s="28">
        <f t="shared" si="11"/>
        <v>10.067766165904638</v>
      </c>
    </row>
    <row r="210" spans="1:12" x14ac:dyDescent="0.25">
      <c r="A210" s="32">
        <v>43860</v>
      </c>
      <c r="B210" s="27">
        <v>52</v>
      </c>
      <c r="C210" s="37">
        <f t="shared" si="9"/>
        <v>78.545340735902514</v>
      </c>
      <c r="G210" s="14">
        <f t="shared" si="10"/>
        <v>9.5479534073590244</v>
      </c>
      <c r="H210" s="28">
        <f>VLOOKUP(A210,Futures!A210:B1194,2,FALSE)</f>
        <v>8.7624999999999993</v>
      </c>
      <c r="J210" s="23">
        <v>43843</v>
      </c>
      <c r="K210" s="22">
        <v>371.4</v>
      </c>
      <c r="L210" s="28">
        <f t="shared" si="11"/>
        <v>10.107772697583279</v>
      </c>
    </row>
    <row r="211" spans="1:12" x14ac:dyDescent="0.25">
      <c r="A211" s="32">
        <v>43859</v>
      </c>
      <c r="B211" s="27">
        <v>51</v>
      </c>
      <c r="C211" s="37">
        <f t="shared" si="9"/>
        <v>63.537121706945499</v>
      </c>
      <c r="G211" s="14">
        <f t="shared" si="10"/>
        <v>9.5653712170694547</v>
      </c>
      <c r="H211" s="28">
        <f>VLOOKUP(A211,Futures!A211:B1195,2,FALSE)</f>
        <v>8.93</v>
      </c>
      <c r="J211" s="23">
        <v>43840</v>
      </c>
      <c r="K211" s="22">
        <v>370.21</v>
      </c>
      <c r="L211" s="28">
        <f t="shared" si="11"/>
        <v>10.07538645765295</v>
      </c>
    </row>
    <row r="212" spans="1:12" x14ac:dyDescent="0.25">
      <c r="A212" s="32">
        <v>43858</v>
      </c>
      <c r="B212" s="27">
        <v>54</v>
      </c>
      <c r="C212" s="37">
        <f t="shared" si="9"/>
        <v>67.524493794905453</v>
      </c>
      <c r="G212" s="14">
        <f t="shared" si="10"/>
        <v>9.6252449379490539</v>
      </c>
      <c r="H212" s="28">
        <f>VLOOKUP(A212,Futures!A212:B1196,2,FALSE)</f>
        <v>8.9499999999999993</v>
      </c>
      <c r="J212" s="23">
        <v>43839</v>
      </c>
      <c r="K212" s="22">
        <v>371.04</v>
      </c>
      <c r="L212" s="28">
        <f t="shared" si="11"/>
        <v>10.097975179621164</v>
      </c>
    </row>
    <row r="213" spans="1:12" x14ac:dyDescent="0.25">
      <c r="A213" s="32">
        <v>43857</v>
      </c>
      <c r="B213" s="27">
        <v>52</v>
      </c>
      <c r="C213" s="37">
        <f t="shared" si="9"/>
        <v>65.029555845852371</v>
      </c>
      <c r="G213" s="14">
        <f t="shared" si="10"/>
        <v>9.6227955584585239</v>
      </c>
      <c r="H213" s="28">
        <f>VLOOKUP(A213,Futures!A213:B1197,2,FALSE)</f>
        <v>8.9725000000000001</v>
      </c>
      <c r="J213" s="23">
        <v>43838</v>
      </c>
      <c r="K213" s="22">
        <v>368.92</v>
      </c>
      <c r="L213" s="28">
        <f t="shared" si="11"/>
        <v>10.040278684955368</v>
      </c>
    </row>
    <row r="214" spans="1:12" x14ac:dyDescent="0.25">
      <c r="A214" s="32">
        <v>43854</v>
      </c>
      <c r="B214" s="27">
        <v>53</v>
      </c>
      <c r="C214" s="37">
        <f t="shared" si="9"/>
        <v>71.791639451338966</v>
      </c>
      <c r="G214" s="14">
        <f t="shared" si="10"/>
        <v>9.7379163945133893</v>
      </c>
      <c r="H214" s="28">
        <f>VLOOKUP(A214,Futures!A214:B1198,2,FALSE)</f>
        <v>9.02</v>
      </c>
      <c r="J214" s="23">
        <v>43837</v>
      </c>
      <c r="K214" s="22">
        <v>370.85</v>
      </c>
      <c r="L214" s="28">
        <f t="shared" si="11"/>
        <v>10.09280426736338</v>
      </c>
    </row>
    <row r="215" spans="1:12" x14ac:dyDescent="0.25">
      <c r="A215" s="32">
        <v>43853</v>
      </c>
      <c r="B215" s="27">
        <v>54</v>
      </c>
      <c r="C215" s="37">
        <f t="shared" si="9"/>
        <v>70.523949488351789</v>
      </c>
      <c r="G215" s="14">
        <f t="shared" si="10"/>
        <v>9.8002394948835185</v>
      </c>
      <c r="H215" s="28">
        <f>VLOOKUP(A215,Futures!A215:B1199,2,FALSE)</f>
        <v>9.0950000000000006</v>
      </c>
      <c r="J215" s="23">
        <v>43836</v>
      </c>
      <c r="K215" s="22">
        <v>368.19</v>
      </c>
      <c r="L215" s="28">
        <f t="shared" si="11"/>
        <v>10.020411495754409</v>
      </c>
    </row>
    <row r="216" spans="1:12" x14ac:dyDescent="0.25">
      <c r="A216" s="32">
        <v>43852</v>
      </c>
      <c r="B216" s="27">
        <v>50</v>
      </c>
      <c r="C216" s="37">
        <f t="shared" si="9"/>
        <v>66.79104071413029</v>
      </c>
      <c r="G216" s="14">
        <f t="shared" si="10"/>
        <v>9.8054104071413022</v>
      </c>
      <c r="H216" s="28">
        <f>VLOOKUP(A216,Futures!A216:B1200,2,FALSE)</f>
        <v>9.1374999999999993</v>
      </c>
      <c r="J216" s="23">
        <v>43819</v>
      </c>
      <c r="K216" s="22">
        <v>367.64</v>
      </c>
      <c r="L216" s="28">
        <f t="shared" si="11"/>
        <v>10.005443065534509</v>
      </c>
    </row>
    <row r="217" spans="1:12" x14ac:dyDescent="0.25">
      <c r="A217" s="32">
        <v>43851</v>
      </c>
      <c r="B217" s="27">
        <v>50</v>
      </c>
      <c r="C217" s="37">
        <f t="shared" si="9"/>
        <v>78.284781188765436</v>
      </c>
      <c r="G217" s="14">
        <f t="shared" si="10"/>
        <v>9.9428478118876544</v>
      </c>
      <c r="H217" s="28">
        <f>VLOOKUP(A217,Futures!A217:B1201,2,FALSE)</f>
        <v>9.16</v>
      </c>
      <c r="J217" s="23">
        <v>43818</v>
      </c>
      <c r="K217" s="22">
        <v>368.28</v>
      </c>
      <c r="L217" s="28">
        <f t="shared" si="11"/>
        <v>10.022860875244938</v>
      </c>
    </row>
    <row r="218" spans="1:12" x14ac:dyDescent="0.25">
      <c r="A218" s="32">
        <v>43847</v>
      </c>
      <c r="B218" s="27">
        <v>51</v>
      </c>
      <c r="C218" s="37">
        <f t="shared" si="9"/>
        <v>59.799314173742779</v>
      </c>
      <c r="G218" s="14">
        <f t="shared" si="10"/>
        <v>9.8954931417374272</v>
      </c>
      <c r="H218" s="28">
        <f>VLOOKUP(A218,Futures!A218:B1202,2,FALSE)</f>
        <v>9.2974999999999994</v>
      </c>
      <c r="J218" s="23">
        <v>43817</v>
      </c>
      <c r="K218" s="22">
        <v>369.29</v>
      </c>
      <c r="L218" s="28">
        <f t="shared" si="11"/>
        <v>10.05034835619421</v>
      </c>
    </row>
    <row r="219" spans="1:12" x14ac:dyDescent="0.25">
      <c r="A219" s="32">
        <v>43846</v>
      </c>
      <c r="B219" s="27">
        <v>51</v>
      </c>
      <c r="C219" s="37">
        <f t="shared" si="9"/>
        <v>65.549314173742701</v>
      </c>
      <c r="G219" s="14">
        <f t="shared" si="10"/>
        <v>9.8954931417374272</v>
      </c>
      <c r="H219" s="28">
        <f>VLOOKUP(A219,Futures!A219:B1203,2,FALSE)</f>
        <v>9.24</v>
      </c>
      <c r="J219" s="23">
        <v>43816</v>
      </c>
      <c r="K219" s="22">
        <v>363.04</v>
      </c>
      <c r="L219" s="28">
        <f t="shared" si="11"/>
        <v>9.8802525582408016</v>
      </c>
    </row>
    <row r="220" spans="1:12" x14ac:dyDescent="0.25">
      <c r="A220" s="32">
        <v>43845</v>
      </c>
      <c r="B220" s="27">
        <v>54</v>
      </c>
      <c r="C220" s="37">
        <f t="shared" si="9"/>
        <v>75.79495972131518</v>
      </c>
      <c r="G220" s="14">
        <f t="shared" si="10"/>
        <v>10.045449597213151</v>
      </c>
      <c r="H220" s="28">
        <f>VLOOKUP(A220,Futures!A220:B1204,2,FALSE)</f>
        <v>9.2874999999999996</v>
      </c>
      <c r="J220" s="23">
        <v>43812</v>
      </c>
      <c r="K220" s="22">
        <v>360.01</v>
      </c>
      <c r="L220" s="28">
        <f t="shared" si="11"/>
        <v>9.7977901153929885</v>
      </c>
    </row>
    <row r="221" spans="1:12" x14ac:dyDescent="0.25">
      <c r="A221" s="32">
        <v>43844</v>
      </c>
      <c r="B221" s="27">
        <v>52</v>
      </c>
      <c r="C221" s="37">
        <f t="shared" si="9"/>
        <v>64.526616590463874</v>
      </c>
      <c r="G221" s="14">
        <f t="shared" si="10"/>
        <v>10.067766165904638</v>
      </c>
      <c r="H221" s="28">
        <f>VLOOKUP(A221,Futures!A221:B1205,2,FALSE)</f>
        <v>9.4224999999999994</v>
      </c>
      <c r="J221" s="23">
        <v>43811</v>
      </c>
      <c r="K221" s="22">
        <v>357.72</v>
      </c>
      <c r="L221" s="28">
        <f t="shared" si="11"/>
        <v>9.735467015022861</v>
      </c>
    </row>
    <row r="222" spans="1:12" x14ac:dyDescent="0.25">
      <c r="A222" s="32">
        <v>43843</v>
      </c>
      <c r="B222" s="27">
        <v>51</v>
      </c>
      <c r="C222" s="37">
        <f t="shared" si="9"/>
        <v>68.527269758327947</v>
      </c>
      <c r="G222" s="14">
        <f t="shared" si="10"/>
        <v>10.107772697583279</v>
      </c>
      <c r="H222" s="28">
        <f>VLOOKUP(A222,Futures!A222:B1206,2,FALSE)</f>
        <v>9.4224999999999994</v>
      </c>
      <c r="J222" s="23">
        <v>43810</v>
      </c>
      <c r="K222" s="22">
        <v>361.3</v>
      </c>
      <c r="L222" s="28">
        <f t="shared" si="11"/>
        <v>9.8328978880905726</v>
      </c>
    </row>
    <row r="223" spans="1:12" x14ac:dyDescent="0.25">
      <c r="A223" s="32">
        <v>43840</v>
      </c>
      <c r="B223" s="27">
        <v>51</v>
      </c>
      <c r="C223" s="37">
        <f t="shared" si="9"/>
        <v>61.53864576529493</v>
      </c>
      <c r="G223" s="14">
        <f t="shared" si="10"/>
        <v>10.07538645765295</v>
      </c>
      <c r="H223" s="28">
        <f>VLOOKUP(A223,Futures!A223:B1207,2,FALSE)</f>
        <v>9.4600000000000009</v>
      </c>
      <c r="J223" s="23">
        <v>43809</v>
      </c>
      <c r="K223" s="22">
        <v>358.08</v>
      </c>
      <c r="L223" s="28">
        <f t="shared" si="11"/>
        <v>9.7452645329849776</v>
      </c>
    </row>
    <row r="224" spans="1:12" x14ac:dyDescent="0.25">
      <c r="A224" s="32">
        <v>43839</v>
      </c>
      <c r="B224" s="27">
        <v>50</v>
      </c>
      <c r="C224" s="37">
        <f t="shared" si="9"/>
        <v>66.297517962116359</v>
      </c>
      <c r="G224" s="14">
        <f t="shared" si="10"/>
        <v>10.097975179621164</v>
      </c>
      <c r="H224" s="28">
        <f>VLOOKUP(A224,Futures!A224:B1208,2,FALSE)</f>
        <v>9.4350000000000005</v>
      </c>
      <c r="J224" s="23">
        <v>43808</v>
      </c>
      <c r="K224" s="22">
        <v>360.56</v>
      </c>
      <c r="L224" s="28">
        <f t="shared" si="11"/>
        <v>9.8127585456128887</v>
      </c>
    </row>
    <row r="225" spans="1:12" x14ac:dyDescent="0.25">
      <c r="A225" s="32">
        <v>43838</v>
      </c>
      <c r="B225" s="27">
        <v>50</v>
      </c>
      <c r="C225" s="37">
        <f t="shared" si="9"/>
        <v>56.777868495536765</v>
      </c>
      <c r="G225" s="14">
        <f t="shared" si="10"/>
        <v>10.040278684955368</v>
      </c>
      <c r="H225" s="28">
        <f>VLOOKUP(A225,Futures!A225:B1209,2,FALSE)</f>
        <v>9.4725000000000001</v>
      </c>
      <c r="J225" s="23">
        <v>43805</v>
      </c>
      <c r="K225" s="22">
        <v>355.88</v>
      </c>
      <c r="L225" s="28">
        <f t="shared" si="11"/>
        <v>9.6853908121053784</v>
      </c>
    </row>
    <row r="226" spans="1:12" x14ac:dyDescent="0.25">
      <c r="A226" s="32">
        <v>43837</v>
      </c>
      <c r="B226" s="27">
        <v>50</v>
      </c>
      <c r="C226" s="37">
        <f t="shared" si="9"/>
        <v>65.280426736338086</v>
      </c>
      <c r="G226" s="14">
        <f t="shared" si="10"/>
        <v>10.09280426736338</v>
      </c>
      <c r="H226" s="28">
        <f>VLOOKUP(A226,Futures!A226:B1210,2,FALSE)</f>
        <v>9.44</v>
      </c>
      <c r="J226" s="23">
        <v>43804</v>
      </c>
      <c r="K226" s="22">
        <v>356.52</v>
      </c>
      <c r="L226" s="28">
        <f t="shared" si="11"/>
        <v>9.7028086218158069</v>
      </c>
    </row>
    <row r="227" spans="1:12" x14ac:dyDescent="0.25">
      <c r="A227" s="32">
        <v>43836</v>
      </c>
      <c r="B227" s="27">
        <v>50</v>
      </c>
      <c r="C227" s="37">
        <f t="shared" si="9"/>
        <v>57.291149575440947</v>
      </c>
      <c r="G227" s="14">
        <f t="shared" si="10"/>
        <v>10.020411495754409</v>
      </c>
      <c r="H227" s="28">
        <f>VLOOKUP(A227,Futures!A227:B1211,2,FALSE)</f>
        <v>9.4474999999999998</v>
      </c>
      <c r="J227" s="23">
        <v>43803</v>
      </c>
      <c r="K227" s="22">
        <v>349.82</v>
      </c>
      <c r="L227" s="28">
        <f t="shared" si="11"/>
        <v>9.520465926409754</v>
      </c>
    </row>
    <row r="228" spans="1:12" x14ac:dyDescent="0.25">
      <c r="A228" s="32">
        <v>43833</v>
      </c>
      <c r="B228" s="27">
        <v>61</v>
      </c>
      <c r="C228" s="37" t="e">
        <f t="shared" si="9"/>
        <v>#N/A</v>
      </c>
      <c r="G228" s="14" t="e">
        <f t="shared" si="10"/>
        <v>#N/A</v>
      </c>
      <c r="H228" s="28">
        <f>VLOOKUP(A228,Futures!A228:B1212,2,FALSE)</f>
        <v>9.4149999999999991</v>
      </c>
      <c r="J228" s="23">
        <v>43802</v>
      </c>
      <c r="K228" s="22">
        <v>350.64</v>
      </c>
      <c r="L228" s="28">
        <f t="shared" si="11"/>
        <v>9.5427824951012408</v>
      </c>
    </row>
    <row r="229" spans="1:12" x14ac:dyDescent="0.25">
      <c r="A229" s="32">
        <v>43832</v>
      </c>
      <c r="B229" s="27">
        <v>61</v>
      </c>
      <c r="C229" s="37" t="e">
        <f t="shared" si="9"/>
        <v>#N/A</v>
      </c>
      <c r="G229" s="14" t="e">
        <f t="shared" si="10"/>
        <v>#N/A</v>
      </c>
      <c r="H229" s="28">
        <f>VLOOKUP(A229,Futures!A229:B1213,2,FALSE)</f>
        <v>9.5625</v>
      </c>
      <c r="J229" s="23">
        <v>43801</v>
      </c>
      <c r="K229" s="22">
        <v>354.23</v>
      </c>
      <c r="L229" s="28">
        <f t="shared" si="11"/>
        <v>9.6404855214456795</v>
      </c>
    </row>
    <row r="230" spans="1:12" x14ac:dyDescent="0.25">
      <c r="A230" s="32">
        <v>43830</v>
      </c>
      <c r="B230" s="27">
        <v>61</v>
      </c>
      <c r="C230" s="37" t="e">
        <f t="shared" si="9"/>
        <v>#N/A</v>
      </c>
      <c r="G230" s="14" t="e">
        <f t="shared" si="10"/>
        <v>#N/A</v>
      </c>
      <c r="H230" s="28">
        <f>VLOOKUP(A230,Futures!A230:B1214,2,FALSE)</f>
        <v>9.5549999999999997</v>
      </c>
      <c r="J230" s="23">
        <v>43798</v>
      </c>
      <c r="K230" s="22">
        <v>356.8</v>
      </c>
      <c r="L230" s="28">
        <f t="shared" si="11"/>
        <v>9.7104289135641189</v>
      </c>
    </row>
    <row r="231" spans="1:12" x14ac:dyDescent="0.25">
      <c r="A231" s="32">
        <v>43829</v>
      </c>
      <c r="B231" s="27">
        <v>60</v>
      </c>
      <c r="C231" s="37" t="e">
        <f t="shared" si="9"/>
        <v>#N/A</v>
      </c>
      <c r="G231" s="14" t="e">
        <f t="shared" si="10"/>
        <v>#N/A</v>
      </c>
      <c r="H231" s="28">
        <f>VLOOKUP(A231,Futures!A231:B1215,2,FALSE)</f>
        <v>9.5250000000000004</v>
      </c>
      <c r="J231" s="23">
        <v>43795</v>
      </c>
      <c r="K231" s="22">
        <v>359.65</v>
      </c>
      <c r="L231" s="28">
        <f t="shared" si="11"/>
        <v>9.7879925974308719</v>
      </c>
    </row>
    <row r="232" spans="1:12" x14ac:dyDescent="0.25">
      <c r="A232" s="32">
        <v>43826</v>
      </c>
      <c r="B232" s="27">
        <v>60</v>
      </c>
      <c r="C232" s="37" t="e">
        <f t="shared" si="9"/>
        <v>#N/A</v>
      </c>
      <c r="G232" s="14" t="e">
        <f t="shared" si="10"/>
        <v>#N/A</v>
      </c>
      <c r="H232" s="28">
        <f>VLOOKUP(A232,Futures!A232:B1216,2,FALSE)</f>
        <v>9.4149999999999991</v>
      </c>
      <c r="J232" s="23">
        <v>43794</v>
      </c>
      <c r="K232" s="22">
        <v>369.57</v>
      </c>
      <c r="L232" s="28">
        <f t="shared" si="11"/>
        <v>10.057968647942522</v>
      </c>
    </row>
    <row r="233" spans="1:12" x14ac:dyDescent="0.25">
      <c r="A233" s="32">
        <v>43825</v>
      </c>
      <c r="B233" s="27">
        <v>61</v>
      </c>
      <c r="C233" s="37" t="e">
        <f t="shared" si="9"/>
        <v>#N/A</v>
      </c>
      <c r="G233" s="14" t="e">
        <f t="shared" si="10"/>
        <v>#N/A</v>
      </c>
      <c r="H233" s="28">
        <f>VLOOKUP(A233,Futures!A233:B1217,2,FALSE)</f>
        <v>9.4649999999999999</v>
      </c>
      <c r="J233" s="23">
        <v>43791</v>
      </c>
      <c r="K233" s="22">
        <v>371.22</v>
      </c>
      <c r="L233" s="28">
        <f t="shared" si="11"/>
        <v>10.102873938602222</v>
      </c>
    </row>
    <row r="234" spans="1:12" x14ac:dyDescent="0.25">
      <c r="A234" s="32">
        <v>43823</v>
      </c>
      <c r="B234" s="27">
        <v>63</v>
      </c>
      <c r="C234" s="37" t="e">
        <f t="shared" si="9"/>
        <v>#N/A</v>
      </c>
      <c r="G234" s="14" t="e">
        <f t="shared" si="10"/>
        <v>#N/A</v>
      </c>
      <c r="H234" s="28">
        <f>VLOOKUP(A234,Futures!A234:B1218,2,FALSE)</f>
        <v>9.3650000000000002</v>
      </c>
      <c r="J234" s="23">
        <v>43790</v>
      </c>
      <c r="K234" s="22">
        <v>374.62</v>
      </c>
      <c r="L234" s="28">
        <f t="shared" si="11"/>
        <v>10.195406052688874</v>
      </c>
    </row>
    <row r="235" spans="1:12" x14ac:dyDescent="0.25">
      <c r="A235" s="32">
        <v>43822</v>
      </c>
      <c r="B235" s="27">
        <v>63</v>
      </c>
      <c r="C235" s="37" t="e">
        <f t="shared" si="9"/>
        <v>#N/A</v>
      </c>
      <c r="G235" s="14" t="e">
        <f t="shared" si="10"/>
        <v>#N/A</v>
      </c>
      <c r="H235" s="28">
        <f>VLOOKUP(A235,Futures!A235:B1219,2,FALSE)</f>
        <v>9.34</v>
      </c>
      <c r="J235" s="23">
        <v>43789</v>
      </c>
      <c r="K235" s="22">
        <v>362.4</v>
      </c>
      <c r="L235" s="28">
        <f t="shared" si="11"/>
        <v>9.8628347485303713</v>
      </c>
    </row>
    <row r="236" spans="1:12" x14ac:dyDescent="0.25">
      <c r="A236" s="32">
        <v>43819</v>
      </c>
      <c r="B236" s="27">
        <v>63</v>
      </c>
      <c r="C236" s="37">
        <f t="shared" si="9"/>
        <v>72.294306553450838</v>
      </c>
      <c r="G236" s="14">
        <f t="shared" si="10"/>
        <v>10.005443065534509</v>
      </c>
      <c r="H236" s="28">
        <f>VLOOKUP(A236,Futures!A236:B1220,2,FALSE)</f>
        <v>9.2825000000000006</v>
      </c>
      <c r="J236" s="23">
        <v>43788</v>
      </c>
      <c r="K236" s="22">
        <v>362.77</v>
      </c>
      <c r="L236" s="28">
        <f t="shared" si="11"/>
        <v>9.8729044197692133</v>
      </c>
    </row>
    <row r="237" spans="1:12" x14ac:dyDescent="0.25">
      <c r="A237" s="32">
        <v>43818</v>
      </c>
      <c r="B237" s="27">
        <v>63</v>
      </c>
      <c r="C237" s="37">
        <f t="shared" si="9"/>
        <v>77.786087524493837</v>
      </c>
      <c r="G237" s="14">
        <f t="shared" si="10"/>
        <v>10.022860875244938</v>
      </c>
      <c r="H237" s="28">
        <f>VLOOKUP(A237,Futures!A237:B1221,2,FALSE)</f>
        <v>9.2449999999999992</v>
      </c>
      <c r="J237" s="23">
        <v>43787</v>
      </c>
      <c r="K237" s="22">
        <v>359</v>
      </c>
      <c r="L237" s="28">
        <f t="shared" si="11"/>
        <v>9.770302634443718</v>
      </c>
    </row>
    <row r="238" spans="1:12" x14ac:dyDescent="0.25">
      <c r="A238" s="32">
        <v>43817</v>
      </c>
      <c r="B238" s="27">
        <v>63</v>
      </c>
      <c r="C238" s="37">
        <f t="shared" si="9"/>
        <v>76.53483561942096</v>
      </c>
      <c r="G238" s="14">
        <f t="shared" si="10"/>
        <v>10.05034835619421</v>
      </c>
      <c r="H238" s="28">
        <f>VLOOKUP(A238,Futures!A238:B1222,2,FALSE)</f>
        <v>9.2850000000000001</v>
      </c>
      <c r="J238" s="23">
        <v>43783</v>
      </c>
      <c r="K238" s="22">
        <v>363.14</v>
      </c>
      <c r="L238" s="28">
        <f t="shared" si="11"/>
        <v>9.8829740910080552</v>
      </c>
    </row>
    <row r="239" spans="1:12" x14ac:dyDescent="0.25">
      <c r="A239" s="32">
        <v>43816</v>
      </c>
      <c r="B239" s="27">
        <v>64</v>
      </c>
      <c r="C239" s="37">
        <f t="shared" si="9"/>
        <v>59.275255824080197</v>
      </c>
      <c r="G239" s="14">
        <f t="shared" si="10"/>
        <v>9.8802525582408016</v>
      </c>
      <c r="H239" s="28">
        <f>VLOOKUP(A239,Futures!A239:B1223,2,FALSE)</f>
        <v>9.2874999999999996</v>
      </c>
      <c r="J239" s="23">
        <v>43782</v>
      </c>
      <c r="K239" s="22">
        <v>360.93</v>
      </c>
      <c r="L239" s="28">
        <f t="shared" si="11"/>
        <v>9.8228282168517307</v>
      </c>
    </row>
    <row r="240" spans="1:12" x14ac:dyDescent="0.25">
      <c r="A240" s="32">
        <v>43815</v>
      </c>
      <c r="B240" s="27">
        <v>62</v>
      </c>
      <c r="C240" s="37" t="e">
        <f t="shared" si="9"/>
        <v>#N/A</v>
      </c>
      <c r="G240" s="14" t="e">
        <f t="shared" si="10"/>
        <v>#N/A</v>
      </c>
      <c r="H240" s="28">
        <f>VLOOKUP(A240,Futures!A240:B1224,2,FALSE)</f>
        <v>9.2200000000000006</v>
      </c>
      <c r="J240" s="23">
        <v>43781</v>
      </c>
      <c r="K240" s="22">
        <v>361.02</v>
      </c>
      <c r="L240" s="28">
        <f t="shared" si="11"/>
        <v>9.8252775963422589</v>
      </c>
    </row>
    <row r="241" spans="1:12" x14ac:dyDescent="0.25">
      <c r="A241" s="32">
        <v>43812</v>
      </c>
      <c r="B241" s="27">
        <v>59</v>
      </c>
      <c r="C241" s="37">
        <f t="shared" si="9"/>
        <v>72.279011539298921</v>
      </c>
      <c r="G241" s="14">
        <f t="shared" si="10"/>
        <v>9.7977901153929885</v>
      </c>
      <c r="H241" s="28">
        <f>VLOOKUP(A241,Futures!A241:B1225,2,FALSE)</f>
        <v>9.0749999999999993</v>
      </c>
      <c r="J241" s="23">
        <v>43780</v>
      </c>
      <c r="K241" s="22">
        <v>378.57</v>
      </c>
      <c r="L241" s="28">
        <f t="shared" si="11"/>
        <v>10.302906596995427</v>
      </c>
    </row>
    <row r="242" spans="1:12" x14ac:dyDescent="0.25">
      <c r="A242" s="32">
        <v>43811</v>
      </c>
      <c r="B242" s="27">
        <v>57</v>
      </c>
      <c r="C242" s="37">
        <f t="shared" si="9"/>
        <v>75.296701502286112</v>
      </c>
      <c r="G242" s="14">
        <f t="shared" si="10"/>
        <v>9.735467015022861</v>
      </c>
      <c r="H242" s="28">
        <f>VLOOKUP(A242,Futures!A242:B1226,2,FALSE)</f>
        <v>8.9824999999999999</v>
      </c>
      <c r="J242" s="23">
        <v>43777</v>
      </c>
      <c r="K242" s="22">
        <v>380.77</v>
      </c>
      <c r="L242" s="28">
        <f t="shared" si="11"/>
        <v>10.362780317875027</v>
      </c>
    </row>
    <row r="243" spans="1:12" x14ac:dyDescent="0.25">
      <c r="A243" s="32">
        <v>43810</v>
      </c>
      <c r="B243" s="27">
        <v>57</v>
      </c>
      <c r="C243" s="37">
        <f t="shared" si="9"/>
        <v>89.789788809057214</v>
      </c>
      <c r="G243" s="14">
        <f t="shared" si="10"/>
        <v>9.8328978880905726</v>
      </c>
      <c r="H243" s="28">
        <f>VLOOKUP(A243,Futures!A243:B1227,2,FALSE)</f>
        <v>8.9350000000000005</v>
      </c>
      <c r="J243" s="23">
        <v>43776</v>
      </c>
      <c r="K243" s="22">
        <v>379.4</v>
      </c>
      <c r="L243" s="28">
        <f t="shared" si="11"/>
        <v>10.32549531896364</v>
      </c>
    </row>
    <row r="244" spans="1:12" x14ac:dyDescent="0.25">
      <c r="A244" s="32">
        <v>43809</v>
      </c>
      <c r="B244" s="27">
        <v>58</v>
      </c>
      <c r="C244" s="37">
        <f t="shared" si="9"/>
        <v>73.276453298497842</v>
      </c>
      <c r="G244" s="14">
        <f t="shared" si="10"/>
        <v>9.7452645329849776</v>
      </c>
      <c r="H244" s="28">
        <f>VLOOKUP(A244,Futures!A244:B1228,2,FALSE)</f>
        <v>9.0124999999999993</v>
      </c>
      <c r="J244" s="23">
        <v>43775</v>
      </c>
      <c r="K244" s="22">
        <v>381.88</v>
      </c>
      <c r="L244" s="28">
        <f t="shared" si="11"/>
        <v>10.392989331591552</v>
      </c>
    </row>
    <row r="245" spans="1:12" x14ac:dyDescent="0.25">
      <c r="A245" s="32">
        <v>43808</v>
      </c>
      <c r="B245" s="27">
        <v>59</v>
      </c>
      <c r="C245" s="37">
        <f t="shared" si="9"/>
        <v>84.025854561288867</v>
      </c>
      <c r="G245" s="14">
        <f t="shared" si="10"/>
        <v>9.8127585456128887</v>
      </c>
      <c r="H245" s="28">
        <f>VLOOKUP(A245,Futures!A245:B1229,2,FALSE)</f>
        <v>8.9725000000000001</v>
      </c>
      <c r="J245" s="23">
        <v>43774</v>
      </c>
      <c r="K245" s="22">
        <v>370.85</v>
      </c>
      <c r="L245" s="28">
        <f t="shared" si="11"/>
        <v>10.09280426736338</v>
      </c>
    </row>
    <row r="246" spans="1:12" x14ac:dyDescent="0.25">
      <c r="A246" s="32">
        <v>43805</v>
      </c>
      <c r="B246" s="27">
        <v>53</v>
      </c>
      <c r="C246" s="37">
        <f t="shared" si="9"/>
        <v>79.039081210537887</v>
      </c>
      <c r="G246" s="14">
        <f t="shared" si="10"/>
        <v>9.6853908121053784</v>
      </c>
      <c r="H246" s="28">
        <f>VLOOKUP(A246,Futures!A246:B1230,2,FALSE)</f>
        <v>8.8949999999999996</v>
      </c>
      <c r="J246" s="23">
        <v>43773</v>
      </c>
      <c r="K246" s="22">
        <v>369.84</v>
      </c>
      <c r="L246" s="28">
        <f t="shared" si="11"/>
        <v>10.065316786414108</v>
      </c>
    </row>
    <row r="247" spans="1:12" x14ac:dyDescent="0.25">
      <c r="A247" s="32">
        <v>43804</v>
      </c>
      <c r="B247" s="27">
        <v>53</v>
      </c>
      <c r="C247" s="37">
        <f t="shared" si="9"/>
        <v>86.030862181580758</v>
      </c>
      <c r="G247" s="14">
        <f t="shared" si="10"/>
        <v>9.7028086218158069</v>
      </c>
      <c r="H247" s="28">
        <f>VLOOKUP(A247,Futures!A247:B1231,2,FALSE)</f>
        <v>8.8424999999999994</v>
      </c>
      <c r="J247" s="23">
        <v>43770</v>
      </c>
      <c r="K247" s="22">
        <v>368.19</v>
      </c>
      <c r="L247" s="28">
        <f t="shared" si="11"/>
        <v>10.020411495754409</v>
      </c>
    </row>
    <row r="248" spans="1:12" x14ac:dyDescent="0.25">
      <c r="A248" s="32">
        <v>43803</v>
      </c>
      <c r="B248" s="27">
        <v>54</v>
      </c>
      <c r="C248" s="37">
        <f t="shared" si="9"/>
        <v>74.046592640975462</v>
      </c>
      <c r="G248" s="14">
        <f t="shared" si="10"/>
        <v>9.520465926409754</v>
      </c>
      <c r="H248" s="28">
        <f>VLOOKUP(A248,Futures!A248:B1232,2,FALSE)</f>
        <v>8.7799999999999994</v>
      </c>
      <c r="J248" s="23">
        <v>43769</v>
      </c>
      <c r="K248" s="22">
        <v>368.74</v>
      </c>
      <c r="L248" s="28">
        <f t="shared" si="11"/>
        <v>10.03537992597431</v>
      </c>
    </row>
    <row r="249" spans="1:12" x14ac:dyDescent="0.25">
      <c r="A249" s="32">
        <v>43802</v>
      </c>
      <c r="B249" s="27">
        <v>54</v>
      </c>
      <c r="C249" s="37">
        <f t="shared" si="9"/>
        <v>83.278249510123999</v>
      </c>
      <c r="G249" s="14">
        <f t="shared" si="10"/>
        <v>9.5427824951012408</v>
      </c>
      <c r="H249" s="28">
        <f>VLOOKUP(A249,Futures!A249:B1233,2,FALSE)</f>
        <v>8.7100000000000009</v>
      </c>
      <c r="J249" s="23">
        <v>43768</v>
      </c>
      <c r="K249" s="22">
        <v>369.38</v>
      </c>
      <c r="L249" s="28">
        <f t="shared" si="11"/>
        <v>10.052797735684738</v>
      </c>
    </row>
    <row r="250" spans="1:12" x14ac:dyDescent="0.25">
      <c r="A250" s="32">
        <v>43801</v>
      </c>
      <c r="B250" s="27">
        <v>56</v>
      </c>
      <c r="C250" s="37">
        <f t="shared" si="9"/>
        <v>93.548552144567935</v>
      </c>
      <c r="G250" s="14">
        <f t="shared" si="10"/>
        <v>9.6404855214456795</v>
      </c>
      <c r="H250" s="28">
        <f>VLOOKUP(A250,Futures!A250:B1234,2,FALSE)</f>
        <v>8.7050000000000001</v>
      </c>
      <c r="J250" s="23">
        <v>43767</v>
      </c>
      <c r="K250" s="22">
        <v>372.41</v>
      </c>
      <c r="L250" s="28">
        <f t="shared" si="11"/>
        <v>10.135260178532551</v>
      </c>
    </row>
    <row r="251" spans="1:12" x14ac:dyDescent="0.25">
      <c r="A251" s="32">
        <v>43798</v>
      </c>
      <c r="B251" s="27">
        <v>56</v>
      </c>
      <c r="C251" s="37">
        <f t="shared" si="9"/>
        <v>94.292891356411872</v>
      </c>
      <c r="G251" s="14">
        <f t="shared" si="10"/>
        <v>9.7104289135641189</v>
      </c>
      <c r="H251" s="28">
        <f>VLOOKUP(A251,Futures!A251:B1235,2,FALSE)</f>
        <v>8.7675000000000001</v>
      </c>
      <c r="J251" s="23">
        <v>43766</v>
      </c>
      <c r="K251" s="22">
        <v>379.49</v>
      </c>
      <c r="L251" s="28">
        <f t="shared" si="11"/>
        <v>10.32794469845417</v>
      </c>
    </row>
    <row r="252" spans="1:12" x14ac:dyDescent="0.25">
      <c r="A252" s="32">
        <v>43796</v>
      </c>
      <c r="B252" s="27">
        <v>56</v>
      </c>
      <c r="C252" s="37" t="e">
        <f t="shared" si="9"/>
        <v>#N/A</v>
      </c>
      <c r="G252" s="14" t="e">
        <f t="shared" si="10"/>
        <v>#N/A</v>
      </c>
      <c r="H252" s="28">
        <f>VLOOKUP(A252,Futures!A252:B1236,2,FALSE)</f>
        <v>8.82</v>
      </c>
      <c r="J252" s="23">
        <v>43763</v>
      </c>
      <c r="K252" s="22">
        <v>379.49</v>
      </c>
      <c r="L252" s="28">
        <f t="shared" si="11"/>
        <v>10.32794469845417</v>
      </c>
    </row>
    <row r="253" spans="1:12" x14ac:dyDescent="0.25">
      <c r="A253" s="32">
        <v>43795</v>
      </c>
      <c r="B253" s="27">
        <v>55</v>
      </c>
      <c r="C253" s="37">
        <f t="shared" si="9"/>
        <v>94.549259743087248</v>
      </c>
      <c r="G253" s="14">
        <f t="shared" si="10"/>
        <v>9.7879925974308719</v>
      </c>
      <c r="H253" s="28">
        <f>VLOOKUP(A253,Futures!A253:B1237,2,FALSE)</f>
        <v>8.8424999999999994</v>
      </c>
      <c r="J253" s="23">
        <v>43762</v>
      </c>
      <c r="K253" s="22">
        <v>387.3</v>
      </c>
      <c r="L253" s="28">
        <f t="shared" si="11"/>
        <v>10.540496407576748</v>
      </c>
    </row>
    <row r="254" spans="1:12" x14ac:dyDescent="0.25">
      <c r="A254" s="32">
        <v>43794</v>
      </c>
      <c r="B254" s="27">
        <v>53</v>
      </c>
      <c r="C254" s="37">
        <f t="shared" si="9"/>
        <v>113.29686479425209</v>
      </c>
      <c r="G254" s="14">
        <f t="shared" si="10"/>
        <v>10.057968647942522</v>
      </c>
      <c r="H254" s="28">
        <f>VLOOKUP(A254,Futures!A254:B1238,2,FALSE)</f>
        <v>8.9250000000000007</v>
      </c>
      <c r="J254" s="23">
        <v>43761</v>
      </c>
      <c r="K254" s="22">
        <v>385.73</v>
      </c>
      <c r="L254" s="28">
        <f t="shared" si="11"/>
        <v>10.497768343130852</v>
      </c>
    </row>
    <row r="255" spans="1:12" x14ac:dyDescent="0.25">
      <c r="A255" s="32">
        <v>43791</v>
      </c>
      <c r="B255" s="27">
        <v>53</v>
      </c>
      <c r="C255" s="37">
        <f t="shared" si="9"/>
        <v>113.28739386022218</v>
      </c>
      <c r="G255" s="14">
        <f t="shared" si="10"/>
        <v>10.102873938602222</v>
      </c>
      <c r="H255" s="28">
        <f>VLOOKUP(A255,Futures!A255:B1239,2,FALSE)</f>
        <v>8.9700000000000006</v>
      </c>
      <c r="J255" s="23">
        <v>43760</v>
      </c>
      <c r="K255" s="22">
        <v>358.08</v>
      </c>
      <c r="L255" s="28">
        <f t="shared" si="11"/>
        <v>9.7452645329849776</v>
      </c>
    </row>
    <row r="256" spans="1:12" x14ac:dyDescent="0.25">
      <c r="A256" s="32">
        <v>43790</v>
      </c>
      <c r="B256" s="27">
        <v>51</v>
      </c>
      <c r="C256" s="37">
        <f t="shared" si="9"/>
        <v>118.54060526888742</v>
      </c>
      <c r="G256" s="14">
        <f t="shared" si="10"/>
        <v>10.195406052688874</v>
      </c>
      <c r="H256" s="28">
        <f>VLOOKUP(A256,Futures!A256:B1240,2,FALSE)</f>
        <v>9.01</v>
      </c>
      <c r="J256" s="23">
        <v>43759</v>
      </c>
      <c r="K256" s="22">
        <v>374.53</v>
      </c>
      <c r="L256" s="28">
        <f t="shared" si="11"/>
        <v>10.192956673198344</v>
      </c>
    </row>
    <row r="257" spans="1:12" x14ac:dyDescent="0.25">
      <c r="A257" s="32">
        <v>43789</v>
      </c>
      <c r="B257" s="27">
        <v>52</v>
      </c>
      <c r="C257" s="37">
        <f t="shared" si="9"/>
        <v>81.283474853037063</v>
      </c>
      <c r="G257" s="14">
        <f t="shared" si="10"/>
        <v>9.8628347485303713</v>
      </c>
      <c r="H257" s="28">
        <f>VLOOKUP(A257,Futures!A257:B1241,2,FALSE)</f>
        <v>9.0500000000000007</v>
      </c>
      <c r="J257" s="23">
        <v>43756</v>
      </c>
      <c r="K257" s="22">
        <v>369.75</v>
      </c>
      <c r="L257" s="28">
        <f t="shared" si="11"/>
        <v>10.06286740692358</v>
      </c>
    </row>
    <row r="258" spans="1:12" x14ac:dyDescent="0.25">
      <c r="A258" s="32">
        <v>43788</v>
      </c>
      <c r="B258" s="27">
        <v>60</v>
      </c>
      <c r="C258" s="37">
        <f t="shared" si="9"/>
        <v>75.790441976921301</v>
      </c>
      <c r="G258" s="14">
        <f t="shared" si="10"/>
        <v>9.8729044197692133</v>
      </c>
      <c r="H258" s="28">
        <f>VLOOKUP(A258,Futures!A258:B1242,2,FALSE)</f>
        <v>9.1150000000000002</v>
      </c>
      <c r="J258" s="23">
        <v>43755</v>
      </c>
      <c r="K258" s="22">
        <v>373.33</v>
      </c>
      <c r="L258" s="28">
        <f t="shared" si="11"/>
        <v>10.160298279991292</v>
      </c>
    </row>
    <row r="259" spans="1:12" x14ac:dyDescent="0.25">
      <c r="A259" s="32">
        <v>43787</v>
      </c>
      <c r="B259" s="27">
        <v>59</v>
      </c>
      <c r="C259" s="37">
        <f t="shared" si="9"/>
        <v>66.780263444371883</v>
      </c>
      <c r="G259" s="14">
        <f t="shared" si="10"/>
        <v>9.770302634443718</v>
      </c>
      <c r="H259" s="28">
        <f>VLOOKUP(A259,Futures!A259:B1243,2,FALSE)</f>
        <v>9.1024999999999991</v>
      </c>
      <c r="J259" s="23">
        <v>43754</v>
      </c>
      <c r="K259" s="22">
        <v>372.41</v>
      </c>
      <c r="L259" s="28">
        <f t="shared" si="11"/>
        <v>10.135260178532551</v>
      </c>
    </row>
    <row r="260" spans="1:12" x14ac:dyDescent="0.25">
      <c r="A260" s="32">
        <v>43784</v>
      </c>
      <c r="B260" s="27">
        <v>61</v>
      </c>
      <c r="C260" s="37" t="e">
        <f t="shared" ref="C260:C323" si="12">(G260-H260)*100</f>
        <v>#N/A</v>
      </c>
      <c r="G260" s="14" t="e">
        <f t="shared" ref="G260:G323" si="13">VLOOKUP(A260,$J$2:$L$1066,3,FALSE)</f>
        <v>#N/A</v>
      </c>
      <c r="H260" s="28">
        <f>VLOOKUP(A260,Futures!A260:B1244,2,FALSE)</f>
        <v>9.1824999999999992</v>
      </c>
      <c r="J260" s="23">
        <v>43753</v>
      </c>
      <c r="K260" s="22">
        <v>374.16</v>
      </c>
      <c r="L260" s="28">
        <f t="shared" ref="L260:L323" si="14">K260/36.744</f>
        <v>10.182887001959504</v>
      </c>
    </row>
    <row r="261" spans="1:12" x14ac:dyDescent="0.25">
      <c r="A261" s="32">
        <v>43783</v>
      </c>
      <c r="B261" s="27">
        <v>59</v>
      </c>
      <c r="C261" s="37">
        <f t="shared" si="12"/>
        <v>71.547409100805481</v>
      </c>
      <c r="G261" s="14">
        <f t="shared" si="13"/>
        <v>9.8829740910080552</v>
      </c>
      <c r="H261" s="28">
        <f>VLOOKUP(A261,Futures!A261:B1245,2,FALSE)</f>
        <v>9.1675000000000004</v>
      </c>
      <c r="J261" s="23">
        <v>43752</v>
      </c>
      <c r="K261" s="22">
        <v>378.39</v>
      </c>
      <c r="L261" s="28">
        <f t="shared" si="14"/>
        <v>10.298007838014369</v>
      </c>
    </row>
    <row r="262" spans="1:12" x14ac:dyDescent="0.25">
      <c r="A262" s="32">
        <v>43782</v>
      </c>
      <c r="B262" s="27">
        <v>59</v>
      </c>
      <c r="C262" s="37">
        <f t="shared" si="12"/>
        <v>67.032821685173076</v>
      </c>
      <c r="G262" s="14">
        <f t="shared" si="13"/>
        <v>9.8228282168517307</v>
      </c>
      <c r="H262" s="28">
        <f>VLOOKUP(A262,Futures!A262:B1246,2,FALSE)</f>
        <v>9.1524999999999999</v>
      </c>
      <c r="J262" s="23">
        <v>43749</v>
      </c>
      <c r="K262" s="22">
        <v>369.2</v>
      </c>
      <c r="L262" s="28">
        <f t="shared" si="14"/>
        <v>10.04789897670368</v>
      </c>
    </row>
    <row r="263" spans="1:12" x14ac:dyDescent="0.25">
      <c r="A263" s="32">
        <v>43781</v>
      </c>
      <c r="B263" s="27">
        <v>58</v>
      </c>
      <c r="C263" s="37">
        <f t="shared" si="12"/>
        <v>65.527759634225902</v>
      </c>
      <c r="G263" s="14">
        <f t="shared" si="13"/>
        <v>9.8252775963422589</v>
      </c>
      <c r="H263" s="28">
        <f>VLOOKUP(A263,Futures!A263:B1247,2,FALSE)</f>
        <v>9.17</v>
      </c>
      <c r="J263" s="23">
        <v>43748</v>
      </c>
      <c r="K263" s="22">
        <v>366.72</v>
      </c>
      <c r="L263" s="28">
        <f t="shared" si="14"/>
        <v>9.9804049640757686</v>
      </c>
    </row>
    <row r="264" spans="1:12" x14ac:dyDescent="0.25">
      <c r="A264" s="32">
        <v>43780</v>
      </c>
      <c r="B264" s="27">
        <v>55</v>
      </c>
      <c r="C264" s="37">
        <f t="shared" si="12"/>
        <v>113.29065969954274</v>
      </c>
      <c r="G264" s="14">
        <f t="shared" si="13"/>
        <v>10.302906596995427</v>
      </c>
      <c r="H264" s="28">
        <f>VLOOKUP(A264,Futures!A264:B1248,2,FALSE)</f>
        <v>9.17</v>
      </c>
      <c r="J264" s="23">
        <v>43747</v>
      </c>
      <c r="K264" s="22">
        <v>373.79</v>
      </c>
      <c r="L264" s="28">
        <f t="shared" si="14"/>
        <v>10.172817330720662</v>
      </c>
    </row>
    <row r="265" spans="1:12" x14ac:dyDescent="0.25">
      <c r="A265" s="32">
        <v>43777</v>
      </c>
      <c r="B265" s="27">
        <v>56</v>
      </c>
      <c r="C265" s="37">
        <f t="shared" si="12"/>
        <v>105.27803178750261</v>
      </c>
      <c r="G265" s="14">
        <f t="shared" si="13"/>
        <v>10.362780317875027</v>
      </c>
      <c r="H265" s="28">
        <f>VLOOKUP(A265,Futures!A265:B1249,2,FALSE)</f>
        <v>9.31</v>
      </c>
      <c r="J265" s="23">
        <v>43746</v>
      </c>
      <c r="K265" s="22">
        <v>374.53</v>
      </c>
      <c r="L265" s="28">
        <f t="shared" si="14"/>
        <v>10.192956673198344</v>
      </c>
    </row>
    <row r="266" spans="1:12" x14ac:dyDescent="0.25">
      <c r="A266" s="32">
        <v>43776</v>
      </c>
      <c r="B266" s="27">
        <v>51</v>
      </c>
      <c r="C266" s="37">
        <f t="shared" si="12"/>
        <v>96.049531896363931</v>
      </c>
      <c r="G266" s="14">
        <f t="shared" si="13"/>
        <v>10.32549531896364</v>
      </c>
      <c r="H266" s="28">
        <f>VLOOKUP(A266,Futures!A266:B1250,2,FALSE)</f>
        <v>9.3650000000000002</v>
      </c>
      <c r="J266" s="23">
        <v>43745</v>
      </c>
      <c r="K266" s="22">
        <v>365.25</v>
      </c>
      <c r="L266" s="28">
        <f t="shared" si="14"/>
        <v>9.9403984323971262</v>
      </c>
    </row>
    <row r="267" spans="1:12" x14ac:dyDescent="0.25">
      <c r="A267" s="32">
        <v>43775</v>
      </c>
      <c r="B267" s="27">
        <v>49</v>
      </c>
      <c r="C267" s="37">
        <f t="shared" si="12"/>
        <v>111.79893315915521</v>
      </c>
      <c r="G267" s="14">
        <f t="shared" si="13"/>
        <v>10.392989331591552</v>
      </c>
      <c r="H267" s="28">
        <f>VLOOKUP(A267,Futures!A267:B1251,2,FALSE)</f>
        <v>9.2750000000000004</v>
      </c>
      <c r="J267" s="23">
        <v>43742</v>
      </c>
      <c r="K267" s="22">
        <v>359.46</v>
      </c>
      <c r="L267" s="28">
        <f t="shared" si="14"/>
        <v>9.7828216851730883</v>
      </c>
    </row>
    <row r="268" spans="1:12" x14ac:dyDescent="0.25">
      <c r="A268" s="32">
        <v>43774</v>
      </c>
      <c r="B268" s="27">
        <v>46</v>
      </c>
      <c r="C268" s="37">
        <f t="shared" si="12"/>
        <v>75.030426736338114</v>
      </c>
      <c r="G268" s="14">
        <f t="shared" si="13"/>
        <v>10.09280426736338</v>
      </c>
      <c r="H268" s="28">
        <f>VLOOKUP(A268,Futures!A268:B1252,2,FALSE)</f>
        <v>9.3424999999999994</v>
      </c>
      <c r="J268" s="23">
        <v>43741</v>
      </c>
      <c r="K268" s="22">
        <v>371.68</v>
      </c>
      <c r="L268" s="28">
        <f t="shared" si="14"/>
        <v>10.115392989331593</v>
      </c>
    </row>
    <row r="269" spans="1:12" x14ac:dyDescent="0.25">
      <c r="A269" s="32">
        <v>43773</v>
      </c>
      <c r="B269" s="27">
        <v>46</v>
      </c>
      <c r="C269" s="37">
        <f t="shared" si="12"/>
        <v>68.531678641410736</v>
      </c>
      <c r="G269" s="14">
        <f t="shared" si="13"/>
        <v>10.065316786414108</v>
      </c>
      <c r="H269" s="28">
        <f>VLOOKUP(A269,Futures!A269:B1253,2,FALSE)</f>
        <v>9.3800000000000008</v>
      </c>
      <c r="J269" s="23">
        <v>43740</v>
      </c>
      <c r="K269" s="22">
        <v>372.23</v>
      </c>
      <c r="L269" s="28">
        <f t="shared" si="14"/>
        <v>10.130361419551493</v>
      </c>
    </row>
    <row r="270" spans="1:12" x14ac:dyDescent="0.25">
      <c r="A270" s="32">
        <v>43770</v>
      </c>
      <c r="B270" s="27">
        <v>46</v>
      </c>
      <c r="C270" s="37">
        <f t="shared" si="12"/>
        <v>65.291149575440954</v>
      </c>
      <c r="G270" s="14">
        <f t="shared" si="13"/>
        <v>10.020411495754409</v>
      </c>
      <c r="H270" s="28">
        <f>VLOOKUP(A270,Futures!A270:B1254,2,FALSE)</f>
        <v>9.3674999999999997</v>
      </c>
      <c r="J270" s="23">
        <v>43739</v>
      </c>
      <c r="K270" s="22">
        <v>374.16</v>
      </c>
      <c r="L270" s="28">
        <f t="shared" si="14"/>
        <v>10.182887001959504</v>
      </c>
    </row>
    <row r="271" spans="1:12" x14ac:dyDescent="0.25">
      <c r="A271" s="32">
        <v>43769</v>
      </c>
      <c r="B271" s="27">
        <v>55</v>
      </c>
      <c r="C271" s="37">
        <f t="shared" si="12"/>
        <v>71.287992597430971</v>
      </c>
      <c r="G271" s="14">
        <f t="shared" si="13"/>
        <v>10.03537992597431</v>
      </c>
      <c r="H271" s="28">
        <f>VLOOKUP(A271,Futures!A271:B1255,2,FALSE)</f>
        <v>9.3224999999999998</v>
      </c>
      <c r="J271" s="23">
        <v>43738</v>
      </c>
      <c r="K271" s="22">
        <v>370.85</v>
      </c>
      <c r="L271" s="28">
        <f t="shared" si="14"/>
        <v>10.09280426736338</v>
      </c>
    </row>
    <row r="272" spans="1:12" x14ac:dyDescent="0.25">
      <c r="A272" s="32">
        <v>43768</v>
      </c>
      <c r="B272" s="27">
        <v>57</v>
      </c>
      <c r="C272" s="37">
        <f t="shared" si="12"/>
        <v>74.779773568473829</v>
      </c>
      <c r="G272" s="14">
        <f t="shared" si="13"/>
        <v>10.052797735684738</v>
      </c>
      <c r="H272" s="28">
        <f>VLOOKUP(A272,Futures!A272:B1256,2,FALSE)</f>
        <v>9.3049999999999997</v>
      </c>
      <c r="J272" s="23">
        <v>43735</v>
      </c>
      <c r="K272" s="22">
        <v>363.04</v>
      </c>
      <c r="L272" s="28">
        <f t="shared" si="14"/>
        <v>9.8802525582408016</v>
      </c>
    </row>
    <row r="273" spans="1:12" x14ac:dyDescent="0.25">
      <c r="A273" s="32">
        <v>43767</v>
      </c>
      <c r="B273" s="27">
        <v>53</v>
      </c>
      <c r="C273" s="37">
        <f t="shared" si="12"/>
        <v>80.026017853255027</v>
      </c>
      <c r="G273" s="14">
        <f t="shared" si="13"/>
        <v>10.135260178532551</v>
      </c>
      <c r="H273" s="28">
        <f>VLOOKUP(A273,Futures!A273:B1257,2,FALSE)</f>
        <v>9.3350000000000009</v>
      </c>
      <c r="J273" s="23">
        <v>43734</v>
      </c>
      <c r="K273" s="22">
        <v>366.63</v>
      </c>
      <c r="L273" s="28">
        <f t="shared" si="14"/>
        <v>9.9779555845852386</v>
      </c>
    </row>
    <row r="274" spans="1:12" x14ac:dyDescent="0.25">
      <c r="A274" s="32">
        <v>43766</v>
      </c>
      <c r="B274" s="27">
        <v>51</v>
      </c>
      <c r="C274" s="37">
        <f t="shared" si="12"/>
        <v>112.04446984541701</v>
      </c>
      <c r="G274" s="14">
        <f t="shared" si="13"/>
        <v>10.32794469845417</v>
      </c>
      <c r="H274" s="28">
        <f>VLOOKUP(A274,Futures!A274:B1258,2,FALSE)</f>
        <v>9.2074999999999996</v>
      </c>
      <c r="J274" s="23">
        <v>43733</v>
      </c>
      <c r="K274" s="22">
        <v>365.07</v>
      </c>
      <c r="L274" s="28">
        <f t="shared" si="14"/>
        <v>9.9354996734160679</v>
      </c>
    </row>
    <row r="275" spans="1:12" x14ac:dyDescent="0.25">
      <c r="A275" s="32">
        <v>43763</v>
      </c>
      <c r="B275" s="27">
        <v>54</v>
      </c>
      <c r="C275" s="37">
        <f t="shared" si="12"/>
        <v>112.5444698454169</v>
      </c>
      <c r="G275" s="14">
        <f t="shared" si="13"/>
        <v>10.32794469845417</v>
      </c>
      <c r="H275" s="28">
        <f>VLOOKUP(A275,Futures!A275:B1259,2,FALSE)</f>
        <v>9.2025000000000006</v>
      </c>
      <c r="J275" s="23">
        <v>43732</v>
      </c>
      <c r="K275" s="22">
        <v>364.97</v>
      </c>
      <c r="L275" s="28">
        <f t="shared" si="14"/>
        <v>9.9327781406488143</v>
      </c>
    </row>
    <row r="276" spans="1:12" x14ac:dyDescent="0.25">
      <c r="A276" s="32">
        <v>43762</v>
      </c>
      <c r="B276" s="27">
        <v>52</v>
      </c>
      <c r="C276" s="37">
        <f t="shared" si="12"/>
        <v>120.79964075767489</v>
      </c>
      <c r="G276" s="14">
        <f t="shared" si="13"/>
        <v>10.540496407576748</v>
      </c>
      <c r="H276" s="28">
        <f>VLOOKUP(A276,Futures!A276:B1260,2,FALSE)</f>
        <v>9.3324999999999996</v>
      </c>
      <c r="J276" s="23">
        <v>43731</v>
      </c>
      <c r="K276" s="22">
        <v>366.08</v>
      </c>
      <c r="L276" s="28">
        <f t="shared" si="14"/>
        <v>9.9629871543653383</v>
      </c>
    </row>
    <row r="277" spans="1:12" x14ac:dyDescent="0.25">
      <c r="A277" s="32">
        <v>43761</v>
      </c>
      <c r="B277" s="27">
        <v>45</v>
      </c>
      <c r="C277" s="37">
        <f t="shared" si="12"/>
        <v>116.0268343130852</v>
      </c>
      <c r="G277" s="14">
        <f t="shared" si="13"/>
        <v>10.497768343130852</v>
      </c>
      <c r="H277" s="28">
        <f>VLOOKUP(A277,Futures!A277:B1261,2,FALSE)</f>
        <v>9.3375000000000004</v>
      </c>
      <c r="J277" s="23">
        <v>43728</v>
      </c>
      <c r="K277" s="22">
        <v>364.61</v>
      </c>
      <c r="L277" s="28">
        <f t="shared" si="14"/>
        <v>9.9229806226866977</v>
      </c>
    </row>
    <row r="278" spans="1:12" x14ac:dyDescent="0.25">
      <c r="A278" s="32">
        <v>43760</v>
      </c>
      <c r="B278" s="27">
        <v>41</v>
      </c>
      <c r="C278" s="37">
        <f t="shared" si="12"/>
        <v>40.526453298497778</v>
      </c>
      <c r="G278" s="14">
        <f t="shared" si="13"/>
        <v>9.7452645329849776</v>
      </c>
      <c r="H278" s="28">
        <f>VLOOKUP(A278,Futures!A278:B1262,2,FALSE)</f>
        <v>9.34</v>
      </c>
      <c r="J278" s="23">
        <v>43727</v>
      </c>
      <c r="K278" s="22">
        <v>368.74</v>
      </c>
      <c r="L278" s="28">
        <f t="shared" si="14"/>
        <v>10.03537992597431</v>
      </c>
    </row>
    <row r="279" spans="1:12" x14ac:dyDescent="0.25">
      <c r="A279" s="32">
        <v>43759</v>
      </c>
      <c r="B279" s="27">
        <v>39</v>
      </c>
      <c r="C279" s="37">
        <f t="shared" si="12"/>
        <v>86.045667319834422</v>
      </c>
      <c r="G279" s="14">
        <f t="shared" si="13"/>
        <v>10.192956673198344</v>
      </c>
      <c r="H279" s="28">
        <f>VLOOKUP(A279,Futures!A279:B1263,2,FALSE)</f>
        <v>9.3324999999999996</v>
      </c>
      <c r="J279" s="23">
        <v>43726</v>
      </c>
      <c r="K279" s="22">
        <v>365.25</v>
      </c>
      <c r="L279" s="28">
        <f t="shared" si="14"/>
        <v>9.9403984323971262</v>
      </c>
    </row>
    <row r="280" spans="1:12" x14ac:dyDescent="0.25">
      <c r="A280" s="32">
        <v>43756</v>
      </c>
      <c r="B280" s="27">
        <v>37</v>
      </c>
      <c r="C280" s="37">
        <f t="shared" si="12"/>
        <v>72.286740692358009</v>
      </c>
      <c r="G280" s="14">
        <f t="shared" si="13"/>
        <v>10.06286740692358</v>
      </c>
      <c r="H280" s="28">
        <f>VLOOKUP(A280,Futures!A280:B1264,2,FALSE)</f>
        <v>9.34</v>
      </c>
      <c r="J280" s="23">
        <v>43725</v>
      </c>
      <c r="K280" s="22">
        <v>369.2</v>
      </c>
      <c r="L280" s="28">
        <f t="shared" si="14"/>
        <v>10.04789897670368</v>
      </c>
    </row>
    <row r="281" spans="1:12" x14ac:dyDescent="0.25">
      <c r="A281" s="32">
        <v>43755</v>
      </c>
      <c r="B281" s="27">
        <v>37</v>
      </c>
      <c r="C281" s="37">
        <f t="shared" si="12"/>
        <v>84.529827999129196</v>
      </c>
      <c r="G281" s="14">
        <f t="shared" si="13"/>
        <v>10.160298279991292</v>
      </c>
      <c r="H281" s="28">
        <f>VLOOKUP(A281,Futures!A281:B1265,2,FALSE)</f>
        <v>9.3149999999999995</v>
      </c>
      <c r="J281" s="23">
        <v>43724</v>
      </c>
      <c r="K281" s="22">
        <v>374.53</v>
      </c>
      <c r="L281" s="28">
        <f t="shared" si="14"/>
        <v>10.192956673198344</v>
      </c>
    </row>
    <row r="282" spans="1:12" x14ac:dyDescent="0.25">
      <c r="A282" s="32">
        <v>43754</v>
      </c>
      <c r="B282" s="27">
        <v>37</v>
      </c>
      <c r="C282" s="37">
        <f t="shared" si="12"/>
        <v>85.526017853255183</v>
      </c>
      <c r="G282" s="14">
        <f t="shared" si="13"/>
        <v>10.135260178532551</v>
      </c>
      <c r="H282" s="28">
        <f>VLOOKUP(A282,Futures!A282:B1266,2,FALSE)</f>
        <v>9.2799999999999994</v>
      </c>
      <c r="J282" s="23">
        <v>43721</v>
      </c>
      <c r="K282" s="22">
        <v>361.76</v>
      </c>
      <c r="L282" s="28">
        <f t="shared" si="14"/>
        <v>9.8454169388199428</v>
      </c>
    </row>
    <row r="283" spans="1:12" x14ac:dyDescent="0.25">
      <c r="A283" s="32">
        <v>43753</v>
      </c>
      <c r="B283" s="27">
        <v>35</v>
      </c>
      <c r="C283" s="37">
        <f t="shared" si="12"/>
        <v>84.288700195950383</v>
      </c>
      <c r="G283" s="14">
        <f t="shared" si="13"/>
        <v>10.182887001959504</v>
      </c>
      <c r="H283" s="28">
        <f>VLOOKUP(A283,Futures!A283:B1267,2,FALSE)</f>
        <v>9.34</v>
      </c>
      <c r="J283" s="23">
        <v>43720</v>
      </c>
      <c r="K283" s="22">
        <v>361.48</v>
      </c>
      <c r="L283" s="28">
        <f t="shared" si="14"/>
        <v>9.8377966470716309</v>
      </c>
    </row>
    <row r="284" spans="1:12" x14ac:dyDescent="0.25">
      <c r="A284" s="32">
        <v>43752</v>
      </c>
      <c r="B284" s="27">
        <v>32</v>
      </c>
      <c r="C284" s="37">
        <f t="shared" si="12"/>
        <v>89.300783801436978</v>
      </c>
      <c r="G284" s="14">
        <f t="shared" si="13"/>
        <v>10.298007838014369</v>
      </c>
      <c r="H284" s="28">
        <f>VLOOKUP(A284,Futures!A284:B1268,2,FALSE)</f>
        <v>9.4049999999999994</v>
      </c>
      <c r="J284" s="23">
        <v>43719</v>
      </c>
      <c r="K284" s="22">
        <v>346.51</v>
      </c>
      <c r="L284" s="28">
        <f t="shared" si="14"/>
        <v>9.4303831918136289</v>
      </c>
    </row>
    <row r="285" spans="1:12" x14ac:dyDescent="0.25">
      <c r="A285" s="32">
        <v>43749</v>
      </c>
      <c r="B285" s="27">
        <v>33</v>
      </c>
      <c r="C285" s="37">
        <f t="shared" si="12"/>
        <v>68.78989767036802</v>
      </c>
      <c r="G285" s="14">
        <f t="shared" si="13"/>
        <v>10.04789897670368</v>
      </c>
      <c r="H285" s="28">
        <f>VLOOKUP(A285,Futures!A285:B1269,2,FALSE)</f>
        <v>9.36</v>
      </c>
      <c r="J285" s="23">
        <v>43718</v>
      </c>
      <c r="K285" s="22">
        <v>370.85</v>
      </c>
      <c r="L285" s="28">
        <f t="shared" si="14"/>
        <v>10.09280426736338</v>
      </c>
    </row>
    <row r="286" spans="1:12" x14ac:dyDescent="0.25">
      <c r="A286" s="32">
        <v>43748</v>
      </c>
      <c r="B286" s="27">
        <v>30</v>
      </c>
      <c r="C286" s="37">
        <f t="shared" si="12"/>
        <v>74.54049640757691</v>
      </c>
      <c r="G286" s="14">
        <f t="shared" si="13"/>
        <v>9.9804049640757686</v>
      </c>
      <c r="H286" s="28">
        <f>VLOOKUP(A286,Futures!A286:B1270,2,FALSE)</f>
        <v>9.2349999999999994</v>
      </c>
      <c r="J286" s="23">
        <v>43717</v>
      </c>
      <c r="K286" s="22">
        <v>365.89</v>
      </c>
      <c r="L286" s="28">
        <f t="shared" si="14"/>
        <v>9.9578162421075547</v>
      </c>
    </row>
    <row r="287" spans="1:12" x14ac:dyDescent="0.25">
      <c r="A287" s="32">
        <v>43747</v>
      </c>
      <c r="B287" s="27">
        <v>30</v>
      </c>
      <c r="C287" s="37">
        <f t="shared" si="12"/>
        <v>93.531733072066103</v>
      </c>
      <c r="G287" s="14">
        <f t="shared" si="13"/>
        <v>10.172817330720662</v>
      </c>
      <c r="H287" s="28">
        <f>VLOOKUP(A287,Futures!A287:B1271,2,FALSE)</f>
        <v>9.2375000000000007</v>
      </c>
      <c r="J287" s="23">
        <v>43714</v>
      </c>
      <c r="K287" s="22">
        <v>363.96</v>
      </c>
      <c r="L287" s="28">
        <f t="shared" si="14"/>
        <v>9.905290659699542</v>
      </c>
    </row>
    <row r="288" spans="1:12" x14ac:dyDescent="0.25">
      <c r="A288" s="32">
        <v>43746</v>
      </c>
      <c r="B288" s="27">
        <v>30</v>
      </c>
      <c r="C288" s="37">
        <f t="shared" si="12"/>
        <v>98.795667319834379</v>
      </c>
      <c r="G288" s="14">
        <f t="shared" si="13"/>
        <v>10.192956673198344</v>
      </c>
      <c r="H288" s="28">
        <f>VLOOKUP(A288,Futures!A288:B1272,2,FALSE)</f>
        <v>9.2050000000000001</v>
      </c>
      <c r="J288" s="23">
        <v>43713</v>
      </c>
      <c r="K288" s="22">
        <v>367.36</v>
      </c>
      <c r="L288" s="28">
        <f t="shared" si="14"/>
        <v>9.9978227737861971</v>
      </c>
    </row>
    <row r="289" spans="1:12" x14ac:dyDescent="0.25">
      <c r="A289" s="32">
        <v>43745</v>
      </c>
      <c r="B289" s="27">
        <v>26</v>
      </c>
      <c r="C289" s="37">
        <f t="shared" si="12"/>
        <v>78.789843239712638</v>
      </c>
      <c r="G289" s="14">
        <f t="shared" si="13"/>
        <v>9.9403984323971262</v>
      </c>
      <c r="H289" s="28">
        <f>VLOOKUP(A289,Futures!A289:B1273,2,FALSE)</f>
        <v>9.1524999999999999</v>
      </c>
      <c r="J289" s="23">
        <v>43712</v>
      </c>
      <c r="K289" s="22">
        <v>371.31</v>
      </c>
      <c r="L289" s="28">
        <f t="shared" si="14"/>
        <v>10.105323318092751</v>
      </c>
    </row>
    <row r="290" spans="1:12" x14ac:dyDescent="0.25">
      <c r="A290" s="32">
        <v>43742</v>
      </c>
      <c r="B290" s="27">
        <v>24</v>
      </c>
      <c r="C290" s="37">
        <f t="shared" si="12"/>
        <v>62.032168517308861</v>
      </c>
      <c r="G290" s="14">
        <f t="shared" si="13"/>
        <v>9.7828216851730883</v>
      </c>
      <c r="H290" s="28">
        <f>VLOOKUP(A290,Futures!A290:B1274,2,FALSE)</f>
        <v>9.1624999999999996</v>
      </c>
      <c r="J290" s="23">
        <v>43711</v>
      </c>
      <c r="K290" s="22">
        <v>371.13</v>
      </c>
      <c r="L290" s="28">
        <f t="shared" si="14"/>
        <v>10.100424559111692</v>
      </c>
    </row>
    <row r="291" spans="1:12" x14ac:dyDescent="0.25">
      <c r="A291" s="32">
        <v>43741</v>
      </c>
      <c r="B291" s="27">
        <v>21</v>
      </c>
      <c r="C291" s="37">
        <f t="shared" si="12"/>
        <v>99.789298933159287</v>
      </c>
      <c r="G291" s="14">
        <f t="shared" si="13"/>
        <v>10.115392989331593</v>
      </c>
      <c r="H291" s="28">
        <f>VLOOKUP(A291,Futures!A291:B1275,2,FALSE)</f>
        <v>9.1174999999999997</v>
      </c>
      <c r="J291" s="23">
        <v>43707</v>
      </c>
      <c r="K291" s="22">
        <v>347.98</v>
      </c>
      <c r="L291" s="28">
        <f t="shared" si="14"/>
        <v>9.4703897234922714</v>
      </c>
    </row>
    <row r="292" spans="1:12" x14ac:dyDescent="0.25">
      <c r="A292" s="32">
        <v>43740</v>
      </c>
      <c r="B292" s="27">
        <v>27</v>
      </c>
      <c r="C292" s="37">
        <f t="shared" si="12"/>
        <v>99.286141955149361</v>
      </c>
      <c r="G292" s="14">
        <f t="shared" si="13"/>
        <v>10.130361419551493</v>
      </c>
      <c r="H292" s="28">
        <f>VLOOKUP(A292,Futures!A292:B1276,2,FALSE)</f>
        <v>9.1374999999999993</v>
      </c>
      <c r="J292" s="23">
        <v>43706</v>
      </c>
      <c r="K292" s="22">
        <v>365.25</v>
      </c>
      <c r="L292" s="28">
        <f t="shared" si="14"/>
        <v>9.9403984323971262</v>
      </c>
    </row>
    <row r="293" spans="1:12" x14ac:dyDescent="0.25">
      <c r="A293" s="32">
        <v>43739</v>
      </c>
      <c r="B293" s="27">
        <v>31</v>
      </c>
      <c r="C293" s="37">
        <f t="shared" si="12"/>
        <v>98.788700195950341</v>
      </c>
      <c r="G293" s="14">
        <f t="shared" si="13"/>
        <v>10.182887001959504</v>
      </c>
      <c r="H293" s="28">
        <f>VLOOKUP(A293,Futures!A293:B1277,2,FALSE)</f>
        <v>9.1950000000000003</v>
      </c>
      <c r="J293" s="23">
        <v>43705</v>
      </c>
      <c r="K293" s="22">
        <v>372.32</v>
      </c>
      <c r="L293" s="28">
        <f t="shared" si="14"/>
        <v>10.132810799042021</v>
      </c>
    </row>
    <row r="294" spans="1:12" x14ac:dyDescent="0.25">
      <c r="A294" s="32">
        <v>43738</v>
      </c>
      <c r="B294" s="27">
        <v>23</v>
      </c>
      <c r="C294" s="37">
        <f t="shared" si="12"/>
        <v>103.280426736338</v>
      </c>
      <c r="G294" s="14">
        <f t="shared" si="13"/>
        <v>10.09280426736338</v>
      </c>
      <c r="H294" s="28">
        <f>VLOOKUP(A294,Futures!A294:B1278,2,FALSE)</f>
        <v>9.06</v>
      </c>
      <c r="J294" s="23">
        <v>43704</v>
      </c>
      <c r="K294" s="22">
        <v>345.77</v>
      </c>
      <c r="L294" s="28">
        <f t="shared" si="14"/>
        <v>9.410243849335945</v>
      </c>
    </row>
    <row r="295" spans="1:12" x14ac:dyDescent="0.25">
      <c r="A295" s="32">
        <v>43735</v>
      </c>
      <c r="B295" s="27">
        <v>18</v>
      </c>
      <c r="C295" s="37">
        <f t="shared" si="12"/>
        <v>105.02525582408015</v>
      </c>
      <c r="G295" s="14">
        <f t="shared" si="13"/>
        <v>9.8802525582408016</v>
      </c>
      <c r="H295" s="28">
        <f>VLOOKUP(A295,Futures!A295:B1279,2,FALSE)</f>
        <v>8.83</v>
      </c>
      <c r="J295" s="23">
        <v>43703</v>
      </c>
      <c r="K295" s="22">
        <v>375.26</v>
      </c>
      <c r="L295" s="28">
        <f t="shared" si="14"/>
        <v>10.212823862399302</v>
      </c>
    </row>
    <row r="296" spans="1:12" x14ac:dyDescent="0.25">
      <c r="A296" s="32">
        <v>43734</v>
      </c>
      <c r="B296" s="27">
        <v>18</v>
      </c>
      <c r="C296" s="37">
        <f t="shared" si="12"/>
        <v>109.29555845852389</v>
      </c>
      <c r="G296" s="14">
        <f t="shared" si="13"/>
        <v>9.9779555845852386</v>
      </c>
      <c r="H296" s="28">
        <f>VLOOKUP(A296,Futures!A296:B1280,2,FALSE)</f>
        <v>8.8849999999999998</v>
      </c>
      <c r="J296" s="23">
        <v>43700</v>
      </c>
      <c r="K296" s="22">
        <v>367.45</v>
      </c>
      <c r="L296" s="28">
        <f t="shared" si="14"/>
        <v>10.000272153276725</v>
      </c>
    </row>
    <row r="297" spans="1:12" x14ac:dyDescent="0.25">
      <c r="A297" s="32">
        <v>43733</v>
      </c>
      <c r="B297" s="27">
        <v>18</v>
      </c>
      <c r="C297" s="37">
        <f t="shared" si="12"/>
        <v>104.29996734160679</v>
      </c>
      <c r="G297" s="14">
        <f t="shared" si="13"/>
        <v>9.9354996734160679</v>
      </c>
      <c r="H297" s="28">
        <f>VLOOKUP(A297,Futures!A297:B1281,2,FALSE)</f>
        <v>8.8925000000000001</v>
      </c>
      <c r="J297" s="23">
        <v>43699</v>
      </c>
      <c r="K297" s="22">
        <v>372.05</v>
      </c>
      <c r="L297" s="28">
        <f t="shared" si="14"/>
        <v>10.125462660570433</v>
      </c>
    </row>
    <row r="298" spans="1:12" x14ac:dyDescent="0.25">
      <c r="A298" s="32">
        <v>43732</v>
      </c>
      <c r="B298" s="27">
        <v>19</v>
      </c>
      <c r="C298" s="37">
        <f t="shared" si="12"/>
        <v>99.027814064881341</v>
      </c>
      <c r="G298" s="14">
        <f t="shared" si="13"/>
        <v>9.9327781406488143</v>
      </c>
      <c r="H298" s="28">
        <f>VLOOKUP(A298,Futures!A298:B1282,2,FALSE)</f>
        <v>8.9425000000000008</v>
      </c>
      <c r="J298" s="23">
        <v>43698</v>
      </c>
      <c r="K298" s="22">
        <v>372.14</v>
      </c>
      <c r="L298" s="28">
        <f t="shared" si="14"/>
        <v>10.127912040060963</v>
      </c>
    </row>
    <row r="299" spans="1:12" x14ac:dyDescent="0.25">
      <c r="A299" s="32">
        <v>43731</v>
      </c>
      <c r="B299" s="27">
        <v>16</v>
      </c>
      <c r="C299" s="37">
        <f t="shared" si="12"/>
        <v>103.79871543653377</v>
      </c>
      <c r="G299" s="14">
        <f t="shared" si="13"/>
        <v>9.9629871543653383</v>
      </c>
      <c r="H299" s="28">
        <f>VLOOKUP(A299,Futures!A299:B1283,2,FALSE)</f>
        <v>8.9250000000000007</v>
      </c>
      <c r="J299" s="23">
        <v>43697</v>
      </c>
      <c r="K299" s="22">
        <v>370.67</v>
      </c>
      <c r="L299" s="28">
        <f t="shared" si="14"/>
        <v>10.087905508382322</v>
      </c>
    </row>
    <row r="300" spans="1:12" x14ac:dyDescent="0.25">
      <c r="A300" s="32">
        <v>43728</v>
      </c>
      <c r="B300" s="27">
        <v>15</v>
      </c>
      <c r="C300" s="37">
        <f t="shared" si="12"/>
        <v>109.54806226866971</v>
      </c>
      <c r="G300" s="14">
        <f t="shared" si="13"/>
        <v>9.9229806226866977</v>
      </c>
      <c r="H300" s="28">
        <f>VLOOKUP(A300,Futures!A300:B1284,2,FALSE)</f>
        <v>8.8275000000000006</v>
      </c>
      <c r="J300" s="23">
        <v>43696</v>
      </c>
      <c r="K300" s="22">
        <v>366.99</v>
      </c>
      <c r="L300" s="28">
        <f t="shared" si="14"/>
        <v>9.9877531025473552</v>
      </c>
    </row>
    <row r="301" spans="1:12" x14ac:dyDescent="0.25">
      <c r="A301" s="32">
        <v>43727</v>
      </c>
      <c r="B301" s="27">
        <v>14</v>
      </c>
      <c r="C301" s="37">
        <f t="shared" si="12"/>
        <v>110.53799259743099</v>
      </c>
      <c r="G301" s="14">
        <f t="shared" si="13"/>
        <v>10.03537992597431</v>
      </c>
      <c r="H301" s="28">
        <f>VLOOKUP(A301,Futures!A301:B1285,2,FALSE)</f>
        <v>8.93</v>
      </c>
      <c r="J301" s="23">
        <v>43693</v>
      </c>
      <c r="K301" s="22">
        <v>368.01</v>
      </c>
      <c r="L301" s="28">
        <f t="shared" si="14"/>
        <v>10.015512736773351</v>
      </c>
    </row>
    <row r="302" spans="1:12" x14ac:dyDescent="0.25">
      <c r="A302" s="32">
        <v>43726</v>
      </c>
      <c r="B302" s="27">
        <v>14</v>
      </c>
      <c r="C302" s="37">
        <f t="shared" si="12"/>
        <v>105.2898432397127</v>
      </c>
      <c r="G302" s="14">
        <f t="shared" si="13"/>
        <v>9.9403984323971262</v>
      </c>
      <c r="H302" s="28">
        <f>VLOOKUP(A302,Futures!A302:B1286,2,FALSE)</f>
        <v>8.8874999999999993</v>
      </c>
      <c r="J302" s="23">
        <v>43692</v>
      </c>
      <c r="K302" s="22">
        <v>364.24</v>
      </c>
      <c r="L302" s="28">
        <f t="shared" si="14"/>
        <v>9.9129109514478557</v>
      </c>
    </row>
    <row r="303" spans="1:12" x14ac:dyDescent="0.25">
      <c r="A303" s="32">
        <v>43725</v>
      </c>
      <c r="B303" s="27">
        <v>16</v>
      </c>
      <c r="C303" s="37">
        <f t="shared" si="12"/>
        <v>111.03989767036796</v>
      </c>
      <c r="G303" s="14">
        <f t="shared" si="13"/>
        <v>10.04789897670368</v>
      </c>
      <c r="H303" s="28">
        <f>VLOOKUP(A303,Futures!A303:B1287,2,FALSE)</f>
        <v>8.9375</v>
      </c>
      <c r="J303" s="23">
        <v>43691</v>
      </c>
      <c r="K303" s="22">
        <v>365.16</v>
      </c>
      <c r="L303" s="28">
        <f t="shared" si="14"/>
        <v>9.9379490529065979</v>
      </c>
    </row>
    <row r="304" spans="1:12" x14ac:dyDescent="0.25">
      <c r="A304" s="32">
        <v>43724</v>
      </c>
      <c r="B304" s="27">
        <v>15</v>
      </c>
      <c r="C304" s="37">
        <f t="shared" si="12"/>
        <v>119.29566731983439</v>
      </c>
      <c r="G304" s="14">
        <f t="shared" si="13"/>
        <v>10.192956673198344</v>
      </c>
      <c r="H304" s="28">
        <f>VLOOKUP(A304,Futures!A304:B1288,2,FALSE)</f>
        <v>9</v>
      </c>
      <c r="J304" s="23">
        <v>43690</v>
      </c>
      <c r="K304" s="22">
        <v>370.67</v>
      </c>
      <c r="L304" s="28">
        <f t="shared" si="14"/>
        <v>10.087905508382322</v>
      </c>
    </row>
    <row r="305" spans="1:12" x14ac:dyDescent="0.25">
      <c r="A305" s="32">
        <v>43721</v>
      </c>
      <c r="B305" s="27">
        <v>13</v>
      </c>
      <c r="C305" s="37">
        <f t="shared" si="12"/>
        <v>85.791693881994206</v>
      </c>
      <c r="G305" s="14">
        <f t="shared" si="13"/>
        <v>9.8454169388199428</v>
      </c>
      <c r="H305" s="28">
        <f>VLOOKUP(A305,Futures!A305:B1289,2,FALSE)</f>
        <v>8.9875000000000007</v>
      </c>
      <c r="J305" s="23">
        <v>43689</v>
      </c>
      <c r="K305" s="22">
        <v>369.02</v>
      </c>
      <c r="L305" s="28">
        <f t="shared" si="14"/>
        <v>10.043000217722621</v>
      </c>
    </row>
    <row r="306" spans="1:12" x14ac:dyDescent="0.25">
      <c r="A306" s="32">
        <v>43720</v>
      </c>
      <c r="B306" s="27">
        <v>14</v>
      </c>
      <c r="C306" s="37">
        <f t="shared" si="12"/>
        <v>88.279664707163079</v>
      </c>
      <c r="G306" s="14">
        <f t="shared" si="13"/>
        <v>9.8377966470716309</v>
      </c>
      <c r="H306" s="28">
        <f>VLOOKUP(A306,Futures!A306:B1290,2,FALSE)</f>
        <v>8.9550000000000001</v>
      </c>
      <c r="J306" s="23">
        <v>43686</v>
      </c>
      <c r="K306" s="22">
        <v>371.5</v>
      </c>
      <c r="L306" s="28">
        <f t="shared" si="14"/>
        <v>10.110494230350534</v>
      </c>
    </row>
    <row r="307" spans="1:12" x14ac:dyDescent="0.25">
      <c r="A307" s="32">
        <v>43719</v>
      </c>
      <c r="B307" s="27">
        <v>11</v>
      </c>
      <c r="C307" s="37">
        <f t="shared" si="12"/>
        <v>76.538319181362979</v>
      </c>
      <c r="G307" s="14">
        <f t="shared" si="13"/>
        <v>9.4303831918136289</v>
      </c>
      <c r="H307" s="28">
        <f>VLOOKUP(A307,Futures!A307:B1291,2,FALSE)</f>
        <v>8.6649999999999991</v>
      </c>
      <c r="J307" s="23">
        <v>43685</v>
      </c>
      <c r="K307" s="22">
        <v>367.91</v>
      </c>
      <c r="L307" s="28">
        <f t="shared" si="14"/>
        <v>10.012791204006097</v>
      </c>
    </row>
    <row r="308" spans="1:12" x14ac:dyDescent="0.25">
      <c r="A308" s="32">
        <v>43718</v>
      </c>
      <c r="B308" s="27">
        <v>12</v>
      </c>
      <c r="C308" s="37">
        <f t="shared" si="12"/>
        <v>137.28042673633797</v>
      </c>
      <c r="G308" s="14">
        <f t="shared" si="13"/>
        <v>10.09280426736338</v>
      </c>
      <c r="H308" s="28">
        <f>VLOOKUP(A308,Futures!A308:B1292,2,FALSE)</f>
        <v>8.7200000000000006</v>
      </c>
      <c r="J308" s="23">
        <v>43684</v>
      </c>
      <c r="K308" s="22">
        <v>360.93</v>
      </c>
      <c r="L308" s="28">
        <f t="shared" si="14"/>
        <v>9.8228282168517307</v>
      </c>
    </row>
    <row r="309" spans="1:12" x14ac:dyDescent="0.25">
      <c r="A309" s="32">
        <v>43717</v>
      </c>
      <c r="B309" s="27">
        <v>11</v>
      </c>
      <c r="C309" s="37">
        <f t="shared" si="12"/>
        <v>138.03162421075541</v>
      </c>
      <c r="G309" s="14">
        <f t="shared" si="13"/>
        <v>9.9578162421075547</v>
      </c>
      <c r="H309" s="28">
        <f>VLOOKUP(A309,Futures!A309:B1293,2,FALSE)</f>
        <v>8.5775000000000006</v>
      </c>
      <c r="J309" s="23">
        <v>43683</v>
      </c>
      <c r="K309" s="22">
        <v>364.24</v>
      </c>
      <c r="L309" s="28">
        <f t="shared" si="14"/>
        <v>9.9129109514478557</v>
      </c>
    </row>
    <row r="310" spans="1:12" x14ac:dyDescent="0.25">
      <c r="A310" s="32">
        <v>43714</v>
      </c>
      <c r="B310" s="27">
        <v>21</v>
      </c>
      <c r="C310" s="37">
        <f t="shared" si="12"/>
        <v>132.77906596995416</v>
      </c>
      <c r="G310" s="14">
        <f t="shared" si="13"/>
        <v>9.905290659699542</v>
      </c>
      <c r="H310" s="28">
        <f>VLOOKUP(A310,Futures!A310:B1294,2,FALSE)</f>
        <v>8.5775000000000006</v>
      </c>
      <c r="J310" s="23">
        <v>43682</v>
      </c>
      <c r="K310" s="22">
        <v>364.79</v>
      </c>
      <c r="L310" s="28">
        <f t="shared" si="14"/>
        <v>9.927879381667756</v>
      </c>
    </row>
    <row r="311" spans="1:12" x14ac:dyDescent="0.25">
      <c r="A311" s="32">
        <v>43713</v>
      </c>
      <c r="B311" s="27">
        <v>15</v>
      </c>
      <c r="C311" s="37">
        <f t="shared" si="12"/>
        <v>138.28227737861968</v>
      </c>
      <c r="G311" s="14">
        <f t="shared" si="13"/>
        <v>9.9978227737861971</v>
      </c>
      <c r="H311" s="28">
        <f>VLOOKUP(A311,Futures!A311:B1295,2,FALSE)</f>
        <v>8.6150000000000002</v>
      </c>
      <c r="J311" s="23">
        <v>43679</v>
      </c>
      <c r="K311" s="22">
        <v>359.46</v>
      </c>
      <c r="L311" s="28">
        <f t="shared" si="14"/>
        <v>9.7828216851730883</v>
      </c>
    </row>
    <row r="312" spans="1:12" x14ac:dyDescent="0.25">
      <c r="A312" s="32">
        <v>43712</v>
      </c>
      <c r="B312" s="27">
        <v>20</v>
      </c>
      <c r="C312" s="37">
        <f t="shared" si="12"/>
        <v>135.03233180927498</v>
      </c>
      <c r="G312" s="14">
        <f t="shared" si="13"/>
        <v>10.105323318092751</v>
      </c>
      <c r="H312" s="28">
        <f>VLOOKUP(A312,Futures!A312:B1296,2,FALSE)</f>
        <v>8.7550000000000008</v>
      </c>
      <c r="J312" s="23">
        <v>43678</v>
      </c>
      <c r="K312" s="22">
        <v>352.3</v>
      </c>
      <c r="L312" s="28">
        <f t="shared" si="14"/>
        <v>9.5879599390376669</v>
      </c>
    </row>
    <row r="313" spans="1:12" x14ac:dyDescent="0.25">
      <c r="A313" s="32">
        <v>43711</v>
      </c>
      <c r="B313" s="27">
        <v>22</v>
      </c>
      <c r="C313" s="37">
        <f t="shared" si="12"/>
        <v>141.54245591116918</v>
      </c>
      <c r="G313" s="14">
        <f t="shared" si="13"/>
        <v>10.100424559111692</v>
      </c>
      <c r="H313" s="28">
        <f>VLOOKUP(A313,Futures!A313:B1297,2,FALSE)</f>
        <v>8.6850000000000005</v>
      </c>
      <c r="J313" s="23">
        <v>43677</v>
      </c>
      <c r="K313" s="22">
        <v>350.46</v>
      </c>
      <c r="L313" s="28">
        <f t="shared" si="14"/>
        <v>9.5378837361201825</v>
      </c>
    </row>
    <row r="314" spans="1:12" x14ac:dyDescent="0.25">
      <c r="A314" s="32">
        <v>43707</v>
      </c>
      <c r="B314" s="27">
        <v>34</v>
      </c>
      <c r="C314" s="37">
        <f t="shared" si="12"/>
        <v>78.03897234922718</v>
      </c>
      <c r="G314" s="14">
        <f t="shared" si="13"/>
        <v>9.4703897234922714</v>
      </c>
      <c r="H314" s="28">
        <f>VLOOKUP(A314,Futures!A314:B1298,2,FALSE)</f>
        <v>8.69</v>
      </c>
      <c r="J314" s="23">
        <v>43676</v>
      </c>
      <c r="K314" s="22">
        <v>353.31</v>
      </c>
      <c r="L314" s="28">
        <f t="shared" si="14"/>
        <v>9.6154474199869373</v>
      </c>
    </row>
    <row r="315" spans="1:12" x14ac:dyDescent="0.25">
      <c r="A315" s="32">
        <v>43706</v>
      </c>
      <c r="B315" s="27">
        <v>35</v>
      </c>
      <c r="C315" s="37">
        <f t="shared" si="12"/>
        <v>125.53984323971257</v>
      </c>
      <c r="G315" s="14">
        <f t="shared" si="13"/>
        <v>9.9403984323971262</v>
      </c>
      <c r="H315" s="28">
        <f>VLOOKUP(A315,Futures!A315:B1299,2,FALSE)</f>
        <v>8.6850000000000005</v>
      </c>
      <c r="J315" s="23">
        <v>43675</v>
      </c>
      <c r="K315" s="22">
        <v>355.24</v>
      </c>
      <c r="L315" s="28">
        <f t="shared" si="14"/>
        <v>9.6679730023949499</v>
      </c>
    </row>
    <row r="316" spans="1:12" x14ac:dyDescent="0.25">
      <c r="A316" s="32">
        <v>43705</v>
      </c>
      <c r="B316" s="27">
        <v>34</v>
      </c>
      <c r="C316" s="37">
        <f t="shared" si="12"/>
        <v>147.53107990420204</v>
      </c>
      <c r="G316" s="14">
        <f t="shared" si="13"/>
        <v>10.132810799042021</v>
      </c>
      <c r="H316" s="28">
        <f>VLOOKUP(A316,Futures!A316:B1300,2,FALSE)</f>
        <v>8.6575000000000006</v>
      </c>
      <c r="J316" s="23">
        <v>43672</v>
      </c>
      <c r="K316" s="22">
        <v>355.14</v>
      </c>
      <c r="L316" s="28">
        <f t="shared" si="14"/>
        <v>9.6652514696276945</v>
      </c>
    </row>
    <row r="317" spans="1:12" x14ac:dyDescent="0.25">
      <c r="A317" s="32">
        <v>43704</v>
      </c>
      <c r="B317" s="27">
        <v>35</v>
      </c>
      <c r="C317" s="37">
        <f t="shared" si="12"/>
        <v>81.774384933594575</v>
      </c>
      <c r="G317" s="14">
        <f t="shared" si="13"/>
        <v>9.410243849335945</v>
      </c>
      <c r="H317" s="28">
        <f>VLOOKUP(A317,Futures!A317:B1301,2,FALSE)</f>
        <v>8.5924999999999994</v>
      </c>
      <c r="J317" s="23">
        <v>43671</v>
      </c>
      <c r="K317" s="22">
        <v>355.51</v>
      </c>
      <c r="L317" s="28">
        <f t="shared" si="14"/>
        <v>9.6753211408665365</v>
      </c>
    </row>
    <row r="318" spans="1:12" x14ac:dyDescent="0.25">
      <c r="A318" s="32">
        <v>43703</v>
      </c>
      <c r="B318" s="27">
        <v>40</v>
      </c>
      <c r="C318" s="37">
        <f t="shared" si="12"/>
        <v>154.0323862399303</v>
      </c>
      <c r="G318" s="14">
        <f t="shared" si="13"/>
        <v>10.212823862399302</v>
      </c>
      <c r="H318" s="28">
        <f>VLOOKUP(A318,Futures!A318:B1302,2,FALSE)</f>
        <v>8.6724999999999994</v>
      </c>
      <c r="J318" s="23">
        <v>43670</v>
      </c>
      <c r="K318" s="22">
        <v>359.46</v>
      </c>
      <c r="L318" s="28">
        <f t="shared" si="14"/>
        <v>9.7828216851730883</v>
      </c>
    </row>
    <row r="319" spans="1:12" x14ac:dyDescent="0.25">
      <c r="A319" s="32">
        <v>43700</v>
      </c>
      <c r="B319" s="27">
        <v>45</v>
      </c>
      <c r="C319" s="37">
        <f t="shared" si="12"/>
        <v>143.52721532767259</v>
      </c>
      <c r="G319" s="14">
        <f t="shared" si="13"/>
        <v>10.000272153276725</v>
      </c>
      <c r="H319" s="28">
        <f>VLOOKUP(A319,Futures!A319:B1303,2,FALSE)</f>
        <v>8.5649999999999995</v>
      </c>
      <c r="J319" s="23">
        <v>43669</v>
      </c>
      <c r="K319" s="22">
        <v>357.72</v>
      </c>
      <c r="L319" s="28">
        <f t="shared" si="14"/>
        <v>9.735467015022861</v>
      </c>
    </row>
    <row r="320" spans="1:12" x14ac:dyDescent="0.25">
      <c r="A320" s="32">
        <v>43699</v>
      </c>
      <c r="B320" s="27">
        <v>46</v>
      </c>
      <c r="C320" s="37">
        <f t="shared" si="12"/>
        <v>143.79626605704328</v>
      </c>
      <c r="G320" s="14">
        <f t="shared" si="13"/>
        <v>10.125462660570433</v>
      </c>
      <c r="H320" s="28">
        <f>VLOOKUP(A320,Futures!A320:B1304,2,FALSE)</f>
        <v>8.6875</v>
      </c>
      <c r="J320" s="23">
        <v>43668</v>
      </c>
      <c r="K320" s="22">
        <v>358.64</v>
      </c>
      <c r="L320" s="28">
        <f t="shared" si="14"/>
        <v>9.7605051164816015</v>
      </c>
    </row>
    <row r="321" spans="1:12" x14ac:dyDescent="0.25">
      <c r="A321" s="32">
        <v>43698</v>
      </c>
      <c r="B321" s="27">
        <v>45</v>
      </c>
      <c r="C321" s="37">
        <f t="shared" si="12"/>
        <v>139.79120400609622</v>
      </c>
      <c r="G321" s="14">
        <f t="shared" si="13"/>
        <v>10.127912040060963</v>
      </c>
      <c r="H321" s="28">
        <f>VLOOKUP(A321,Futures!A321:B1305,2,FALSE)</f>
        <v>8.73</v>
      </c>
      <c r="J321" s="23">
        <v>43665</v>
      </c>
      <c r="K321" s="22">
        <v>365.25</v>
      </c>
      <c r="L321" s="28">
        <f t="shared" si="14"/>
        <v>9.9403984323971262</v>
      </c>
    </row>
    <row r="322" spans="1:12" x14ac:dyDescent="0.25">
      <c r="A322" s="32">
        <v>43697</v>
      </c>
      <c r="B322" s="27">
        <v>45</v>
      </c>
      <c r="C322" s="37">
        <f t="shared" si="12"/>
        <v>140.54055083823229</v>
      </c>
      <c r="G322" s="14">
        <f t="shared" si="13"/>
        <v>10.087905508382322</v>
      </c>
      <c r="H322" s="28">
        <f>VLOOKUP(A322,Futures!A322:B1306,2,FALSE)</f>
        <v>8.6824999999999992</v>
      </c>
      <c r="J322" s="23">
        <v>43664</v>
      </c>
      <c r="K322" s="22">
        <v>359.28</v>
      </c>
      <c r="L322" s="28">
        <f t="shared" si="14"/>
        <v>9.77792292619203</v>
      </c>
    </row>
    <row r="323" spans="1:12" x14ac:dyDescent="0.25">
      <c r="A323" s="32">
        <v>43696</v>
      </c>
      <c r="B323" s="27">
        <v>40</v>
      </c>
      <c r="C323" s="37">
        <f t="shared" si="12"/>
        <v>132.27531025473559</v>
      </c>
      <c r="G323" s="14">
        <f t="shared" si="13"/>
        <v>9.9877531025473552</v>
      </c>
      <c r="H323" s="28">
        <f>VLOOKUP(A323,Futures!A323:B1307,2,FALSE)</f>
        <v>8.6649999999999991</v>
      </c>
      <c r="J323" s="23">
        <v>43663</v>
      </c>
      <c r="K323" s="22">
        <v>355.7</v>
      </c>
      <c r="L323" s="28">
        <f t="shared" si="14"/>
        <v>9.6804920531243202</v>
      </c>
    </row>
    <row r="324" spans="1:12" x14ac:dyDescent="0.25">
      <c r="A324" s="32">
        <v>43693</v>
      </c>
      <c r="B324" s="27">
        <v>40</v>
      </c>
      <c r="C324" s="37">
        <f t="shared" ref="C324:C387" si="15">(G324-H324)*100</f>
        <v>121.80127367733516</v>
      </c>
      <c r="G324" s="14">
        <f t="shared" ref="G324:G387" si="16">VLOOKUP(A324,$J$2:$L$1066,3,FALSE)</f>
        <v>10.015512736773351</v>
      </c>
      <c r="H324" s="28">
        <f>VLOOKUP(A324,Futures!A324:B1308,2,FALSE)</f>
        <v>8.7974999999999994</v>
      </c>
      <c r="J324" s="23">
        <v>43662</v>
      </c>
      <c r="K324" s="22">
        <v>356.61</v>
      </c>
      <c r="L324" s="28">
        <f t="shared" ref="L324:L387" si="17">K324/36.744</f>
        <v>9.705258001306337</v>
      </c>
    </row>
    <row r="325" spans="1:12" x14ac:dyDescent="0.25">
      <c r="A325" s="32">
        <v>43692</v>
      </c>
      <c r="B325" s="27">
        <v>40</v>
      </c>
      <c r="C325" s="37">
        <f t="shared" si="15"/>
        <v>120.54109514478561</v>
      </c>
      <c r="G325" s="14">
        <f t="shared" si="16"/>
        <v>9.9129109514478557</v>
      </c>
      <c r="H325" s="28">
        <f>VLOOKUP(A325,Futures!A325:B1309,2,FALSE)</f>
        <v>8.7074999999999996</v>
      </c>
      <c r="J325" s="23">
        <v>43661</v>
      </c>
      <c r="K325" s="22">
        <v>366.35</v>
      </c>
      <c r="L325" s="28">
        <f t="shared" si="17"/>
        <v>9.9703352928369267</v>
      </c>
    </row>
    <row r="326" spans="1:12" x14ac:dyDescent="0.25">
      <c r="A326" s="32">
        <v>43691</v>
      </c>
      <c r="B326" s="27">
        <v>38</v>
      </c>
      <c r="C326" s="37">
        <f t="shared" si="15"/>
        <v>115.79490529065986</v>
      </c>
      <c r="G326" s="14">
        <f t="shared" si="16"/>
        <v>9.9379490529065979</v>
      </c>
      <c r="H326" s="28">
        <f>VLOOKUP(A326,Futures!A326:B1310,2,FALSE)</f>
        <v>8.7799999999999994</v>
      </c>
      <c r="J326" s="23">
        <v>43658</v>
      </c>
      <c r="K326" s="22">
        <v>371.5</v>
      </c>
      <c r="L326" s="28">
        <f t="shared" si="17"/>
        <v>10.110494230350534</v>
      </c>
    </row>
    <row r="327" spans="1:12" x14ac:dyDescent="0.25">
      <c r="A327" s="32">
        <v>43690</v>
      </c>
      <c r="B327" s="27">
        <v>35</v>
      </c>
      <c r="C327" s="37">
        <f t="shared" si="15"/>
        <v>119.79055083823215</v>
      </c>
      <c r="G327" s="14">
        <f t="shared" si="16"/>
        <v>10.087905508382322</v>
      </c>
      <c r="H327" s="28">
        <f>VLOOKUP(A327,Futures!A327:B1311,2,FALSE)</f>
        <v>8.89</v>
      </c>
      <c r="J327" s="23">
        <v>43657</v>
      </c>
      <c r="K327" s="22">
        <v>367.82</v>
      </c>
      <c r="L327" s="28">
        <f t="shared" si="17"/>
        <v>10.010341824515567</v>
      </c>
    </row>
    <row r="328" spans="1:12" x14ac:dyDescent="0.25">
      <c r="A328" s="32">
        <v>43689</v>
      </c>
      <c r="B328" s="27">
        <v>35</v>
      </c>
      <c r="C328" s="37">
        <f t="shared" si="15"/>
        <v>125.0500217722621</v>
      </c>
      <c r="G328" s="14">
        <f t="shared" si="16"/>
        <v>10.043000217722621</v>
      </c>
      <c r="H328" s="28">
        <f>VLOOKUP(A328,Futures!A328:B1312,2,FALSE)</f>
        <v>8.7925000000000004</v>
      </c>
      <c r="J328" s="23">
        <v>43656</v>
      </c>
      <c r="K328" s="22">
        <v>365.43</v>
      </c>
      <c r="L328" s="28">
        <f t="shared" si="17"/>
        <v>9.9452971913781845</v>
      </c>
    </row>
    <row r="329" spans="1:12" x14ac:dyDescent="0.25">
      <c r="A329" s="32">
        <v>43686</v>
      </c>
      <c r="B329" s="27">
        <v>35</v>
      </c>
      <c r="C329" s="37">
        <f t="shared" si="15"/>
        <v>119.29942303505339</v>
      </c>
      <c r="G329" s="14">
        <f t="shared" si="16"/>
        <v>10.110494230350534</v>
      </c>
      <c r="H329" s="28">
        <f>VLOOKUP(A329,Futures!A329:B1313,2,FALSE)</f>
        <v>8.9175000000000004</v>
      </c>
      <c r="J329" s="23">
        <v>43655</v>
      </c>
      <c r="K329" s="22">
        <v>362.13</v>
      </c>
      <c r="L329" s="28">
        <f t="shared" si="17"/>
        <v>9.8554866100587848</v>
      </c>
    </row>
    <row r="330" spans="1:12" x14ac:dyDescent="0.25">
      <c r="A330" s="32">
        <v>43685</v>
      </c>
      <c r="B330" s="27">
        <v>36</v>
      </c>
      <c r="C330" s="37">
        <f t="shared" si="15"/>
        <v>118.27912040060973</v>
      </c>
      <c r="G330" s="14">
        <f t="shared" si="16"/>
        <v>10.012791204006097</v>
      </c>
      <c r="H330" s="28">
        <f>VLOOKUP(A330,Futures!A330:B1314,2,FALSE)</f>
        <v>8.83</v>
      </c>
      <c r="J330" s="23">
        <v>43654</v>
      </c>
      <c r="K330" s="22">
        <v>360.29</v>
      </c>
      <c r="L330" s="28">
        <f t="shared" si="17"/>
        <v>9.8054104071413022</v>
      </c>
    </row>
    <row r="331" spans="1:12" x14ac:dyDescent="0.25">
      <c r="A331" s="32">
        <v>43684</v>
      </c>
      <c r="B331" s="27">
        <v>36</v>
      </c>
      <c r="C331" s="37">
        <f t="shared" si="15"/>
        <v>115.53282168517302</v>
      </c>
      <c r="G331" s="14">
        <f t="shared" si="16"/>
        <v>9.8228282168517307</v>
      </c>
      <c r="H331" s="28">
        <f>VLOOKUP(A331,Futures!A331:B1315,2,FALSE)</f>
        <v>8.6675000000000004</v>
      </c>
      <c r="J331" s="23">
        <v>43651</v>
      </c>
      <c r="K331" s="22">
        <v>359.46</v>
      </c>
      <c r="L331" s="28">
        <f t="shared" si="17"/>
        <v>9.7828216851730883</v>
      </c>
    </row>
    <row r="332" spans="1:12" x14ac:dyDescent="0.25">
      <c r="A332" s="32">
        <v>43683</v>
      </c>
      <c r="B332" s="27">
        <v>36</v>
      </c>
      <c r="C332" s="37">
        <f t="shared" si="15"/>
        <v>125.54109514478552</v>
      </c>
      <c r="G332" s="14">
        <f t="shared" si="16"/>
        <v>9.9129109514478557</v>
      </c>
      <c r="H332" s="28">
        <f>VLOOKUP(A332,Futures!A332:B1316,2,FALSE)</f>
        <v>8.6575000000000006</v>
      </c>
      <c r="J332" s="23">
        <v>43649</v>
      </c>
      <c r="K332" s="22">
        <v>364.61</v>
      </c>
      <c r="L332" s="28">
        <f t="shared" si="17"/>
        <v>9.9229806226866977</v>
      </c>
    </row>
    <row r="333" spans="1:12" x14ac:dyDescent="0.25">
      <c r="A333" s="32">
        <v>43682</v>
      </c>
      <c r="B333" s="27">
        <v>49</v>
      </c>
      <c r="C333" s="37">
        <f t="shared" si="15"/>
        <v>124.0379381667756</v>
      </c>
      <c r="G333" s="14">
        <f t="shared" si="16"/>
        <v>9.927879381667756</v>
      </c>
      <c r="H333" s="28">
        <f>VLOOKUP(A333,Futures!A333:B1317,2,FALSE)</f>
        <v>8.6875</v>
      </c>
      <c r="J333" s="23">
        <v>43648</v>
      </c>
      <c r="K333" s="22">
        <v>361.21</v>
      </c>
      <c r="L333" s="28">
        <f t="shared" si="17"/>
        <v>9.8304485086000426</v>
      </c>
    </row>
    <row r="334" spans="1:12" x14ac:dyDescent="0.25">
      <c r="A334" s="32">
        <v>43679</v>
      </c>
      <c r="B334" s="27">
        <v>49</v>
      </c>
      <c r="C334" s="37">
        <f t="shared" si="15"/>
        <v>109.78216851730878</v>
      </c>
      <c r="G334" s="14">
        <f t="shared" si="16"/>
        <v>9.7828216851730883</v>
      </c>
      <c r="H334" s="28">
        <f>VLOOKUP(A334,Futures!A334:B1318,2,FALSE)</f>
        <v>8.6850000000000005</v>
      </c>
      <c r="J334" s="23">
        <v>43647</v>
      </c>
      <c r="K334" s="22">
        <v>364.88</v>
      </c>
      <c r="L334" s="28">
        <f t="shared" si="17"/>
        <v>9.9303287611582842</v>
      </c>
    </row>
    <row r="335" spans="1:12" x14ac:dyDescent="0.25">
      <c r="A335" s="32">
        <v>43678</v>
      </c>
      <c r="B335" s="27">
        <v>50</v>
      </c>
      <c r="C335" s="37">
        <f t="shared" si="15"/>
        <v>93.5459939037667</v>
      </c>
      <c r="G335" s="14">
        <f t="shared" si="16"/>
        <v>9.5879599390376669</v>
      </c>
      <c r="H335" s="28">
        <f>VLOOKUP(A335,Futures!A335:B1319,2,FALSE)</f>
        <v>8.6524999999999999</v>
      </c>
      <c r="J335" s="23">
        <v>43644</v>
      </c>
      <c r="K335" s="22">
        <v>367.45</v>
      </c>
      <c r="L335" s="28">
        <f t="shared" si="17"/>
        <v>10.000272153276725</v>
      </c>
    </row>
    <row r="336" spans="1:12" x14ac:dyDescent="0.25">
      <c r="A336" s="32">
        <v>43677</v>
      </c>
      <c r="B336" s="27">
        <v>52</v>
      </c>
      <c r="C336" s="37">
        <f t="shared" si="15"/>
        <v>72.28837361201829</v>
      </c>
      <c r="G336" s="14">
        <f t="shared" si="16"/>
        <v>9.5378837361201825</v>
      </c>
      <c r="H336" s="28">
        <f>VLOOKUP(A336,Futures!A336:B1320,2,FALSE)</f>
        <v>8.8149999999999995</v>
      </c>
      <c r="J336" s="23">
        <v>43643</v>
      </c>
      <c r="K336" s="22">
        <v>367.73</v>
      </c>
      <c r="L336" s="28">
        <f t="shared" si="17"/>
        <v>10.007892445025039</v>
      </c>
    </row>
    <row r="337" spans="1:12" x14ac:dyDescent="0.25">
      <c r="A337" s="32">
        <v>43676</v>
      </c>
      <c r="B337" s="27">
        <v>52</v>
      </c>
      <c r="C337" s="37">
        <f t="shared" si="15"/>
        <v>64.794741998693794</v>
      </c>
      <c r="G337" s="14">
        <f t="shared" si="16"/>
        <v>9.6154474199869373</v>
      </c>
      <c r="H337" s="28">
        <f>VLOOKUP(A337,Futures!A337:B1321,2,FALSE)</f>
        <v>8.9674999999999994</v>
      </c>
      <c r="J337" s="23">
        <v>43642</v>
      </c>
      <c r="K337" s="22">
        <v>369.57</v>
      </c>
      <c r="L337" s="28">
        <f t="shared" si="17"/>
        <v>10.057968647942522</v>
      </c>
    </row>
    <row r="338" spans="1:12" x14ac:dyDescent="0.25">
      <c r="A338" s="32">
        <v>43675</v>
      </c>
      <c r="B338" s="27">
        <v>54</v>
      </c>
      <c r="C338" s="37">
        <f t="shared" si="15"/>
        <v>62.547300239494952</v>
      </c>
      <c r="G338" s="14">
        <f t="shared" si="16"/>
        <v>9.6679730023949499</v>
      </c>
      <c r="H338" s="28">
        <f>VLOOKUP(A338,Futures!A338:B1322,2,FALSE)</f>
        <v>9.0425000000000004</v>
      </c>
      <c r="J338" s="23">
        <v>43641</v>
      </c>
      <c r="K338" s="22">
        <v>373.33</v>
      </c>
      <c r="L338" s="28">
        <f t="shared" si="17"/>
        <v>10.160298279991292</v>
      </c>
    </row>
    <row r="339" spans="1:12" x14ac:dyDescent="0.25">
      <c r="A339" s="32">
        <v>43672</v>
      </c>
      <c r="B339" s="27">
        <v>57</v>
      </c>
      <c r="C339" s="37">
        <f t="shared" si="15"/>
        <v>65.525146962769469</v>
      </c>
      <c r="G339" s="14">
        <f t="shared" si="16"/>
        <v>9.6652514696276945</v>
      </c>
      <c r="H339" s="28">
        <f>VLOOKUP(A339,Futures!A339:B1323,2,FALSE)</f>
        <v>9.01</v>
      </c>
      <c r="J339" s="23">
        <v>43640</v>
      </c>
      <c r="K339" s="22">
        <v>369.29</v>
      </c>
      <c r="L339" s="28">
        <f t="shared" si="17"/>
        <v>10.05034835619421</v>
      </c>
    </row>
    <row r="340" spans="1:12" x14ac:dyDescent="0.25">
      <c r="A340" s="32">
        <v>43671</v>
      </c>
      <c r="B340" s="27">
        <v>68</v>
      </c>
      <c r="C340" s="37">
        <f t="shared" si="15"/>
        <v>67.782114086653593</v>
      </c>
      <c r="G340" s="14">
        <f t="shared" si="16"/>
        <v>9.6753211408665365</v>
      </c>
      <c r="H340" s="28">
        <f>VLOOKUP(A340,Futures!A340:B1324,2,FALSE)</f>
        <v>8.9975000000000005</v>
      </c>
      <c r="J340" s="23">
        <v>43637</v>
      </c>
      <c r="K340" s="22">
        <v>367.64</v>
      </c>
      <c r="L340" s="28">
        <f t="shared" si="17"/>
        <v>10.005443065534509</v>
      </c>
    </row>
    <row r="341" spans="1:12" x14ac:dyDescent="0.25">
      <c r="A341" s="32">
        <v>43670</v>
      </c>
      <c r="B341" s="27">
        <v>65</v>
      </c>
      <c r="C341" s="37">
        <f t="shared" si="15"/>
        <v>70.032168517308861</v>
      </c>
      <c r="G341" s="14">
        <f t="shared" si="16"/>
        <v>9.7828216851730883</v>
      </c>
      <c r="H341" s="28">
        <f>VLOOKUP(A341,Futures!A341:B1325,2,FALSE)</f>
        <v>9.0824999999999996</v>
      </c>
      <c r="J341" s="23">
        <v>43635</v>
      </c>
      <c r="K341" s="22">
        <v>367.18</v>
      </c>
      <c r="L341" s="28">
        <f t="shared" si="17"/>
        <v>9.9929240148051388</v>
      </c>
    </row>
    <row r="342" spans="1:12" x14ac:dyDescent="0.25">
      <c r="A342" s="32">
        <v>43669</v>
      </c>
      <c r="B342" s="27">
        <v>66</v>
      </c>
      <c r="C342" s="37">
        <f t="shared" si="15"/>
        <v>69.79670150228614</v>
      </c>
      <c r="G342" s="14">
        <f t="shared" si="16"/>
        <v>9.735467015022861</v>
      </c>
      <c r="H342" s="28">
        <f>VLOOKUP(A342,Futures!A342:B1326,2,FALSE)</f>
        <v>9.0374999999999996</v>
      </c>
      <c r="J342" s="23">
        <v>43634</v>
      </c>
      <c r="K342" s="22">
        <v>376.27</v>
      </c>
      <c r="L342" s="28">
        <f t="shared" si="17"/>
        <v>10.240311343348573</v>
      </c>
    </row>
    <row r="343" spans="1:12" x14ac:dyDescent="0.25">
      <c r="A343" s="32">
        <v>43668</v>
      </c>
      <c r="B343" s="27">
        <v>56</v>
      </c>
      <c r="C343" s="37">
        <f t="shared" si="15"/>
        <v>70.300511648160224</v>
      </c>
      <c r="G343" s="14">
        <f t="shared" si="16"/>
        <v>9.7605051164816015</v>
      </c>
      <c r="H343" s="28">
        <f>VLOOKUP(A343,Futures!A343:B1327,2,FALSE)</f>
        <v>9.0574999999999992</v>
      </c>
      <c r="J343" s="23">
        <v>43633</v>
      </c>
      <c r="K343" s="22">
        <v>373.7</v>
      </c>
      <c r="L343" s="28">
        <f t="shared" si="17"/>
        <v>10.170367951230132</v>
      </c>
    </row>
    <row r="344" spans="1:12" x14ac:dyDescent="0.25">
      <c r="A344" s="32">
        <v>43665</v>
      </c>
      <c r="B344" s="27">
        <v>58</v>
      </c>
      <c r="C344" s="37">
        <f t="shared" si="15"/>
        <v>74.789843239712539</v>
      </c>
      <c r="G344" s="14">
        <f t="shared" si="16"/>
        <v>9.9403984323971262</v>
      </c>
      <c r="H344" s="28">
        <f>VLOOKUP(A344,Futures!A344:B1328,2,FALSE)</f>
        <v>9.1925000000000008</v>
      </c>
      <c r="J344" s="23">
        <v>43630</v>
      </c>
      <c r="K344" s="22">
        <v>370.85</v>
      </c>
      <c r="L344" s="28">
        <f t="shared" si="17"/>
        <v>10.09280426736338</v>
      </c>
    </row>
    <row r="345" spans="1:12" x14ac:dyDescent="0.25">
      <c r="A345" s="32">
        <v>43664</v>
      </c>
      <c r="B345" s="27">
        <v>58</v>
      </c>
      <c r="C345" s="37">
        <f t="shared" si="15"/>
        <v>78.792292619202982</v>
      </c>
      <c r="G345" s="14">
        <f t="shared" si="16"/>
        <v>9.77792292619203</v>
      </c>
      <c r="H345" s="28">
        <f>VLOOKUP(A345,Futures!A345:B1329,2,FALSE)</f>
        <v>8.99</v>
      </c>
      <c r="J345" s="23">
        <v>43629</v>
      </c>
      <c r="K345" s="22">
        <v>370.85</v>
      </c>
      <c r="L345" s="28">
        <f t="shared" si="17"/>
        <v>10.09280426736338</v>
      </c>
    </row>
    <row r="346" spans="1:12" x14ac:dyDescent="0.25">
      <c r="A346" s="32">
        <v>43663</v>
      </c>
      <c r="B346" s="27">
        <v>58</v>
      </c>
      <c r="C346" s="37">
        <f t="shared" si="15"/>
        <v>67.549205312431937</v>
      </c>
      <c r="G346" s="14">
        <f t="shared" si="16"/>
        <v>9.6804920531243202</v>
      </c>
      <c r="H346" s="28">
        <f>VLOOKUP(A346,Futures!A346:B1330,2,FALSE)</f>
        <v>9.0050000000000008</v>
      </c>
      <c r="J346" s="23">
        <v>43628</v>
      </c>
      <c r="K346" s="22">
        <v>367.64</v>
      </c>
      <c r="L346" s="28">
        <f t="shared" si="17"/>
        <v>10.005443065534509</v>
      </c>
    </row>
    <row r="347" spans="1:12" x14ac:dyDescent="0.25">
      <c r="A347" s="32">
        <v>43662</v>
      </c>
      <c r="B347" s="27">
        <v>58</v>
      </c>
      <c r="C347" s="37">
        <f t="shared" si="15"/>
        <v>64.525800130633655</v>
      </c>
      <c r="G347" s="14">
        <f t="shared" si="16"/>
        <v>9.705258001306337</v>
      </c>
      <c r="H347" s="28">
        <f>VLOOKUP(A347,Futures!A347:B1331,2,FALSE)</f>
        <v>9.06</v>
      </c>
      <c r="J347" s="23">
        <v>43627</v>
      </c>
      <c r="K347" s="22">
        <v>363.32</v>
      </c>
      <c r="L347" s="28">
        <f t="shared" si="17"/>
        <v>9.8878728499891135</v>
      </c>
    </row>
    <row r="348" spans="1:12" x14ac:dyDescent="0.25">
      <c r="A348" s="32">
        <v>43661</v>
      </c>
      <c r="B348" s="27">
        <v>60</v>
      </c>
      <c r="C348" s="37">
        <f t="shared" si="15"/>
        <v>77.033529283692729</v>
      </c>
      <c r="G348" s="14">
        <f t="shared" si="16"/>
        <v>9.9703352928369267</v>
      </c>
      <c r="H348" s="28">
        <f>VLOOKUP(A348,Futures!A348:B1332,2,FALSE)</f>
        <v>9.1999999999999993</v>
      </c>
      <c r="J348" s="23">
        <v>43626</v>
      </c>
      <c r="K348" s="22">
        <v>364.15</v>
      </c>
      <c r="L348" s="28">
        <f t="shared" si="17"/>
        <v>9.9104615719573257</v>
      </c>
    </row>
    <row r="349" spans="1:12" x14ac:dyDescent="0.25">
      <c r="A349" s="32">
        <v>43658</v>
      </c>
      <c r="B349" s="27">
        <v>64</v>
      </c>
      <c r="C349" s="37">
        <f t="shared" si="15"/>
        <v>79.549423035053479</v>
      </c>
      <c r="G349" s="14">
        <f t="shared" si="16"/>
        <v>10.110494230350534</v>
      </c>
      <c r="H349" s="28">
        <f>VLOOKUP(A349,Futures!A349:B1333,2,FALSE)</f>
        <v>9.3149999999999995</v>
      </c>
      <c r="J349" s="23">
        <v>43623</v>
      </c>
      <c r="K349" s="22">
        <v>361.39</v>
      </c>
      <c r="L349" s="28">
        <f t="shared" si="17"/>
        <v>9.8353472675811009</v>
      </c>
    </row>
    <row r="350" spans="1:12" x14ac:dyDescent="0.25">
      <c r="A350" s="32">
        <v>43657</v>
      </c>
      <c r="B350" s="27">
        <v>60</v>
      </c>
      <c r="C350" s="37">
        <f t="shared" si="15"/>
        <v>83.784182451556788</v>
      </c>
      <c r="G350" s="14">
        <f t="shared" si="16"/>
        <v>10.010341824515567</v>
      </c>
      <c r="H350" s="28">
        <f>VLOOKUP(A350,Futures!A350:B1334,2,FALSE)</f>
        <v>9.1724999999999994</v>
      </c>
      <c r="J350" s="23">
        <v>43622</v>
      </c>
      <c r="K350" s="22">
        <v>368.01</v>
      </c>
      <c r="L350" s="28">
        <f t="shared" si="17"/>
        <v>10.015512736773351</v>
      </c>
    </row>
    <row r="351" spans="1:12" x14ac:dyDescent="0.25">
      <c r="A351" s="32">
        <v>43656</v>
      </c>
      <c r="B351" s="27">
        <v>57</v>
      </c>
      <c r="C351" s="37">
        <f t="shared" si="15"/>
        <v>81.779719137818489</v>
      </c>
      <c r="G351" s="14">
        <f t="shared" si="16"/>
        <v>9.9452971913781845</v>
      </c>
      <c r="H351" s="28">
        <f>VLOOKUP(A351,Futures!A351:B1335,2,FALSE)</f>
        <v>9.1274999999999995</v>
      </c>
      <c r="J351" s="23">
        <v>43621</v>
      </c>
      <c r="K351" s="22">
        <v>353.49</v>
      </c>
      <c r="L351" s="28">
        <f t="shared" si="17"/>
        <v>9.6203461789679956</v>
      </c>
    </row>
    <row r="352" spans="1:12" x14ac:dyDescent="0.25">
      <c r="A352" s="32">
        <v>43655</v>
      </c>
      <c r="B352" s="27">
        <v>53</v>
      </c>
      <c r="C352" s="37">
        <f t="shared" si="15"/>
        <v>81.298661005878444</v>
      </c>
      <c r="G352" s="14">
        <f t="shared" si="16"/>
        <v>9.8554866100587848</v>
      </c>
      <c r="H352" s="28">
        <f>VLOOKUP(A352,Futures!A352:B1336,2,FALSE)</f>
        <v>9.0425000000000004</v>
      </c>
      <c r="J352" s="23">
        <v>43620</v>
      </c>
      <c r="K352" s="22">
        <v>361.94</v>
      </c>
      <c r="L352" s="28">
        <f t="shared" si="17"/>
        <v>9.8503156978010011</v>
      </c>
    </row>
    <row r="353" spans="1:12" x14ac:dyDescent="0.25">
      <c r="A353" s="32">
        <v>43654</v>
      </c>
      <c r="B353" s="27">
        <v>56</v>
      </c>
      <c r="C353" s="37">
        <f t="shared" si="15"/>
        <v>82.791040714130304</v>
      </c>
      <c r="G353" s="14">
        <f t="shared" si="16"/>
        <v>9.8054104071413022</v>
      </c>
      <c r="H353" s="28">
        <f>VLOOKUP(A353,Futures!A353:B1337,2,FALSE)</f>
        <v>8.9774999999999991</v>
      </c>
      <c r="J353" s="23">
        <v>43619</v>
      </c>
      <c r="K353" s="22">
        <v>364.51</v>
      </c>
      <c r="L353" s="28">
        <f t="shared" si="17"/>
        <v>9.9202590899194423</v>
      </c>
    </row>
    <row r="354" spans="1:12" x14ac:dyDescent="0.25">
      <c r="A354" s="32">
        <v>43651</v>
      </c>
      <c r="B354" s="27">
        <v>57</v>
      </c>
      <c r="C354" s="37">
        <f t="shared" si="15"/>
        <v>83.782168517308804</v>
      </c>
      <c r="G354" s="14">
        <f t="shared" si="16"/>
        <v>9.7828216851730883</v>
      </c>
      <c r="H354" s="28">
        <f>VLOOKUP(A354,Futures!A354:B1338,2,FALSE)</f>
        <v>8.9450000000000003</v>
      </c>
      <c r="J354" s="23">
        <v>43616</v>
      </c>
      <c r="K354" s="22">
        <v>358.45</v>
      </c>
      <c r="L354" s="28">
        <f t="shared" si="17"/>
        <v>9.7553342042238178</v>
      </c>
    </row>
    <row r="355" spans="1:12" x14ac:dyDescent="0.25">
      <c r="A355" s="32">
        <v>43649</v>
      </c>
      <c r="B355" s="27">
        <v>70</v>
      </c>
      <c r="C355" s="37">
        <f t="shared" si="15"/>
        <v>83.548062268669725</v>
      </c>
      <c r="G355" s="14">
        <f t="shared" si="16"/>
        <v>9.9229806226866977</v>
      </c>
      <c r="H355" s="28">
        <f>VLOOKUP(A355,Futures!A355:B1339,2,FALSE)</f>
        <v>9.0875000000000004</v>
      </c>
      <c r="J355" s="23">
        <v>43615</v>
      </c>
      <c r="K355" s="22">
        <v>362.03</v>
      </c>
      <c r="L355" s="28">
        <f t="shared" si="17"/>
        <v>9.8527650772915294</v>
      </c>
    </row>
    <row r="356" spans="1:12" x14ac:dyDescent="0.25">
      <c r="A356" s="32">
        <v>43648</v>
      </c>
      <c r="B356" s="27">
        <v>70</v>
      </c>
      <c r="C356" s="37">
        <f t="shared" si="15"/>
        <v>84.294850860004189</v>
      </c>
      <c r="G356" s="14">
        <f t="shared" si="16"/>
        <v>9.8304485086000426</v>
      </c>
      <c r="H356" s="28">
        <f>VLOOKUP(A356,Futures!A356:B1340,2,FALSE)</f>
        <v>8.9875000000000007</v>
      </c>
      <c r="J356" s="23">
        <v>43614</v>
      </c>
      <c r="K356" s="22">
        <v>357.53</v>
      </c>
      <c r="L356" s="28">
        <f t="shared" si="17"/>
        <v>9.7302961027650774</v>
      </c>
    </row>
    <row r="357" spans="1:12" x14ac:dyDescent="0.25">
      <c r="A357" s="32">
        <v>43647</v>
      </c>
      <c r="B357" s="27">
        <v>64</v>
      </c>
      <c r="C357" s="37">
        <f t="shared" si="15"/>
        <v>84.532876115828344</v>
      </c>
      <c r="G357" s="14">
        <f t="shared" si="16"/>
        <v>9.9303287611582842</v>
      </c>
      <c r="H357" s="28">
        <f>VLOOKUP(A357,Futures!A357:B1341,2,FALSE)</f>
        <v>9.0850000000000009</v>
      </c>
      <c r="J357" s="23">
        <v>43613</v>
      </c>
      <c r="K357" s="22">
        <v>356.06</v>
      </c>
      <c r="L357" s="28">
        <f t="shared" si="17"/>
        <v>9.6902895710864367</v>
      </c>
    </row>
    <row r="358" spans="1:12" x14ac:dyDescent="0.25">
      <c r="A358" s="32">
        <v>43644</v>
      </c>
      <c r="B358" s="27">
        <v>65</v>
      </c>
      <c r="C358" s="37">
        <f t="shared" si="15"/>
        <v>77.027215327672494</v>
      </c>
      <c r="G358" s="14">
        <f t="shared" si="16"/>
        <v>10.000272153276725</v>
      </c>
      <c r="H358" s="28">
        <f>VLOOKUP(A358,Futures!A358:B1342,2,FALSE)</f>
        <v>9.23</v>
      </c>
      <c r="J358" s="23">
        <v>43609</v>
      </c>
      <c r="K358" s="22">
        <v>349.91</v>
      </c>
      <c r="L358" s="28">
        <f t="shared" si="17"/>
        <v>9.522915305900284</v>
      </c>
    </row>
    <row r="359" spans="1:12" x14ac:dyDescent="0.25">
      <c r="A359" s="32">
        <v>43643</v>
      </c>
      <c r="B359" s="27">
        <v>65</v>
      </c>
      <c r="C359" s="37">
        <f t="shared" si="15"/>
        <v>113.03924450250395</v>
      </c>
      <c r="G359" s="14">
        <f t="shared" si="16"/>
        <v>10.007892445025039</v>
      </c>
      <c r="H359" s="28">
        <f>VLOOKUP(A359,Futures!A359:B1343,2,FALSE)</f>
        <v>8.8774999999999995</v>
      </c>
      <c r="J359" s="23">
        <v>43608</v>
      </c>
      <c r="K359" s="22">
        <v>346.78</v>
      </c>
      <c r="L359" s="28">
        <f t="shared" si="17"/>
        <v>9.4377313302852155</v>
      </c>
    </row>
    <row r="360" spans="1:12" x14ac:dyDescent="0.25">
      <c r="A360" s="32">
        <v>43642</v>
      </c>
      <c r="B360" s="27">
        <v>67</v>
      </c>
      <c r="C360" s="37">
        <f t="shared" si="15"/>
        <v>111.54686479425209</v>
      </c>
      <c r="G360" s="14">
        <f t="shared" si="16"/>
        <v>10.057968647942522</v>
      </c>
      <c r="H360" s="28">
        <f>VLOOKUP(A360,Futures!A360:B1344,2,FALSE)</f>
        <v>8.9425000000000008</v>
      </c>
      <c r="J360" s="23">
        <v>43607</v>
      </c>
      <c r="K360" s="22">
        <v>344.21</v>
      </c>
      <c r="L360" s="28">
        <f t="shared" si="17"/>
        <v>9.3677879381667744</v>
      </c>
    </row>
    <row r="361" spans="1:12" x14ac:dyDescent="0.25">
      <c r="A361" s="32">
        <v>43641</v>
      </c>
      <c r="B361" s="27">
        <v>74</v>
      </c>
      <c r="C361" s="37">
        <f t="shared" si="15"/>
        <v>112.52982799912914</v>
      </c>
      <c r="G361" s="14">
        <f t="shared" si="16"/>
        <v>10.160298279991292</v>
      </c>
      <c r="H361" s="28">
        <f>VLOOKUP(A361,Futures!A361:B1345,2,FALSE)</f>
        <v>9.0350000000000001</v>
      </c>
      <c r="J361" s="23">
        <v>43606</v>
      </c>
      <c r="K361" s="22">
        <v>339.62</v>
      </c>
      <c r="L361" s="28">
        <f t="shared" si="17"/>
        <v>9.2428695841497941</v>
      </c>
    </row>
    <row r="362" spans="1:12" x14ac:dyDescent="0.25">
      <c r="A362" s="32">
        <v>43640</v>
      </c>
      <c r="B362" s="27">
        <v>60</v>
      </c>
      <c r="C362" s="37">
        <f t="shared" si="15"/>
        <v>96.034835619420988</v>
      </c>
      <c r="G362" s="14">
        <f t="shared" si="16"/>
        <v>10.05034835619421</v>
      </c>
      <c r="H362" s="28">
        <f>VLOOKUP(A362,Futures!A362:B1346,2,FALSE)</f>
        <v>9.09</v>
      </c>
      <c r="J362" s="23">
        <v>43605</v>
      </c>
      <c r="K362" s="22">
        <v>343.29</v>
      </c>
      <c r="L362" s="28">
        <f t="shared" si="17"/>
        <v>9.3427498367080339</v>
      </c>
    </row>
    <row r="363" spans="1:12" x14ac:dyDescent="0.25">
      <c r="A363" s="32">
        <v>43637</v>
      </c>
      <c r="B363" s="27">
        <v>55</v>
      </c>
      <c r="C363" s="37">
        <f t="shared" si="15"/>
        <v>97.794306553450923</v>
      </c>
      <c r="G363" s="14">
        <f t="shared" si="16"/>
        <v>10.005443065534509</v>
      </c>
      <c r="H363" s="28">
        <f>VLOOKUP(A363,Futures!A363:B1347,2,FALSE)</f>
        <v>9.0274999999999999</v>
      </c>
      <c r="J363" s="23">
        <v>43602</v>
      </c>
      <c r="K363" s="22">
        <v>341.36</v>
      </c>
      <c r="L363" s="28">
        <f t="shared" si="17"/>
        <v>9.2902242543000231</v>
      </c>
    </row>
    <row r="364" spans="1:12" x14ac:dyDescent="0.25">
      <c r="A364" s="32">
        <v>43636</v>
      </c>
      <c r="B364" s="27">
        <v>57</v>
      </c>
      <c r="C364" s="37" t="e">
        <f t="shared" si="15"/>
        <v>#N/A</v>
      </c>
      <c r="G364" s="14" t="e">
        <f t="shared" si="16"/>
        <v>#N/A</v>
      </c>
      <c r="H364" s="28">
        <f>VLOOKUP(A364,Futures!A364:B1348,2,FALSE)</f>
        <v>9.1549999999999994</v>
      </c>
      <c r="J364" s="23">
        <v>43601</v>
      </c>
      <c r="K364" s="22">
        <v>346.78</v>
      </c>
      <c r="L364" s="28">
        <f t="shared" si="17"/>
        <v>9.4377313302852155</v>
      </c>
    </row>
    <row r="365" spans="1:12" x14ac:dyDescent="0.25">
      <c r="A365" s="32">
        <v>43635</v>
      </c>
      <c r="B365" s="27">
        <v>59</v>
      </c>
      <c r="C365" s="37">
        <f t="shared" si="15"/>
        <v>96.042401480513817</v>
      </c>
      <c r="G365" s="14">
        <f t="shared" si="16"/>
        <v>9.9929240148051388</v>
      </c>
      <c r="H365" s="28">
        <f>VLOOKUP(A365,Futures!A365:B1349,2,FALSE)</f>
        <v>9.0325000000000006</v>
      </c>
      <c r="J365" s="23">
        <v>43600</v>
      </c>
      <c r="K365" s="22">
        <v>342.56</v>
      </c>
      <c r="L365" s="28">
        <f t="shared" si="17"/>
        <v>9.3228826475070754</v>
      </c>
    </row>
    <row r="366" spans="1:12" x14ac:dyDescent="0.25">
      <c r="A366" s="32">
        <v>43634</v>
      </c>
      <c r="B366" s="27">
        <v>57</v>
      </c>
      <c r="C366" s="37">
        <f t="shared" si="15"/>
        <v>110.53113433485731</v>
      </c>
      <c r="G366" s="14">
        <f t="shared" si="16"/>
        <v>10.240311343348573</v>
      </c>
      <c r="H366" s="28">
        <f>VLOOKUP(A366,Futures!A366:B1350,2,FALSE)</f>
        <v>9.1349999999999998</v>
      </c>
      <c r="J366" s="23">
        <v>43599</v>
      </c>
      <c r="K366" s="22">
        <v>337.51</v>
      </c>
      <c r="L366" s="28">
        <f t="shared" si="17"/>
        <v>9.1854452427607232</v>
      </c>
    </row>
    <row r="367" spans="1:12" x14ac:dyDescent="0.25">
      <c r="A367" s="32">
        <v>43633</v>
      </c>
      <c r="B367" s="27">
        <v>68</v>
      </c>
      <c r="C367" s="37">
        <f t="shared" si="15"/>
        <v>104.28679512301322</v>
      </c>
      <c r="G367" s="14">
        <f t="shared" si="16"/>
        <v>10.170367951230132</v>
      </c>
      <c r="H367" s="28">
        <f>VLOOKUP(A367,Futures!A367:B1351,2,FALSE)</f>
        <v>9.1274999999999995</v>
      </c>
      <c r="J367" s="23">
        <v>43598</v>
      </c>
      <c r="K367" s="22">
        <v>331.81</v>
      </c>
      <c r="L367" s="28">
        <f t="shared" si="17"/>
        <v>9.0303178750272153</v>
      </c>
    </row>
    <row r="368" spans="1:12" x14ac:dyDescent="0.25">
      <c r="A368" s="32">
        <v>43630</v>
      </c>
      <c r="B368" s="27">
        <v>66</v>
      </c>
      <c r="C368" s="37">
        <f t="shared" si="15"/>
        <v>112.53042673633811</v>
      </c>
      <c r="G368" s="14">
        <f t="shared" si="16"/>
        <v>10.09280426736338</v>
      </c>
      <c r="H368" s="28">
        <f>VLOOKUP(A368,Futures!A368:B1352,2,FALSE)</f>
        <v>8.9674999999999994</v>
      </c>
      <c r="J368" s="23">
        <v>43595</v>
      </c>
      <c r="K368" s="22">
        <v>328.5</v>
      </c>
      <c r="L368" s="28">
        <f t="shared" si="17"/>
        <v>8.9402351404310902</v>
      </c>
    </row>
    <row r="369" spans="1:12" x14ac:dyDescent="0.25">
      <c r="A369" s="32">
        <v>43629</v>
      </c>
      <c r="B369" s="27">
        <v>60</v>
      </c>
      <c r="C369" s="37">
        <f t="shared" si="15"/>
        <v>121.28042673633797</v>
      </c>
      <c r="G369" s="14">
        <f t="shared" si="16"/>
        <v>10.09280426736338</v>
      </c>
      <c r="H369" s="28">
        <f>VLOOKUP(A369,Futures!A369:B1353,2,FALSE)</f>
        <v>8.8800000000000008</v>
      </c>
      <c r="J369" s="23">
        <v>43594</v>
      </c>
      <c r="K369" s="22">
        <v>332.27</v>
      </c>
      <c r="L369" s="28">
        <f t="shared" si="17"/>
        <v>9.0428369257565855</v>
      </c>
    </row>
    <row r="370" spans="1:12" x14ac:dyDescent="0.25">
      <c r="A370" s="32">
        <v>43628</v>
      </c>
      <c r="B370" s="27">
        <v>56</v>
      </c>
      <c r="C370" s="37">
        <f t="shared" si="15"/>
        <v>122.54430655345097</v>
      </c>
      <c r="G370" s="14">
        <f t="shared" si="16"/>
        <v>10.005443065534509</v>
      </c>
      <c r="H370" s="28">
        <f>VLOOKUP(A370,Futures!A370:B1354,2,FALSE)</f>
        <v>8.7799999999999994</v>
      </c>
      <c r="J370" s="23">
        <v>43593</v>
      </c>
      <c r="K370" s="22">
        <v>332.45</v>
      </c>
      <c r="L370" s="28">
        <f t="shared" si="17"/>
        <v>9.0477356847376438</v>
      </c>
    </row>
    <row r="371" spans="1:12" x14ac:dyDescent="0.25">
      <c r="A371" s="32">
        <v>43627</v>
      </c>
      <c r="B371" s="27">
        <v>53</v>
      </c>
      <c r="C371" s="37">
        <f t="shared" si="15"/>
        <v>129.53728499891142</v>
      </c>
      <c r="G371" s="14">
        <f t="shared" si="16"/>
        <v>9.8878728499891135</v>
      </c>
      <c r="H371" s="28">
        <f>VLOOKUP(A371,Futures!A371:B1355,2,FALSE)</f>
        <v>8.5924999999999994</v>
      </c>
      <c r="J371" s="23">
        <v>43592</v>
      </c>
      <c r="K371" s="22">
        <v>328.5</v>
      </c>
      <c r="L371" s="28">
        <f t="shared" si="17"/>
        <v>8.9402351404310902</v>
      </c>
    </row>
    <row r="372" spans="1:12" x14ac:dyDescent="0.25">
      <c r="A372" s="32">
        <v>43626</v>
      </c>
      <c r="B372" s="27">
        <v>55</v>
      </c>
      <c r="C372" s="37">
        <f t="shared" si="15"/>
        <v>132.54615719573249</v>
      </c>
      <c r="G372" s="14">
        <f t="shared" si="16"/>
        <v>9.9104615719573257</v>
      </c>
      <c r="H372" s="28">
        <f>VLOOKUP(A372,Futures!A372:B1356,2,FALSE)</f>
        <v>8.5850000000000009</v>
      </c>
      <c r="J372" s="23">
        <v>43591</v>
      </c>
      <c r="K372" s="22">
        <v>328.5</v>
      </c>
      <c r="L372" s="28">
        <f t="shared" si="17"/>
        <v>8.9402351404310902</v>
      </c>
    </row>
    <row r="373" spans="1:12" x14ac:dyDescent="0.25">
      <c r="A373" s="32">
        <v>43623</v>
      </c>
      <c r="B373" s="27">
        <v>60</v>
      </c>
      <c r="C373" s="37">
        <f t="shared" si="15"/>
        <v>127.28472675811008</v>
      </c>
      <c r="G373" s="14">
        <f t="shared" si="16"/>
        <v>9.8353472675811009</v>
      </c>
      <c r="H373" s="28">
        <f>VLOOKUP(A373,Futures!A373:B1357,2,FALSE)</f>
        <v>8.5625</v>
      </c>
      <c r="J373" s="23">
        <v>43588</v>
      </c>
      <c r="K373" s="22">
        <v>327.77</v>
      </c>
      <c r="L373" s="28">
        <f t="shared" si="17"/>
        <v>8.9203679512301317</v>
      </c>
    </row>
    <row r="374" spans="1:12" x14ac:dyDescent="0.25">
      <c r="A374" s="32">
        <v>43622</v>
      </c>
      <c r="B374" s="27">
        <v>54</v>
      </c>
      <c r="C374" s="37">
        <f t="shared" si="15"/>
        <v>132.8012736773351</v>
      </c>
      <c r="G374" s="14">
        <f t="shared" si="16"/>
        <v>10.015512736773351</v>
      </c>
      <c r="H374" s="28">
        <f>VLOOKUP(A374,Futures!A374:B1358,2,FALSE)</f>
        <v>8.6875</v>
      </c>
      <c r="J374" s="23">
        <v>43587</v>
      </c>
      <c r="K374" s="22">
        <v>327.58999999999997</v>
      </c>
      <c r="L374" s="28">
        <f t="shared" si="17"/>
        <v>8.9154691922490734</v>
      </c>
    </row>
    <row r="375" spans="1:12" x14ac:dyDescent="0.25">
      <c r="A375" s="32">
        <v>43621</v>
      </c>
      <c r="B375" s="27">
        <v>48</v>
      </c>
      <c r="C375" s="37">
        <f t="shared" si="15"/>
        <v>92.284617896799574</v>
      </c>
      <c r="G375" s="14">
        <f t="shared" si="16"/>
        <v>9.6203461789679956</v>
      </c>
      <c r="H375" s="28">
        <f>VLOOKUP(A375,Futures!A375:B1359,2,FALSE)</f>
        <v>8.6974999999999998</v>
      </c>
      <c r="J375" s="23">
        <v>43585</v>
      </c>
      <c r="K375" s="22">
        <v>336.96</v>
      </c>
      <c r="L375" s="28">
        <f t="shared" si="17"/>
        <v>9.1704768125408229</v>
      </c>
    </row>
    <row r="376" spans="1:12" x14ac:dyDescent="0.25">
      <c r="A376" s="32">
        <v>43620</v>
      </c>
      <c r="B376" s="27">
        <v>45</v>
      </c>
      <c r="C376" s="37">
        <f t="shared" si="15"/>
        <v>103.28156978010003</v>
      </c>
      <c r="G376" s="14">
        <f t="shared" si="16"/>
        <v>9.8503156978010011</v>
      </c>
      <c r="H376" s="28">
        <f>VLOOKUP(A376,Futures!A376:B1360,2,FALSE)</f>
        <v>8.8175000000000008</v>
      </c>
      <c r="J376" s="23">
        <v>43584</v>
      </c>
      <c r="K376" s="22">
        <v>320.14</v>
      </c>
      <c r="L376" s="28">
        <f t="shared" si="17"/>
        <v>8.712715001088613</v>
      </c>
    </row>
    <row r="377" spans="1:12" x14ac:dyDescent="0.25">
      <c r="A377" s="32">
        <v>43619</v>
      </c>
      <c r="B377" s="27">
        <v>47</v>
      </c>
      <c r="C377" s="37">
        <f t="shared" si="15"/>
        <v>113.02590899194431</v>
      </c>
      <c r="G377" s="14">
        <f t="shared" si="16"/>
        <v>9.9202590899194423</v>
      </c>
      <c r="H377" s="28">
        <f>VLOOKUP(A377,Futures!A377:B1361,2,FALSE)</f>
        <v>8.7899999999999991</v>
      </c>
      <c r="J377" s="23">
        <v>43581</v>
      </c>
      <c r="K377" s="22">
        <v>336.86</v>
      </c>
      <c r="L377" s="28">
        <f t="shared" si="17"/>
        <v>9.1677552797735693</v>
      </c>
    </row>
    <row r="378" spans="1:12" x14ac:dyDescent="0.25">
      <c r="A378" s="32">
        <v>43616</v>
      </c>
      <c r="B378" s="27">
        <v>51</v>
      </c>
      <c r="C378" s="37">
        <f t="shared" si="15"/>
        <v>97.783420422381795</v>
      </c>
      <c r="G378" s="14">
        <f t="shared" si="16"/>
        <v>9.7553342042238178</v>
      </c>
      <c r="H378" s="28">
        <f>VLOOKUP(A378,Futures!A378:B1362,2,FALSE)</f>
        <v>8.7774999999999999</v>
      </c>
      <c r="J378" s="23">
        <v>43580</v>
      </c>
      <c r="K378" s="22">
        <v>335.94</v>
      </c>
      <c r="L378" s="28">
        <f t="shared" si="17"/>
        <v>9.1427171783148271</v>
      </c>
    </row>
    <row r="379" spans="1:12" x14ac:dyDescent="0.25">
      <c r="A379" s="32">
        <v>43615</v>
      </c>
      <c r="B379" s="27">
        <v>52</v>
      </c>
      <c r="C379" s="37">
        <f t="shared" si="15"/>
        <v>96.276507729152883</v>
      </c>
      <c r="G379" s="14">
        <f t="shared" si="16"/>
        <v>9.8527650772915294</v>
      </c>
      <c r="H379" s="28">
        <f>VLOOKUP(A379,Futures!A379:B1363,2,FALSE)</f>
        <v>8.89</v>
      </c>
      <c r="J379" s="23">
        <v>43579</v>
      </c>
      <c r="K379" s="22">
        <v>327.86</v>
      </c>
      <c r="L379" s="28">
        <f t="shared" si="17"/>
        <v>8.9228173307206617</v>
      </c>
    </row>
    <row r="380" spans="1:12" x14ac:dyDescent="0.25">
      <c r="A380" s="32">
        <v>43614</v>
      </c>
      <c r="B380" s="27">
        <v>55</v>
      </c>
      <c r="C380" s="37">
        <f t="shared" si="15"/>
        <v>101.02961027650767</v>
      </c>
      <c r="G380" s="14">
        <f t="shared" si="16"/>
        <v>9.7302961027650774</v>
      </c>
      <c r="H380" s="28">
        <f>VLOOKUP(A380,Futures!A380:B1364,2,FALSE)</f>
        <v>8.7200000000000006</v>
      </c>
      <c r="J380" s="23">
        <v>43578</v>
      </c>
      <c r="K380" s="22">
        <v>331.44</v>
      </c>
      <c r="L380" s="28">
        <f t="shared" si="17"/>
        <v>9.0202482037883733</v>
      </c>
    </row>
    <row r="381" spans="1:12" x14ac:dyDescent="0.25">
      <c r="A381" s="32">
        <v>43613</v>
      </c>
      <c r="B381" s="27">
        <v>61</v>
      </c>
      <c r="C381" s="37">
        <f t="shared" si="15"/>
        <v>113.02895710864362</v>
      </c>
      <c r="G381" s="14">
        <f t="shared" si="16"/>
        <v>9.6902895710864367</v>
      </c>
      <c r="H381" s="28">
        <f>VLOOKUP(A381,Futures!A381:B1365,2,FALSE)</f>
        <v>8.56</v>
      </c>
      <c r="J381" s="23">
        <v>43577</v>
      </c>
      <c r="K381" s="22">
        <v>336.4</v>
      </c>
      <c r="L381" s="28">
        <f t="shared" si="17"/>
        <v>9.1552362290441973</v>
      </c>
    </row>
    <row r="382" spans="1:12" x14ac:dyDescent="0.25">
      <c r="A382" s="32">
        <v>43609</v>
      </c>
      <c r="B382" s="27">
        <v>60</v>
      </c>
      <c r="C382" s="37">
        <f t="shared" si="15"/>
        <v>122.54153059002846</v>
      </c>
      <c r="G382" s="14">
        <f t="shared" si="16"/>
        <v>9.522915305900284</v>
      </c>
      <c r="H382" s="28">
        <f>VLOOKUP(A382,Futures!A382:B1366,2,FALSE)</f>
        <v>8.2974999999999994</v>
      </c>
      <c r="J382" s="23">
        <v>43573</v>
      </c>
      <c r="K382" s="22">
        <v>337.6</v>
      </c>
      <c r="L382" s="28">
        <f t="shared" si="17"/>
        <v>9.1878946222512532</v>
      </c>
    </row>
    <row r="383" spans="1:12" x14ac:dyDescent="0.25">
      <c r="A383" s="32">
        <v>43608</v>
      </c>
      <c r="B383" s="27">
        <v>50</v>
      </c>
      <c r="C383" s="37">
        <f t="shared" si="15"/>
        <v>122.27313302852156</v>
      </c>
      <c r="G383" s="14">
        <f t="shared" si="16"/>
        <v>9.4377313302852155</v>
      </c>
      <c r="H383" s="28">
        <f>VLOOKUP(A383,Futures!A383:B1367,2,FALSE)</f>
        <v>8.2149999999999999</v>
      </c>
      <c r="J383" s="23">
        <v>43572</v>
      </c>
      <c r="K383" s="22">
        <v>334.93</v>
      </c>
      <c r="L383" s="28">
        <f t="shared" si="17"/>
        <v>9.1152296973655567</v>
      </c>
    </row>
    <row r="384" spans="1:12" x14ac:dyDescent="0.25">
      <c r="A384" s="32">
        <v>43607</v>
      </c>
      <c r="B384" s="27">
        <v>50</v>
      </c>
      <c r="C384" s="37">
        <f t="shared" si="15"/>
        <v>108.27879381667742</v>
      </c>
      <c r="G384" s="14">
        <f t="shared" si="16"/>
        <v>9.3677879381667744</v>
      </c>
      <c r="H384" s="28">
        <f>VLOOKUP(A384,Futures!A384:B1368,2,FALSE)</f>
        <v>8.2850000000000001</v>
      </c>
      <c r="J384" s="23">
        <v>43571</v>
      </c>
      <c r="K384" s="22">
        <v>339.44</v>
      </c>
      <c r="L384" s="28">
        <f t="shared" si="17"/>
        <v>9.2379708251687358</v>
      </c>
    </row>
    <row r="385" spans="1:12" x14ac:dyDescent="0.25">
      <c r="A385" s="32">
        <v>43606</v>
      </c>
      <c r="B385" s="27">
        <v>52</v>
      </c>
      <c r="C385" s="37">
        <f t="shared" si="15"/>
        <v>102.28695841497935</v>
      </c>
      <c r="G385" s="14">
        <f t="shared" si="16"/>
        <v>9.2428695841497941</v>
      </c>
      <c r="H385" s="28">
        <f>VLOOKUP(A385,Futures!A385:B1369,2,FALSE)</f>
        <v>8.2200000000000006</v>
      </c>
      <c r="J385" s="23">
        <v>43570</v>
      </c>
      <c r="K385" s="22">
        <v>343.39</v>
      </c>
      <c r="L385" s="28">
        <f t="shared" si="17"/>
        <v>9.3454713694752876</v>
      </c>
    </row>
    <row r="386" spans="1:12" x14ac:dyDescent="0.25">
      <c r="A386" s="32">
        <v>43605</v>
      </c>
      <c r="B386" s="27">
        <v>40</v>
      </c>
      <c r="C386" s="37">
        <f t="shared" si="15"/>
        <v>102.52498367080332</v>
      </c>
      <c r="G386" s="14">
        <f t="shared" si="16"/>
        <v>9.3427498367080339</v>
      </c>
      <c r="H386" s="28">
        <f>VLOOKUP(A386,Futures!A386:B1370,2,FALSE)</f>
        <v>8.3175000000000008</v>
      </c>
      <c r="J386" s="23">
        <v>43567</v>
      </c>
      <c r="K386" s="22">
        <v>341.09</v>
      </c>
      <c r="L386" s="28">
        <f t="shared" si="17"/>
        <v>9.2828761158284347</v>
      </c>
    </row>
    <row r="387" spans="1:12" x14ac:dyDescent="0.25">
      <c r="A387" s="32">
        <v>43602</v>
      </c>
      <c r="B387" s="27">
        <v>40</v>
      </c>
      <c r="C387" s="37">
        <f t="shared" si="15"/>
        <v>107.27242543000237</v>
      </c>
      <c r="G387" s="14">
        <f t="shared" si="16"/>
        <v>9.2902242543000231</v>
      </c>
      <c r="H387" s="28">
        <f>VLOOKUP(A387,Futures!A387:B1371,2,FALSE)</f>
        <v>8.2174999999999994</v>
      </c>
      <c r="J387" s="23">
        <v>43566</v>
      </c>
      <c r="K387" s="22">
        <v>341.27</v>
      </c>
      <c r="L387" s="28">
        <f t="shared" si="17"/>
        <v>9.287774874809493</v>
      </c>
    </row>
    <row r="388" spans="1:12" x14ac:dyDescent="0.25">
      <c r="A388" s="32">
        <v>43601</v>
      </c>
      <c r="B388" s="27">
        <v>37</v>
      </c>
      <c r="C388" s="37">
        <f t="shared" ref="C388:C451" si="18">(G388-H388)*100</f>
        <v>104.02313302852147</v>
      </c>
      <c r="G388" s="14">
        <f t="shared" ref="G388:G451" si="19">VLOOKUP(A388,$J$2:$L$1066,3,FALSE)</f>
        <v>9.4377313302852155</v>
      </c>
      <c r="H388" s="28">
        <f>VLOOKUP(A388,Futures!A388:B1372,2,FALSE)</f>
        <v>8.3975000000000009</v>
      </c>
      <c r="J388" s="23">
        <v>43565</v>
      </c>
      <c r="K388" s="22">
        <v>342.93</v>
      </c>
      <c r="L388" s="28">
        <f t="shared" ref="L388:L451" si="20">K388/36.744</f>
        <v>9.3329523187459174</v>
      </c>
    </row>
    <row r="389" spans="1:12" x14ac:dyDescent="0.25">
      <c r="A389" s="32">
        <v>43600</v>
      </c>
      <c r="B389" s="27">
        <v>36</v>
      </c>
      <c r="C389" s="37">
        <f t="shared" si="18"/>
        <v>96.788264750707498</v>
      </c>
      <c r="G389" s="14">
        <f t="shared" si="19"/>
        <v>9.3228826475070754</v>
      </c>
      <c r="H389" s="28">
        <f>VLOOKUP(A389,Futures!A389:B1373,2,FALSE)</f>
        <v>8.3550000000000004</v>
      </c>
      <c r="J389" s="23">
        <v>43564</v>
      </c>
      <c r="K389" s="22">
        <v>343.11</v>
      </c>
      <c r="L389" s="28">
        <f t="shared" si="20"/>
        <v>9.3378510777269756</v>
      </c>
    </row>
    <row r="390" spans="1:12" x14ac:dyDescent="0.25">
      <c r="A390" s="32">
        <v>43599</v>
      </c>
      <c r="B390" s="27">
        <v>35</v>
      </c>
      <c r="C390" s="37">
        <f t="shared" si="18"/>
        <v>87.044524276072366</v>
      </c>
      <c r="G390" s="14">
        <f t="shared" si="19"/>
        <v>9.1854452427607232</v>
      </c>
      <c r="H390" s="28">
        <f>VLOOKUP(A390,Futures!A390:B1374,2,FALSE)</f>
        <v>8.3149999999999995</v>
      </c>
      <c r="J390" s="23">
        <v>43563</v>
      </c>
      <c r="K390" s="22">
        <v>344.3</v>
      </c>
      <c r="L390" s="28">
        <f t="shared" si="20"/>
        <v>9.3702373176573044</v>
      </c>
    </row>
    <row r="391" spans="1:12" x14ac:dyDescent="0.25">
      <c r="A391" s="32">
        <v>43598</v>
      </c>
      <c r="B391" s="27">
        <v>38</v>
      </c>
      <c r="C391" s="37">
        <f t="shared" si="18"/>
        <v>100.5317875027215</v>
      </c>
      <c r="G391" s="14">
        <f t="shared" si="19"/>
        <v>9.0303178750272153</v>
      </c>
      <c r="H391" s="28">
        <f>VLOOKUP(A391,Futures!A391:B1375,2,FALSE)</f>
        <v>8.0250000000000004</v>
      </c>
      <c r="J391" s="23">
        <v>43560</v>
      </c>
      <c r="K391" s="22">
        <v>346.05</v>
      </c>
      <c r="L391" s="28">
        <f t="shared" si="20"/>
        <v>9.4178641410842587</v>
      </c>
    </row>
    <row r="392" spans="1:12" x14ac:dyDescent="0.25">
      <c r="A392" s="32">
        <v>43595</v>
      </c>
      <c r="B392" s="27">
        <v>40</v>
      </c>
      <c r="C392" s="37">
        <f t="shared" si="18"/>
        <v>84.773514043109088</v>
      </c>
      <c r="G392" s="14">
        <f t="shared" si="19"/>
        <v>8.9402351404310902</v>
      </c>
      <c r="H392" s="28">
        <f>VLOOKUP(A392,Futures!A392:B1376,2,FALSE)</f>
        <v>8.0924999999999994</v>
      </c>
      <c r="J392" s="23">
        <v>43559</v>
      </c>
      <c r="K392" s="22">
        <v>349.36</v>
      </c>
      <c r="L392" s="28">
        <f t="shared" si="20"/>
        <v>9.5079468756803838</v>
      </c>
    </row>
    <row r="393" spans="1:12" x14ac:dyDescent="0.25">
      <c r="A393" s="32">
        <v>43594</v>
      </c>
      <c r="B393" s="27">
        <v>38</v>
      </c>
      <c r="C393" s="37">
        <f t="shared" si="18"/>
        <v>91.533692575658591</v>
      </c>
      <c r="G393" s="14">
        <f t="shared" si="19"/>
        <v>9.0428369257565855</v>
      </c>
      <c r="H393" s="28">
        <f>VLOOKUP(A393,Futures!A393:B1377,2,FALSE)</f>
        <v>8.1274999999999995</v>
      </c>
      <c r="J393" s="23">
        <v>43558</v>
      </c>
      <c r="K393" s="22">
        <v>346.51</v>
      </c>
      <c r="L393" s="28">
        <f t="shared" si="20"/>
        <v>9.4303831918136289</v>
      </c>
    </row>
    <row r="394" spans="1:12" x14ac:dyDescent="0.25">
      <c r="A394" s="32">
        <v>43593</v>
      </c>
      <c r="B394" s="27">
        <v>35</v>
      </c>
      <c r="C394" s="37">
        <f t="shared" si="18"/>
        <v>77.5235684737643</v>
      </c>
      <c r="G394" s="14">
        <f t="shared" si="19"/>
        <v>9.0477356847376438</v>
      </c>
      <c r="H394" s="28">
        <f>VLOOKUP(A394,Futures!A394:B1378,2,FALSE)</f>
        <v>8.2725000000000009</v>
      </c>
      <c r="J394" s="23">
        <v>43557</v>
      </c>
      <c r="K394" s="22">
        <v>347.52</v>
      </c>
      <c r="L394" s="28">
        <f t="shared" si="20"/>
        <v>9.4578706727628994</v>
      </c>
    </row>
    <row r="395" spans="1:12" x14ac:dyDescent="0.25">
      <c r="A395" s="32">
        <v>43592</v>
      </c>
      <c r="B395" s="27">
        <v>35</v>
      </c>
      <c r="C395" s="37">
        <f t="shared" si="18"/>
        <v>63.273514043109103</v>
      </c>
      <c r="G395" s="14">
        <f t="shared" si="19"/>
        <v>8.9402351404310902</v>
      </c>
      <c r="H395" s="28">
        <f>VLOOKUP(A395,Futures!A395:B1379,2,FALSE)</f>
        <v>8.3074999999999992</v>
      </c>
      <c r="J395" s="23">
        <v>43556</v>
      </c>
      <c r="K395" s="22">
        <v>345.96</v>
      </c>
      <c r="L395" s="28">
        <f t="shared" si="20"/>
        <v>9.4154147615937287</v>
      </c>
    </row>
    <row r="396" spans="1:12" x14ac:dyDescent="0.25">
      <c r="A396" s="32">
        <v>43591</v>
      </c>
      <c r="B396" s="27">
        <v>35</v>
      </c>
      <c r="C396" s="37">
        <f t="shared" si="18"/>
        <v>63.773514043109003</v>
      </c>
      <c r="G396" s="14">
        <f t="shared" si="19"/>
        <v>8.9402351404310902</v>
      </c>
      <c r="H396" s="28">
        <f>VLOOKUP(A396,Futures!A396:B1380,2,FALSE)</f>
        <v>8.3025000000000002</v>
      </c>
      <c r="J396" s="23">
        <v>43553</v>
      </c>
      <c r="K396" s="22">
        <v>337.69</v>
      </c>
      <c r="L396" s="28">
        <f t="shared" si="20"/>
        <v>9.1903440017417815</v>
      </c>
    </row>
    <row r="397" spans="1:12" x14ac:dyDescent="0.25">
      <c r="A397" s="32">
        <v>43588</v>
      </c>
      <c r="B397" s="27">
        <v>34</v>
      </c>
      <c r="C397" s="37">
        <f t="shared" si="18"/>
        <v>49.786795123013228</v>
      </c>
      <c r="G397" s="14">
        <f t="shared" si="19"/>
        <v>8.9203679512301317</v>
      </c>
      <c r="H397" s="28">
        <f>VLOOKUP(A397,Futures!A397:B1381,2,FALSE)</f>
        <v>8.4224999999999994</v>
      </c>
      <c r="J397" s="23">
        <v>43552</v>
      </c>
      <c r="K397" s="22">
        <v>342.56</v>
      </c>
      <c r="L397" s="28">
        <f t="shared" si="20"/>
        <v>9.3228826475070754</v>
      </c>
    </row>
    <row r="398" spans="1:12" x14ac:dyDescent="0.25">
      <c r="A398" s="32">
        <v>43587</v>
      </c>
      <c r="B398" s="27">
        <v>40</v>
      </c>
      <c r="C398" s="37">
        <f t="shared" si="18"/>
        <v>48.29691922490742</v>
      </c>
      <c r="G398" s="14">
        <f t="shared" si="19"/>
        <v>8.9154691922490734</v>
      </c>
      <c r="H398" s="28">
        <f>VLOOKUP(A398,Futures!A398:B1382,2,FALSE)</f>
        <v>8.4324999999999992</v>
      </c>
      <c r="J398" s="23">
        <v>43551</v>
      </c>
      <c r="K398" s="22">
        <v>340.26</v>
      </c>
      <c r="L398" s="28">
        <f t="shared" si="20"/>
        <v>9.2602873938602226</v>
      </c>
    </row>
    <row r="399" spans="1:12" x14ac:dyDescent="0.25">
      <c r="A399" s="32">
        <v>43586</v>
      </c>
      <c r="B399" s="27">
        <v>32</v>
      </c>
      <c r="C399" s="37" t="e">
        <f t="shared" si="18"/>
        <v>#N/A</v>
      </c>
      <c r="G399" s="14" t="e">
        <f t="shared" si="19"/>
        <v>#N/A</v>
      </c>
      <c r="H399" s="28">
        <f>VLOOKUP(A399,Futures!A399:B1383,2,FALSE)</f>
        <v>8.5175000000000001</v>
      </c>
      <c r="J399" s="23">
        <v>43550</v>
      </c>
      <c r="K399" s="22">
        <v>346.05</v>
      </c>
      <c r="L399" s="28">
        <f t="shared" si="20"/>
        <v>9.4178641410842587</v>
      </c>
    </row>
    <row r="400" spans="1:12" x14ac:dyDescent="0.25">
      <c r="A400" s="32">
        <v>43585</v>
      </c>
      <c r="B400" s="27">
        <v>43</v>
      </c>
      <c r="C400" s="37">
        <f t="shared" si="18"/>
        <v>63.047681254082377</v>
      </c>
      <c r="G400" s="14">
        <f t="shared" si="19"/>
        <v>9.1704768125408229</v>
      </c>
      <c r="H400" s="28">
        <f>VLOOKUP(A400,Futures!A400:B1384,2,FALSE)</f>
        <v>8.5399999999999991</v>
      </c>
      <c r="J400" s="23">
        <v>43549</v>
      </c>
      <c r="K400" s="22">
        <v>348.16</v>
      </c>
      <c r="L400" s="28">
        <f t="shared" si="20"/>
        <v>9.4752884824733297</v>
      </c>
    </row>
    <row r="401" spans="1:12" x14ac:dyDescent="0.25">
      <c r="A401" s="32">
        <v>43584</v>
      </c>
      <c r="B401" s="27">
        <v>41</v>
      </c>
      <c r="C401" s="37">
        <f t="shared" si="18"/>
        <v>10.521500108861304</v>
      </c>
      <c r="G401" s="14">
        <f t="shared" si="19"/>
        <v>8.712715001088613</v>
      </c>
      <c r="H401" s="28">
        <f>VLOOKUP(A401,Futures!A401:B1385,2,FALSE)</f>
        <v>8.6074999999999999</v>
      </c>
      <c r="J401" s="23">
        <v>43546</v>
      </c>
      <c r="K401" s="22">
        <v>348.44</v>
      </c>
      <c r="L401" s="28">
        <f t="shared" si="20"/>
        <v>9.4829087742216416</v>
      </c>
    </row>
    <row r="402" spans="1:12" x14ac:dyDescent="0.25">
      <c r="A402" s="32">
        <v>43581</v>
      </c>
      <c r="B402" s="27">
        <v>41</v>
      </c>
      <c r="C402" s="37">
        <f t="shared" si="18"/>
        <v>49.775527977356937</v>
      </c>
      <c r="G402" s="14">
        <f t="shared" si="19"/>
        <v>9.1677552797735693</v>
      </c>
      <c r="H402" s="28">
        <f>VLOOKUP(A402,Futures!A402:B1386,2,FALSE)</f>
        <v>8.67</v>
      </c>
      <c r="J402" s="23">
        <v>43545</v>
      </c>
      <c r="K402" s="22">
        <v>351.1</v>
      </c>
      <c r="L402" s="28">
        <f t="shared" si="20"/>
        <v>9.5553015458306128</v>
      </c>
    </row>
    <row r="403" spans="1:12" x14ac:dyDescent="0.25">
      <c r="A403" s="32">
        <v>43580</v>
      </c>
      <c r="B403" s="27">
        <v>40</v>
      </c>
      <c r="C403" s="37">
        <f t="shared" si="18"/>
        <v>41.521717831482796</v>
      </c>
      <c r="G403" s="14">
        <f t="shared" si="19"/>
        <v>9.1427171783148271</v>
      </c>
      <c r="H403" s="28">
        <f>VLOOKUP(A403,Futures!A403:B1387,2,FALSE)</f>
        <v>8.7274999999999991</v>
      </c>
      <c r="J403" s="23">
        <v>43544</v>
      </c>
      <c r="K403" s="22">
        <v>350.28</v>
      </c>
      <c r="L403" s="28">
        <f t="shared" si="20"/>
        <v>9.5329849771391242</v>
      </c>
    </row>
    <row r="404" spans="1:12" x14ac:dyDescent="0.25">
      <c r="A404" s="32">
        <v>43579</v>
      </c>
      <c r="B404" s="27">
        <v>36</v>
      </c>
      <c r="C404" s="37">
        <f t="shared" si="18"/>
        <v>37.031733072066153</v>
      </c>
      <c r="G404" s="14">
        <f t="shared" si="19"/>
        <v>8.9228173307206617</v>
      </c>
      <c r="H404" s="28">
        <f>VLOOKUP(A404,Futures!A404:B1388,2,FALSE)</f>
        <v>8.5525000000000002</v>
      </c>
      <c r="J404" s="23">
        <v>43543</v>
      </c>
      <c r="K404" s="22">
        <v>348.53</v>
      </c>
      <c r="L404" s="28">
        <f t="shared" si="20"/>
        <v>9.4853581537121698</v>
      </c>
    </row>
    <row r="405" spans="1:12" x14ac:dyDescent="0.25">
      <c r="A405" s="32">
        <v>43578</v>
      </c>
      <c r="B405" s="27">
        <v>34</v>
      </c>
      <c r="C405" s="37">
        <f t="shared" si="18"/>
        <v>40.024820378837411</v>
      </c>
      <c r="G405" s="14">
        <f t="shared" si="19"/>
        <v>9.0202482037883733</v>
      </c>
      <c r="H405" s="28">
        <f>VLOOKUP(A405,Futures!A405:B1389,2,FALSE)</f>
        <v>8.6199999999999992</v>
      </c>
      <c r="J405" s="23">
        <v>43542</v>
      </c>
      <c r="K405" s="22">
        <v>349.63</v>
      </c>
      <c r="L405" s="28">
        <f t="shared" si="20"/>
        <v>9.5152950141519703</v>
      </c>
    </row>
    <row r="406" spans="1:12" x14ac:dyDescent="0.25">
      <c r="A406" s="32">
        <v>43577</v>
      </c>
      <c r="B406" s="27">
        <v>27</v>
      </c>
      <c r="C406" s="37">
        <f t="shared" si="18"/>
        <v>38.523622904419774</v>
      </c>
      <c r="G406" s="14">
        <f t="shared" si="19"/>
        <v>9.1552362290441973</v>
      </c>
      <c r="H406" s="28">
        <f>VLOOKUP(A406,Futures!A406:B1390,2,FALSE)</f>
        <v>8.77</v>
      </c>
      <c r="J406" s="23">
        <v>43539</v>
      </c>
      <c r="K406" s="22">
        <v>351.38</v>
      </c>
      <c r="L406" s="28">
        <f t="shared" si="20"/>
        <v>9.5629218375789247</v>
      </c>
    </row>
    <row r="407" spans="1:12" x14ac:dyDescent="0.25">
      <c r="A407" s="32">
        <v>43573</v>
      </c>
      <c r="B407" s="27">
        <v>23</v>
      </c>
      <c r="C407" s="37">
        <f t="shared" si="18"/>
        <v>38.289462225125348</v>
      </c>
      <c r="G407" s="14">
        <f t="shared" si="19"/>
        <v>9.1878946222512532</v>
      </c>
      <c r="H407" s="28">
        <f>VLOOKUP(A407,Futures!A407:B1391,2,FALSE)</f>
        <v>8.8049999999999997</v>
      </c>
      <c r="J407" s="23">
        <v>43538</v>
      </c>
      <c r="K407" s="22">
        <v>358.64</v>
      </c>
      <c r="L407" s="28">
        <f t="shared" si="20"/>
        <v>9.7605051164816015</v>
      </c>
    </row>
    <row r="408" spans="1:12" x14ac:dyDescent="0.25">
      <c r="A408" s="32">
        <v>43572</v>
      </c>
      <c r="B408" s="27">
        <v>21</v>
      </c>
      <c r="C408" s="37">
        <f t="shared" si="18"/>
        <v>32.522969736555751</v>
      </c>
      <c r="G408" s="14">
        <f t="shared" si="19"/>
        <v>9.1152296973655567</v>
      </c>
      <c r="H408" s="28">
        <f>VLOOKUP(A408,Futures!A408:B1392,2,FALSE)</f>
        <v>8.7899999999999991</v>
      </c>
      <c r="J408" s="23">
        <v>43537</v>
      </c>
      <c r="K408" s="22">
        <v>349.63</v>
      </c>
      <c r="L408" s="28">
        <f t="shared" si="20"/>
        <v>9.5152950141519703</v>
      </c>
    </row>
    <row r="409" spans="1:12" x14ac:dyDescent="0.25">
      <c r="A409" s="32">
        <v>43571</v>
      </c>
      <c r="B409" s="27">
        <v>18</v>
      </c>
      <c r="C409" s="37">
        <f t="shared" si="18"/>
        <v>35.797082516873502</v>
      </c>
      <c r="G409" s="14">
        <f t="shared" si="19"/>
        <v>9.2379708251687358</v>
      </c>
      <c r="H409" s="28">
        <f>VLOOKUP(A409,Futures!A409:B1393,2,FALSE)</f>
        <v>8.8800000000000008</v>
      </c>
      <c r="J409" s="23">
        <v>43536</v>
      </c>
      <c r="K409" s="22">
        <v>348.25</v>
      </c>
      <c r="L409" s="28">
        <f t="shared" si="20"/>
        <v>9.4777378619638579</v>
      </c>
    </row>
    <row r="410" spans="1:12" x14ac:dyDescent="0.25">
      <c r="A410" s="32">
        <v>43570</v>
      </c>
      <c r="B410" s="27">
        <v>21</v>
      </c>
      <c r="C410" s="37">
        <f t="shared" si="18"/>
        <v>35.797136947528685</v>
      </c>
      <c r="G410" s="14">
        <f t="shared" si="19"/>
        <v>9.3454713694752876</v>
      </c>
      <c r="H410" s="28">
        <f>VLOOKUP(A410,Futures!A410:B1394,2,FALSE)</f>
        <v>8.9875000000000007</v>
      </c>
      <c r="J410" s="23">
        <v>43535</v>
      </c>
      <c r="K410" s="22">
        <v>344.3</v>
      </c>
      <c r="L410" s="28">
        <f t="shared" si="20"/>
        <v>9.3702373176573044</v>
      </c>
    </row>
    <row r="411" spans="1:12" x14ac:dyDescent="0.25">
      <c r="A411" s="32">
        <v>43567</v>
      </c>
      <c r="B411" s="27">
        <v>20</v>
      </c>
      <c r="C411" s="37">
        <f t="shared" si="18"/>
        <v>33.037611582843418</v>
      </c>
      <c r="G411" s="14">
        <f t="shared" si="19"/>
        <v>9.2828761158284347</v>
      </c>
      <c r="H411" s="28">
        <f>VLOOKUP(A411,Futures!A411:B1395,2,FALSE)</f>
        <v>8.9525000000000006</v>
      </c>
      <c r="J411" s="23">
        <v>43532</v>
      </c>
      <c r="K411" s="22">
        <v>344.67</v>
      </c>
      <c r="L411" s="28">
        <f t="shared" si="20"/>
        <v>9.3803069888961463</v>
      </c>
    </row>
    <row r="412" spans="1:12" x14ac:dyDescent="0.25">
      <c r="A412" s="32">
        <v>43566</v>
      </c>
      <c r="B412" s="27">
        <v>21</v>
      </c>
      <c r="C412" s="37">
        <f t="shared" si="18"/>
        <v>33.527487480949247</v>
      </c>
      <c r="G412" s="14">
        <f t="shared" si="19"/>
        <v>9.287774874809493</v>
      </c>
      <c r="H412" s="28">
        <f>VLOOKUP(A412,Futures!A412:B1396,2,FALSE)</f>
        <v>8.9525000000000006</v>
      </c>
      <c r="J412" s="23">
        <v>43531</v>
      </c>
      <c r="K412" s="22">
        <v>347.43</v>
      </c>
      <c r="L412" s="28">
        <f t="shared" si="20"/>
        <v>9.4554212932723711</v>
      </c>
    </row>
    <row r="413" spans="1:12" x14ac:dyDescent="0.25">
      <c r="A413" s="32">
        <v>43565</v>
      </c>
      <c r="B413" s="27">
        <v>22</v>
      </c>
      <c r="C413" s="37">
        <f t="shared" si="18"/>
        <v>31.295231874591778</v>
      </c>
      <c r="G413" s="14">
        <f t="shared" si="19"/>
        <v>9.3329523187459174</v>
      </c>
      <c r="H413" s="28">
        <f>VLOOKUP(A413,Futures!A413:B1397,2,FALSE)</f>
        <v>9.02</v>
      </c>
      <c r="J413" s="23">
        <v>43530</v>
      </c>
      <c r="K413" s="22">
        <v>347.98</v>
      </c>
      <c r="L413" s="28">
        <f t="shared" si="20"/>
        <v>9.4703897234922714</v>
      </c>
    </row>
    <row r="414" spans="1:12" x14ac:dyDescent="0.25">
      <c r="A414" s="32">
        <v>43564</v>
      </c>
      <c r="B414" s="27">
        <v>25</v>
      </c>
      <c r="C414" s="37">
        <f t="shared" si="18"/>
        <v>35.035107772697494</v>
      </c>
      <c r="G414" s="14">
        <f t="shared" si="19"/>
        <v>9.3378510777269756</v>
      </c>
      <c r="H414" s="28">
        <f>VLOOKUP(A414,Futures!A414:B1398,2,FALSE)</f>
        <v>8.9875000000000007</v>
      </c>
      <c r="J414" s="23">
        <v>43525</v>
      </c>
      <c r="K414" s="22">
        <v>353.31</v>
      </c>
      <c r="L414" s="28">
        <f t="shared" si="20"/>
        <v>9.6154474199869373</v>
      </c>
    </row>
    <row r="415" spans="1:12" x14ac:dyDescent="0.25">
      <c r="A415" s="32">
        <v>43563</v>
      </c>
      <c r="B415" s="27">
        <v>21</v>
      </c>
      <c r="C415" s="37">
        <f t="shared" si="18"/>
        <v>38.273731765730368</v>
      </c>
      <c r="G415" s="14">
        <f t="shared" si="19"/>
        <v>9.3702373176573044</v>
      </c>
      <c r="H415" s="28">
        <f>VLOOKUP(A415,Futures!A415:B1399,2,FALSE)</f>
        <v>8.9875000000000007</v>
      </c>
      <c r="J415" s="23">
        <v>43524</v>
      </c>
      <c r="K415" s="22">
        <v>345.13</v>
      </c>
      <c r="L415" s="28">
        <f t="shared" si="20"/>
        <v>9.3928260396255165</v>
      </c>
    </row>
    <row r="416" spans="1:12" x14ac:dyDescent="0.25">
      <c r="A416" s="32">
        <v>43560</v>
      </c>
      <c r="B416" s="27">
        <v>23</v>
      </c>
      <c r="C416" s="37">
        <f t="shared" si="18"/>
        <v>42.786414108425852</v>
      </c>
      <c r="G416" s="14">
        <f t="shared" si="19"/>
        <v>9.4178641410842587</v>
      </c>
      <c r="H416" s="28">
        <f>VLOOKUP(A416,Futures!A416:B1400,2,FALSE)</f>
        <v>8.99</v>
      </c>
      <c r="J416" s="23">
        <v>43523</v>
      </c>
      <c r="K416" s="22">
        <v>350.64</v>
      </c>
      <c r="L416" s="28">
        <f t="shared" si="20"/>
        <v>9.5427824951012408</v>
      </c>
    </row>
    <row r="417" spans="1:12" x14ac:dyDescent="0.25">
      <c r="A417" s="32">
        <v>43559</v>
      </c>
      <c r="B417" s="27">
        <v>23</v>
      </c>
      <c r="C417" s="37">
        <f t="shared" si="18"/>
        <v>44.294687568038427</v>
      </c>
      <c r="G417" s="14">
        <f t="shared" si="19"/>
        <v>9.5079468756803838</v>
      </c>
      <c r="H417" s="28">
        <f>VLOOKUP(A417,Futures!A417:B1401,2,FALSE)</f>
        <v>9.0649999999999995</v>
      </c>
      <c r="J417" s="23">
        <v>43522</v>
      </c>
      <c r="K417" s="22">
        <v>352.39</v>
      </c>
      <c r="L417" s="28">
        <f t="shared" si="20"/>
        <v>9.5904093185281951</v>
      </c>
    </row>
    <row r="418" spans="1:12" x14ac:dyDescent="0.25">
      <c r="A418" s="32">
        <v>43558</v>
      </c>
      <c r="B418" s="27">
        <v>24</v>
      </c>
      <c r="C418" s="37">
        <f t="shared" si="18"/>
        <v>44.288319181362823</v>
      </c>
      <c r="G418" s="14">
        <f t="shared" si="19"/>
        <v>9.4303831918136289</v>
      </c>
      <c r="H418" s="28">
        <f>VLOOKUP(A418,Futures!A418:B1402,2,FALSE)</f>
        <v>8.9875000000000007</v>
      </c>
      <c r="J418" s="23">
        <v>43521</v>
      </c>
      <c r="K418" s="22">
        <v>355.97</v>
      </c>
      <c r="L418" s="28">
        <f t="shared" si="20"/>
        <v>9.6878401915959085</v>
      </c>
    </row>
    <row r="419" spans="1:12" x14ac:dyDescent="0.25">
      <c r="A419" s="32">
        <v>43557</v>
      </c>
      <c r="B419" s="27">
        <v>22</v>
      </c>
      <c r="C419" s="37">
        <f t="shared" si="18"/>
        <v>45.787067276289939</v>
      </c>
      <c r="G419" s="14">
        <f t="shared" si="19"/>
        <v>9.4578706727628994</v>
      </c>
      <c r="H419" s="28">
        <f>VLOOKUP(A419,Futures!A419:B1403,2,FALSE)</f>
        <v>9</v>
      </c>
      <c r="J419" s="23">
        <v>43518</v>
      </c>
      <c r="K419" s="22">
        <v>356.52</v>
      </c>
      <c r="L419" s="28">
        <f t="shared" si="20"/>
        <v>9.7028086218158069</v>
      </c>
    </row>
    <row r="420" spans="1:12" x14ac:dyDescent="0.25">
      <c r="A420" s="32">
        <v>43556</v>
      </c>
      <c r="B420" s="27">
        <v>26</v>
      </c>
      <c r="C420" s="37">
        <f t="shared" si="18"/>
        <v>46.041476159372863</v>
      </c>
      <c r="G420" s="14">
        <f t="shared" si="19"/>
        <v>9.4154147615937287</v>
      </c>
      <c r="H420" s="28">
        <f>VLOOKUP(A420,Futures!A420:B1404,2,FALSE)</f>
        <v>8.9550000000000001</v>
      </c>
      <c r="J420" s="23">
        <v>43517</v>
      </c>
      <c r="K420" s="22">
        <v>361.12</v>
      </c>
      <c r="L420" s="28">
        <f t="shared" si="20"/>
        <v>9.8279991291095143</v>
      </c>
    </row>
    <row r="421" spans="1:12" x14ac:dyDescent="0.25">
      <c r="A421" s="32">
        <v>43553</v>
      </c>
      <c r="B421" s="27">
        <v>13</v>
      </c>
      <c r="C421" s="37">
        <f t="shared" si="18"/>
        <v>34.784400174178209</v>
      </c>
      <c r="G421" s="14">
        <f t="shared" si="19"/>
        <v>9.1903440017417815</v>
      </c>
      <c r="H421" s="28">
        <f>VLOOKUP(A421,Futures!A421:B1405,2,FALSE)</f>
        <v>8.8424999999999994</v>
      </c>
      <c r="J421" s="23">
        <v>43516</v>
      </c>
      <c r="K421" s="22">
        <v>357.07</v>
      </c>
      <c r="L421" s="28">
        <f t="shared" si="20"/>
        <v>9.7177770520357072</v>
      </c>
    </row>
    <row r="422" spans="1:12" x14ac:dyDescent="0.25">
      <c r="A422" s="32">
        <v>43552</v>
      </c>
      <c r="B422" s="27">
        <v>15</v>
      </c>
      <c r="C422" s="37">
        <f t="shared" si="18"/>
        <v>42.788264750707583</v>
      </c>
      <c r="G422" s="14">
        <f t="shared" si="19"/>
        <v>9.3228826475070754</v>
      </c>
      <c r="H422" s="28">
        <f>VLOOKUP(A422,Futures!A422:B1406,2,FALSE)</f>
        <v>8.8949999999999996</v>
      </c>
      <c r="J422" s="23">
        <v>43515</v>
      </c>
      <c r="K422" s="22">
        <v>356.98</v>
      </c>
      <c r="L422" s="28">
        <f t="shared" si="20"/>
        <v>9.7153276725451772</v>
      </c>
    </row>
    <row r="423" spans="1:12" x14ac:dyDescent="0.25">
      <c r="A423" s="32">
        <v>43551</v>
      </c>
      <c r="B423" s="27">
        <v>20</v>
      </c>
      <c r="C423" s="37">
        <f t="shared" si="18"/>
        <v>38.528739386022259</v>
      </c>
      <c r="G423" s="14">
        <f t="shared" si="19"/>
        <v>9.2602873938602226</v>
      </c>
      <c r="H423" s="28">
        <f>VLOOKUP(A423,Futures!A423:B1407,2,FALSE)</f>
        <v>8.875</v>
      </c>
      <c r="J423" s="23">
        <v>43511</v>
      </c>
      <c r="K423" s="22">
        <v>355.05</v>
      </c>
      <c r="L423" s="28">
        <f t="shared" si="20"/>
        <v>9.6628020901371663</v>
      </c>
    </row>
    <row r="424" spans="1:12" x14ac:dyDescent="0.25">
      <c r="A424" s="32">
        <v>43550</v>
      </c>
      <c r="B424" s="27">
        <v>35</v>
      </c>
      <c r="C424" s="37">
        <f t="shared" si="18"/>
        <v>41.036414108425845</v>
      </c>
      <c r="G424" s="14">
        <f t="shared" si="19"/>
        <v>9.4178641410842587</v>
      </c>
      <c r="H424" s="28">
        <f>VLOOKUP(A424,Futures!A424:B1408,2,FALSE)</f>
        <v>9.0075000000000003</v>
      </c>
      <c r="J424" s="23">
        <v>43510</v>
      </c>
      <c r="K424" s="22">
        <v>361.85</v>
      </c>
      <c r="L424" s="28">
        <f t="shared" si="20"/>
        <v>9.8478663183104729</v>
      </c>
    </row>
    <row r="425" spans="1:12" x14ac:dyDescent="0.25">
      <c r="A425" s="32">
        <v>43549</v>
      </c>
      <c r="B425" s="27">
        <v>38</v>
      </c>
      <c r="C425" s="37">
        <f t="shared" si="18"/>
        <v>41.028848247333016</v>
      </c>
      <c r="G425" s="14">
        <f t="shared" si="19"/>
        <v>9.4752884824733297</v>
      </c>
      <c r="H425" s="28">
        <f>VLOOKUP(A425,Futures!A425:B1409,2,FALSE)</f>
        <v>9.0649999999999995</v>
      </c>
      <c r="J425" s="23">
        <v>43509</v>
      </c>
      <c r="K425" s="22">
        <v>356.61</v>
      </c>
      <c r="L425" s="28">
        <f t="shared" si="20"/>
        <v>9.705258001306337</v>
      </c>
    </row>
    <row r="426" spans="1:12" x14ac:dyDescent="0.25">
      <c r="A426" s="32">
        <v>43546</v>
      </c>
      <c r="B426" s="27">
        <v>35</v>
      </c>
      <c r="C426" s="37">
        <f t="shared" si="18"/>
        <v>44.540877422164193</v>
      </c>
      <c r="G426" s="14">
        <f t="shared" si="19"/>
        <v>9.4829087742216416</v>
      </c>
      <c r="H426" s="28">
        <f>VLOOKUP(A426,Futures!A426:B1410,2,FALSE)</f>
        <v>9.0374999999999996</v>
      </c>
      <c r="J426" s="23">
        <v>43508</v>
      </c>
      <c r="K426" s="22">
        <v>352.11</v>
      </c>
      <c r="L426" s="28">
        <f t="shared" si="20"/>
        <v>9.5827890267798832</v>
      </c>
    </row>
    <row r="427" spans="1:12" x14ac:dyDescent="0.25">
      <c r="A427" s="32">
        <v>43545</v>
      </c>
      <c r="B427" s="27">
        <v>36</v>
      </c>
      <c r="C427" s="37">
        <f t="shared" si="18"/>
        <v>45.030154583061233</v>
      </c>
      <c r="G427" s="14">
        <f t="shared" si="19"/>
        <v>9.5553015458306128</v>
      </c>
      <c r="H427" s="28">
        <f>VLOOKUP(A427,Futures!A427:B1411,2,FALSE)</f>
        <v>9.1050000000000004</v>
      </c>
      <c r="J427" s="23">
        <v>43507</v>
      </c>
      <c r="K427" s="22">
        <v>358.45</v>
      </c>
      <c r="L427" s="28">
        <f t="shared" si="20"/>
        <v>9.7553342042238178</v>
      </c>
    </row>
    <row r="428" spans="1:12" x14ac:dyDescent="0.25">
      <c r="A428" s="32">
        <v>43544</v>
      </c>
      <c r="B428" s="27">
        <v>34</v>
      </c>
      <c r="C428" s="37">
        <f t="shared" si="18"/>
        <v>47.298497713912369</v>
      </c>
      <c r="G428" s="14">
        <f t="shared" si="19"/>
        <v>9.5329849771391242</v>
      </c>
      <c r="H428" s="28">
        <f>VLOOKUP(A428,Futures!A428:B1412,2,FALSE)</f>
        <v>9.06</v>
      </c>
      <c r="J428" s="23">
        <v>43504</v>
      </c>
      <c r="K428" s="22">
        <v>360.47</v>
      </c>
      <c r="L428" s="28">
        <f t="shared" si="20"/>
        <v>9.8103091661223605</v>
      </c>
    </row>
    <row r="429" spans="1:12" x14ac:dyDescent="0.25">
      <c r="A429" s="32">
        <v>43543</v>
      </c>
      <c r="B429" s="27">
        <v>42</v>
      </c>
      <c r="C429" s="37">
        <f t="shared" si="18"/>
        <v>44.535815371217069</v>
      </c>
      <c r="G429" s="14">
        <f t="shared" si="19"/>
        <v>9.4853581537121698</v>
      </c>
      <c r="H429" s="28">
        <f>VLOOKUP(A429,Futures!A429:B1413,2,FALSE)</f>
        <v>9.0399999999999991</v>
      </c>
      <c r="J429" s="23">
        <v>43503</v>
      </c>
      <c r="K429" s="22">
        <v>357.99</v>
      </c>
      <c r="L429" s="28">
        <f t="shared" si="20"/>
        <v>9.7428151534944476</v>
      </c>
    </row>
    <row r="430" spans="1:12" x14ac:dyDescent="0.25">
      <c r="A430" s="32">
        <v>43542</v>
      </c>
      <c r="B430" s="27">
        <v>45</v>
      </c>
      <c r="C430" s="37">
        <f t="shared" si="18"/>
        <v>45.77950141519711</v>
      </c>
      <c r="G430" s="14">
        <f t="shared" si="19"/>
        <v>9.5152950141519703</v>
      </c>
      <c r="H430" s="28">
        <f>VLOOKUP(A430,Futures!A430:B1414,2,FALSE)</f>
        <v>9.0574999999999992</v>
      </c>
      <c r="J430" s="23">
        <v>43502</v>
      </c>
      <c r="K430" s="22">
        <v>355.79</v>
      </c>
      <c r="L430" s="28">
        <f t="shared" si="20"/>
        <v>9.6829414326148502</v>
      </c>
    </row>
    <row r="431" spans="1:12" x14ac:dyDescent="0.25">
      <c r="A431" s="32">
        <v>43539</v>
      </c>
      <c r="B431" s="27">
        <v>48</v>
      </c>
      <c r="C431" s="37">
        <f t="shared" si="18"/>
        <v>47.042183757892531</v>
      </c>
      <c r="G431" s="14">
        <f t="shared" si="19"/>
        <v>9.5629218375789247</v>
      </c>
      <c r="H431" s="28">
        <f>VLOOKUP(A431,Futures!A431:B1415,2,FALSE)</f>
        <v>9.0924999999999994</v>
      </c>
      <c r="J431" s="23">
        <v>43501</v>
      </c>
      <c r="K431" s="22">
        <v>356.06</v>
      </c>
      <c r="L431" s="28">
        <f t="shared" si="20"/>
        <v>9.6902895710864367</v>
      </c>
    </row>
    <row r="432" spans="1:12" x14ac:dyDescent="0.25">
      <c r="A432" s="32">
        <v>43538</v>
      </c>
      <c r="B432" s="27">
        <v>44</v>
      </c>
      <c r="C432" s="37">
        <f t="shared" si="18"/>
        <v>77.55051164816021</v>
      </c>
      <c r="G432" s="14">
        <f t="shared" si="19"/>
        <v>9.7605051164816015</v>
      </c>
      <c r="H432" s="28">
        <f>VLOOKUP(A432,Futures!A432:B1416,2,FALSE)</f>
        <v>8.9849999999999994</v>
      </c>
      <c r="J432" s="23">
        <v>43500</v>
      </c>
      <c r="K432" s="22">
        <v>354.87</v>
      </c>
      <c r="L432" s="28">
        <f t="shared" si="20"/>
        <v>9.657903331156108</v>
      </c>
    </row>
    <row r="433" spans="1:12" x14ac:dyDescent="0.25">
      <c r="A433" s="32">
        <v>43537</v>
      </c>
      <c r="B433" s="27">
        <v>42</v>
      </c>
      <c r="C433" s="37">
        <f t="shared" si="18"/>
        <v>50.529501415197053</v>
      </c>
      <c r="G433" s="14">
        <f t="shared" si="19"/>
        <v>9.5152950141519703</v>
      </c>
      <c r="H433" s="28">
        <f>VLOOKUP(A433,Futures!A433:B1417,2,FALSE)</f>
        <v>9.01</v>
      </c>
      <c r="J433" s="23">
        <v>43497</v>
      </c>
      <c r="K433" s="22">
        <v>354.68</v>
      </c>
      <c r="L433" s="28">
        <f t="shared" si="20"/>
        <v>9.6527324188983243</v>
      </c>
    </row>
    <row r="434" spans="1:12" x14ac:dyDescent="0.25">
      <c r="A434" s="32">
        <v>43536</v>
      </c>
      <c r="B434" s="27">
        <v>40</v>
      </c>
      <c r="C434" s="37">
        <f t="shared" si="18"/>
        <v>50.773786196385728</v>
      </c>
      <c r="G434" s="14">
        <f t="shared" si="19"/>
        <v>9.4777378619638579</v>
      </c>
      <c r="H434" s="28">
        <f>VLOOKUP(A434,Futures!A434:B1418,2,FALSE)</f>
        <v>8.9700000000000006</v>
      </c>
      <c r="J434" s="23">
        <v>43496</v>
      </c>
      <c r="K434" s="22">
        <v>354.59</v>
      </c>
      <c r="L434" s="28">
        <f t="shared" si="20"/>
        <v>9.6502830394077943</v>
      </c>
    </row>
    <row r="435" spans="1:12" x14ac:dyDescent="0.25">
      <c r="A435" s="32">
        <v>43535</v>
      </c>
      <c r="B435" s="27">
        <v>38</v>
      </c>
      <c r="C435" s="37">
        <f t="shared" si="18"/>
        <v>47.023731765730403</v>
      </c>
      <c r="G435" s="14">
        <f t="shared" si="19"/>
        <v>9.3702373176573044</v>
      </c>
      <c r="H435" s="28">
        <f>VLOOKUP(A435,Futures!A435:B1419,2,FALSE)</f>
        <v>8.9</v>
      </c>
      <c r="J435" s="23">
        <v>43495</v>
      </c>
      <c r="K435" s="22">
        <v>352.39</v>
      </c>
      <c r="L435" s="28">
        <f t="shared" si="20"/>
        <v>9.5904093185281951</v>
      </c>
    </row>
    <row r="436" spans="1:12" x14ac:dyDescent="0.25">
      <c r="A436" s="32">
        <v>43532</v>
      </c>
      <c r="B436" s="27">
        <v>40</v>
      </c>
      <c r="C436" s="37">
        <f t="shared" si="18"/>
        <v>42.280698889614676</v>
      </c>
      <c r="G436" s="14">
        <f t="shared" si="19"/>
        <v>9.3803069888961463</v>
      </c>
      <c r="H436" s="28">
        <f>VLOOKUP(A436,Futures!A436:B1420,2,FALSE)</f>
        <v>8.9574999999999996</v>
      </c>
      <c r="J436" s="23">
        <v>43494</v>
      </c>
      <c r="K436" s="22">
        <v>352.02</v>
      </c>
      <c r="L436" s="28">
        <f t="shared" si="20"/>
        <v>9.5803396472893532</v>
      </c>
    </row>
    <row r="437" spans="1:12" x14ac:dyDescent="0.25">
      <c r="A437" s="32">
        <v>43531</v>
      </c>
      <c r="B437" s="27">
        <v>41</v>
      </c>
      <c r="C437" s="37">
        <f t="shared" si="18"/>
        <v>43.042129327237078</v>
      </c>
      <c r="G437" s="14">
        <f t="shared" si="19"/>
        <v>9.4554212932723711</v>
      </c>
      <c r="H437" s="28">
        <f>VLOOKUP(A437,Futures!A437:B1421,2,FALSE)</f>
        <v>9.0250000000000004</v>
      </c>
      <c r="J437" s="23">
        <v>43493</v>
      </c>
      <c r="K437" s="22">
        <v>353.31</v>
      </c>
      <c r="L437" s="28">
        <f t="shared" si="20"/>
        <v>9.6154474199869373</v>
      </c>
    </row>
    <row r="438" spans="1:12" x14ac:dyDescent="0.25">
      <c r="A438" s="32">
        <v>43530</v>
      </c>
      <c r="B438" s="27">
        <v>37</v>
      </c>
      <c r="C438" s="37">
        <f t="shared" si="18"/>
        <v>45.03897234922718</v>
      </c>
      <c r="G438" s="14">
        <f t="shared" si="19"/>
        <v>9.4703897234922714</v>
      </c>
      <c r="H438" s="28">
        <f>VLOOKUP(A438,Futures!A438:B1422,2,FALSE)</f>
        <v>9.02</v>
      </c>
      <c r="J438" s="23">
        <v>43490</v>
      </c>
      <c r="K438" s="22">
        <v>349.91</v>
      </c>
      <c r="L438" s="28">
        <f t="shared" si="20"/>
        <v>9.522915305900284</v>
      </c>
    </row>
    <row r="439" spans="1:12" x14ac:dyDescent="0.25">
      <c r="A439" s="32">
        <v>43529</v>
      </c>
      <c r="B439" s="27">
        <v>34</v>
      </c>
      <c r="C439" s="37" t="e">
        <f t="shared" si="18"/>
        <v>#N/A</v>
      </c>
      <c r="G439" s="14" t="e">
        <f t="shared" si="19"/>
        <v>#N/A</v>
      </c>
      <c r="H439" s="28">
        <f>VLOOKUP(A439,Futures!A439:B1423,2,FALSE)</f>
        <v>9.1374999999999993</v>
      </c>
      <c r="J439" s="23">
        <v>43489</v>
      </c>
      <c r="K439" s="22">
        <v>350.09</v>
      </c>
      <c r="L439" s="28">
        <f t="shared" si="20"/>
        <v>9.5278140648813405</v>
      </c>
    </row>
    <row r="440" spans="1:12" x14ac:dyDescent="0.25">
      <c r="A440" s="32">
        <v>43528</v>
      </c>
      <c r="B440" s="27">
        <v>35</v>
      </c>
      <c r="C440" s="37" t="e">
        <f t="shared" si="18"/>
        <v>#N/A</v>
      </c>
      <c r="G440" s="14" t="e">
        <f t="shared" si="19"/>
        <v>#N/A</v>
      </c>
      <c r="H440" s="28">
        <f>VLOOKUP(A440,Futures!A440:B1424,2,FALSE)</f>
        <v>9.16</v>
      </c>
      <c r="J440" s="23">
        <v>43488</v>
      </c>
      <c r="K440" s="22">
        <v>354.13</v>
      </c>
      <c r="L440" s="28">
        <f t="shared" si="20"/>
        <v>9.6377639886784241</v>
      </c>
    </row>
    <row r="441" spans="1:12" x14ac:dyDescent="0.25">
      <c r="A441" s="32">
        <v>43525</v>
      </c>
      <c r="B441" s="27">
        <v>47</v>
      </c>
      <c r="C441" s="37">
        <f t="shared" si="18"/>
        <v>50.044741998693709</v>
      </c>
      <c r="G441" s="14">
        <f t="shared" si="19"/>
        <v>9.6154474199869373</v>
      </c>
      <c r="H441" s="28">
        <f>VLOOKUP(A441,Futures!A441:B1425,2,FALSE)</f>
        <v>9.1150000000000002</v>
      </c>
      <c r="J441" s="23">
        <v>43487</v>
      </c>
      <c r="K441" s="22">
        <v>352.02</v>
      </c>
      <c r="L441" s="28">
        <f t="shared" si="20"/>
        <v>9.5803396472893532</v>
      </c>
    </row>
    <row r="442" spans="1:12" x14ac:dyDescent="0.25">
      <c r="A442" s="32">
        <v>43524</v>
      </c>
      <c r="B442" s="27">
        <v>60</v>
      </c>
      <c r="C442" s="37">
        <f t="shared" si="18"/>
        <v>29.03260396255174</v>
      </c>
      <c r="G442" s="14">
        <f t="shared" si="19"/>
        <v>9.3928260396255165</v>
      </c>
      <c r="H442" s="28">
        <f>VLOOKUP(A442,Futures!A442:B1426,2,FALSE)</f>
        <v>9.1024999999999991</v>
      </c>
      <c r="J442" s="23">
        <v>43483</v>
      </c>
      <c r="K442" s="22">
        <v>363.14</v>
      </c>
      <c r="L442" s="28">
        <f t="shared" si="20"/>
        <v>9.8829740910080552</v>
      </c>
    </row>
    <row r="443" spans="1:12" x14ac:dyDescent="0.25">
      <c r="A443" s="32">
        <v>43523</v>
      </c>
      <c r="B443" s="27">
        <v>60</v>
      </c>
      <c r="C443" s="37">
        <f t="shared" si="18"/>
        <v>37.528249510124034</v>
      </c>
      <c r="G443" s="14">
        <f t="shared" si="19"/>
        <v>9.5427824951012408</v>
      </c>
      <c r="H443" s="28">
        <f>VLOOKUP(A443,Futures!A443:B1427,2,FALSE)</f>
        <v>9.1675000000000004</v>
      </c>
      <c r="J443" s="23">
        <v>43482</v>
      </c>
      <c r="K443" s="22">
        <v>336.4</v>
      </c>
      <c r="L443" s="28">
        <f t="shared" si="20"/>
        <v>9.1552362290441973</v>
      </c>
    </row>
    <row r="444" spans="1:12" x14ac:dyDescent="0.25">
      <c r="A444" s="32">
        <v>43522</v>
      </c>
      <c r="B444" s="27">
        <v>55</v>
      </c>
      <c r="C444" s="37">
        <f t="shared" si="18"/>
        <v>42.040931852819519</v>
      </c>
      <c r="G444" s="14">
        <f t="shared" si="19"/>
        <v>9.5904093185281951</v>
      </c>
      <c r="H444" s="28">
        <f>VLOOKUP(A444,Futures!A444:B1428,2,FALSE)</f>
        <v>9.17</v>
      </c>
      <c r="J444" s="23">
        <v>43481</v>
      </c>
      <c r="K444" s="22">
        <v>343.02</v>
      </c>
      <c r="L444" s="28">
        <f t="shared" si="20"/>
        <v>9.3354016982364456</v>
      </c>
    </row>
    <row r="445" spans="1:12" x14ac:dyDescent="0.25">
      <c r="A445" s="32">
        <v>43521</v>
      </c>
      <c r="B445" s="27">
        <v>50</v>
      </c>
      <c r="C445" s="37">
        <f t="shared" si="18"/>
        <v>57.034019159590876</v>
      </c>
      <c r="G445" s="14">
        <f t="shared" si="19"/>
        <v>9.6878401915959085</v>
      </c>
      <c r="H445" s="28">
        <f>VLOOKUP(A445,Futures!A445:B1429,2,FALSE)</f>
        <v>9.1174999999999997</v>
      </c>
      <c r="J445" s="23">
        <v>43480</v>
      </c>
      <c r="K445" s="22">
        <v>346.23</v>
      </c>
      <c r="L445" s="28">
        <f t="shared" si="20"/>
        <v>9.422762900065317</v>
      </c>
    </row>
    <row r="446" spans="1:12" x14ac:dyDescent="0.25">
      <c r="A446" s="32">
        <v>43518</v>
      </c>
      <c r="B446" s="27">
        <v>50</v>
      </c>
      <c r="C446" s="37">
        <f t="shared" si="18"/>
        <v>60.03086218158078</v>
      </c>
      <c r="G446" s="14">
        <f t="shared" si="19"/>
        <v>9.7028086218158069</v>
      </c>
      <c r="H446" s="28">
        <f>VLOOKUP(A446,Futures!A446:B1430,2,FALSE)</f>
        <v>9.1024999999999991</v>
      </c>
      <c r="J446" s="23">
        <v>43479</v>
      </c>
      <c r="K446" s="22">
        <v>352.02</v>
      </c>
      <c r="L446" s="28">
        <f t="shared" si="20"/>
        <v>9.5803396472893532</v>
      </c>
    </row>
    <row r="447" spans="1:12" x14ac:dyDescent="0.25">
      <c r="A447" s="32">
        <v>43517</v>
      </c>
      <c r="B447" s="27">
        <v>43</v>
      </c>
      <c r="C447" s="37">
        <f t="shared" si="18"/>
        <v>71.799912910951491</v>
      </c>
      <c r="G447" s="14">
        <f t="shared" si="19"/>
        <v>9.8279991291095143</v>
      </c>
      <c r="H447" s="28">
        <f>VLOOKUP(A447,Futures!A447:B1431,2,FALSE)</f>
        <v>9.11</v>
      </c>
      <c r="J447" s="23">
        <v>43476</v>
      </c>
      <c r="K447" s="22">
        <v>351.65</v>
      </c>
      <c r="L447" s="28">
        <f t="shared" si="20"/>
        <v>9.5702699760505112</v>
      </c>
    </row>
    <row r="448" spans="1:12" x14ac:dyDescent="0.25">
      <c r="A448" s="32">
        <v>43516</v>
      </c>
      <c r="B448" s="27">
        <v>43</v>
      </c>
      <c r="C448" s="37">
        <f t="shared" si="18"/>
        <v>69.27770520357069</v>
      </c>
      <c r="G448" s="14">
        <f t="shared" si="19"/>
        <v>9.7177770520357072</v>
      </c>
      <c r="H448" s="28">
        <f>VLOOKUP(A448,Futures!A448:B1432,2,FALSE)</f>
        <v>9.0250000000000004</v>
      </c>
      <c r="J448" s="23">
        <v>43475</v>
      </c>
      <c r="K448" s="22">
        <v>357.72</v>
      </c>
      <c r="L448" s="28">
        <f t="shared" si="20"/>
        <v>9.735467015022861</v>
      </c>
    </row>
    <row r="449" spans="1:12" x14ac:dyDescent="0.25">
      <c r="A449" s="32">
        <v>43515</v>
      </c>
      <c r="B449" s="27">
        <v>38</v>
      </c>
      <c r="C449" s="37">
        <f t="shared" si="18"/>
        <v>70.782767254517694</v>
      </c>
      <c r="G449" s="14">
        <f t="shared" si="19"/>
        <v>9.7153276725451772</v>
      </c>
      <c r="H449" s="28">
        <f>VLOOKUP(A449,Futures!A449:B1433,2,FALSE)</f>
        <v>9.0075000000000003</v>
      </c>
      <c r="J449" s="23">
        <v>43474</v>
      </c>
      <c r="K449" s="22">
        <v>358.08</v>
      </c>
      <c r="L449" s="28">
        <f t="shared" si="20"/>
        <v>9.7452645329849776</v>
      </c>
    </row>
    <row r="450" spans="1:12" x14ac:dyDescent="0.25">
      <c r="A450" s="32">
        <v>43511</v>
      </c>
      <c r="B450" s="27">
        <v>40</v>
      </c>
      <c r="C450" s="37">
        <f t="shared" si="18"/>
        <v>58.7802090137167</v>
      </c>
      <c r="G450" s="14">
        <f t="shared" si="19"/>
        <v>9.6628020901371663</v>
      </c>
      <c r="H450" s="28">
        <f>VLOOKUP(A450,Futures!A450:B1434,2,FALSE)</f>
        <v>9.0749999999999993</v>
      </c>
      <c r="J450" s="23">
        <v>43473</v>
      </c>
      <c r="K450" s="22">
        <v>359.55</v>
      </c>
      <c r="L450" s="28">
        <f t="shared" si="20"/>
        <v>9.7852710646636183</v>
      </c>
    </row>
    <row r="451" spans="1:12" x14ac:dyDescent="0.25">
      <c r="A451" s="32">
        <v>43510</v>
      </c>
      <c r="B451" s="27">
        <v>40</v>
      </c>
      <c r="C451" s="37">
        <f t="shared" si="18"/>
        <v>81.286631831047274</v>
      </c>
      <c r="G451" s="14">
        <f t="shared" si="19"/>
        <v>9.8478663183104729</v>
      </c>
      <c r="H451" s="28">
        <f>VLOOKUP(A451,Futures!A451:B1435,2,FALSE)</f>
        <v>9.0350000000000001</v>
      </c>
      <c r="J451" s="23">
        <v>43472</v>
      </c>
      <c r="K451" s="22">
        <v>355.42</v>
      </c>
      <c r="L451" s="28">
        <f t="shared" si="20"/>
        <v>9.6728717613760082</v>
      </c>
    </row>
    <row r="452" spans="1:12" x14ac:dyDescent="0.25">
      <c r="A452" s="32">
        <v>43509</v>
      </c>
      <c r="B452" s="27">
        <v>35</v>
      </c>
      <c r="C452" s="37">
        <f t="shared" ref="C452:C515" si="21">(G452-H452)*100</f>
        <v>54.025800130633783</v>
      </c>
      <c r="G452" s="14">
        <f t="shared" ref="G452:G515" si="22">VLOOKUP(A452,$J$2:$L$1066,3,FALSE)</f>
        <v>9.705258001306337</v>
      </c>
      <c r="H452" s="28">
        <f>VLOOKUP(A452,Futures!A452:B1436,2,FALSE)</f>
        <v>9.1649999999999991</v>
      </c>
      <c r="J452" s="23">
        <v>43469</v>
      </c>
      <c r="K452" s="22">
        <v>353.31</v>
      </c>
      <c r="L452" s="28">
        <f t="shared" ref="L452:L515" si="23">K452/36.744</f>
        <v>9.6154474199869373</v>
      </c>
    </row>
    <row r="453" spans="1:12" x14ac:dyDescent="0.25">
      <c r="A453" s="32">
        <v>43508</v>
      </c>
      <c r="B453" s="27">
        <v>34</v>
      </c>
      <c r="C453" s="37">
        <f t="shared" si="21"/>
        <v>40.778902677988249</v>
      </c>
      <c r="G453" s="14">
        <f t="shared" si="22"/>
        <v>9.5827890267798832</v>
      </c>
      <c r="H453" s="28">
        <f>VLOOKUP(A453,Futures!A453:B1437,2,FALSE)</f>
        <v>9.1750000000000007</v>
      </c>
      <c r="J453" s="23">
        <v>43468</v>
      </c>
      <c r="K453" s="22">
        <v>351.93</v>
      </c>
      <c r="L453" s="28">
        <f t="shared" si="23"/>
        <v>9.5778902677988249</v>
      </c>
    </row>
    <row r="454" spans="1:12" x14ac:dyDescent="0.25">
      <c r="A454" s="32">
        <v>43507</v>
      </c>
      <c r="B454" s="27">
        <v>33</v>
      </c>
      <c r="C454" s="37">
        <f t="shared" si="21"/>
        <v>70.53342042238171</v>
      </c>
      <c r="G454" s="14">
        <f t="shared" si="22"/>
        <v>9.7553342042238178</v>
      </c>
      <c r="H454" s="28">
        <f>VLOOKUP(A454,Futures!A454:B1438,2,FALSE)</f>
        <v>9.0500000000000007</v>
      </c>
      <c r="J454" s="23">
        <v>43467</v>
      </c>
      <c r="K454" s="22">
        <v>345.59</v>
      </c>
      <c r="L454" s="28">
        <f t="shared" si="23"/>
        <v>9.4053450903548868</v>
      </c>
    </row>
    <row r="455" spans="1:12" x14ac:dyDescent="0.25">
      <c r="A455" s="32">
        <v>43504</v>
      </c>
      <c r="B455" s="27">
        <v>33</v>
      </c>
      <c r="C455" s="37">
        <f t="shared" si="21"/>
        <v>66.530916612236098</v>
      </c>
      <c r="G455" s="14">
        <f t="shared" si="22"/>
        <v>9.8103091661223605</v>
      </c>
      <c r="H455" s="28">
        <f>VLOOKUP(A455,Futures!A455:B1439,2,FALSE)</f>
        <v>9.1449999999999996</v>
      </c>
      <c r="J455" s="23">
        <v>43462</v>
      </c>
      <c r="K455" s="22">
        <v>343.39</v>
      </c>
      <c r="L455" s="28">
        <f t="shared" si="23"/>
        <v>9.3454713694752876</v>
      </c>
    </row>
    <row r="456" spans="1:12" x14ac:dyDescent="0.25">
      <c r="A456" s="32">
        <v>43503</v>
      </c>
      <c r="B456" s="27">
        <v>32</v>
      </c>
      <c r="C456" s="37">
        <f t="shared" si="21"/>
        <v>61.031515349444732</v>
      </c>
      <c r="G456" s="14">
        <f t="shared" si="22"/>
        <v>9.7428151534944476</v>
      </c>
      <c r="H456" s="28">
        <f>VLOOKUP(A456,Futures!A456:B1440,2,FALSE)</f>
        <v>9.1325000000000003</v>
      </c>
      <c r="J456" s="23">
        <v>43461</v>
      </c>
      <c r="K456" s="22">
        <v>347.52</v>
      </c>
      <c r="L456" s="28">
        <f t="shared" si="23"/>
        <v>9.4578706727628994</v>
      </c>
    </row>
    <row r="457" spans="1:12" x14ac:dyDescent="0.25">
      <c r="A457" s="32">
        <v>43502</v>
      </c>
      <c r="B457" s="27">
        <v>31</v>
      </c>
      <c r="C457" s="37">
        <f t="shared" si="21"/>
        <v>46.544143261485083</v>
      </c>
      <c r="G457" s="14">
        <f t="shared" si="22"/>
        <v>9.6829414326148502</v>
      </c>
      <c r="H457" s="28">
        <f>VLOOKUP(A457,Futures!A457:B1441,2,FALSE)</f>
        <v>9.2174999999999994</v>
      </c>
      <c r="J457" s="23">
        <v>43460</v>
      </c>
      <c r="K457" s="22">
        <v>351.75</v>
      </c>
      <c r="L457" s="28">
        <f t="shared" si="23"/>
        <v>9.5729915088177666</v>
      </c>
    </row>
    <row r="458" spans="1:12" x14ac:dyDescent="0.25">
      <c r="A458" s="32">
        <v>43501</v>
      </c>
      <c r="B458" s="27">
        <v>30</v>
      </c>
      <c r="C458" s="37">
        <f t="shared" si="21"/>
        <v>48.778957108643617</v>
      </c>
      <c r="G458" s="14">
        <f t="shared" si="22"/>
        <v>9.6902895710864367</v>
      </c>
      <c r="H458" s="28">
        <f>VLOOKUP(A458,Futures!A458:B1442,2,FALSE)</f>
        <v>9.2025000000000006</v>
      </c>
      <c r="J458" s="23">
        <v>43455</v>
      </c>
      <c r="K458" s="22">
        <v>356.15</v>
      </c>
      <c r="L458" s="28">
        <f t="shared" si="23"/>
        <v>9.692738950576965</v>
      </c>
    </row>
    <row r="459" spans="1:12" x14ac:dyDescent="0.25">
      <c r="A459" s="32">
        <v>43500</v>
      </c>
      <c r="B459" s="27">
        <v>30</v>
      </c>
      <c r="C459" s="37">
        <f t="shared" si="21"/>
        <v>47.29033311561075</v>
      </c>
      <c r="G459" s="14">
        <f t="shared" si="22"/>
        <v>9.657903331156108</v>
      </c>
      <c r="H459" s="28">
        <f>VLOOKUP(A459,Futures!A459:B1443,2,FALSE)</f>
        <v>9.1850000000000005</v>
      </c>
      <c r="J459" s="23">
        <v>43454</v>
      </c>
      <c r="K459" s="22">
        <v>361.67</v>
      </c>
      <c r="L459" s="28">
        <f t="shared" si="23"/>
        <v>9.8429675593294146</v>
      </c>
    </row>
    <row r="460" spans="1:12" x14ac:dyDescent="0.25">
      <c r="A460" s="32">
        <v>43497</v>
      </c>
      <c r="B460" s="27">
        <v>30</v>
      </c>
      <c r="C460" s="37">
        <f t="shared" si="21"/>
        <v>47.523241889832413</v>
      </c>
      <c r="G460" s="14">
        <f t="shared" si="22"/>
        <v>9.6527324188983243</v>
      </c>
      <c r="H460" s="28">
        <f>VLOOKUP(A460,Futures!A460:B1444,2,FALSE)</f>
        <v>9.1775000000000002</v>
      </c>
      <c r="J460" s="23">
        <v>43453</v>
      </c>
      <c r="K460" s="22">
        <v>361.21</v>
      </c>
      <c r="L460" s="28">
        <f t="shared" si="23"/>
        <v>9.8304485086000426</v>
      </c>
    </row>
    <row r="461" spans="1:12" x14ac:dyDescent="0.25">
      <c r="A461" s="32">
        <v>43496</v>
      </c>
      <c r="B461" s="27">
        <v>30</v>
      </c>
      <c r="C461" s="37">
        <f t="shared" si="21"/>
        <v>49.778303940779445</v>
      </c>
      <c r="G461" s="14">
        <f t="shared" si="22"/>
        <v>9.6502830394077943</v>
      </c>
      <c r="H461" s="28">
        <f>VLOOKUP(A461,Futures!A461:B1445,2,FALSE)</f>
        <v>9.1524999999999999</v>
      </c>
      <c r="J461" s="23">
        <v>43452</v>
      </c>
      <c r="K461" s="22">
        <v>361.3</v>
      </c>
      <c r="L461" s="28">
        <f t="shared" si="23"/>
        <v>9.8328978880905726</v>
      </c>
    </row>
    <row r="462" spans="1:12" x14ac:dyDescent="0.25">
      <c r="A462" s="32">
        <v>43495</v>
      </c>
      <c r="B462" s="27">
        <v>27</v>
      </c>
      <c r="C462" s="37">
        <f t="shared" si="21"/>
        <v>38.040931852819426</v>
      </c>
      <c r="G462" s="14">
        <f t="shared" si="22"/>
        <v>9.5904093185281951</v>
      </c>
      <c r="H462" s="28">
        <f>VLOOKUP(A462,Futures!A462:B1446,2,FALSE)</f>
        <v>9.2100000000000009</v>
      </c>
      <c r="J462" s="23">
        <v>43451</v>
      </c>
      <c r="K462" s="22">
        <v>358.45</v>
      </c>
      <c r="L462" s="28">
        <f t="shared" si="23"/>
        <v>9.7553342042238178</v>
      </c>
    </row>
    <row r="463" spans="1:12" x14ac:dyDescent="0.25">
      <c r="A463" s="32">
        <v>43494</v>
      </c>
      <c r="B463" s="27">
        <v>25</v>
      </c>
      <c r="C463" s="37">
        <f t="shared" si="21"/>
        <v>39.033964728935366</v>
      </c>
      <c r="G463" s="14">
        <f t="shared" si="22"/>
        <v>9.5803396472893532</v>
      </c>
      <c r="H463" s="28">
        <f>VLOOKUP(A463,Futures!A463:B1447,2,FALSE)</f>
        <v>9.19</v>
      </c>
      <c r="J463" s="23">
        <v>43448</v>
      </c>
      <c r="K463" s="22">
        <v>358.54</v>
      </c>
      <c r="L463" s="28">
        <f t="shared" si="23"/>
        <v>9.7577835837143478</v>
      </c>
    </row>
    <row r="464" spans="1:12" x14ac:dyDescent="0.25">
      <c r="A464" s="32">
        <v>43493</v>
      </c>
      <c r="B464" s="27">
        <v>23</v>
      </c>
      <c r="C464" s="37">
        <f t="shared" si="21"/>
        <v>38.294741998693738</v>
      </c>
      <c r="G464" s="14">
        <f t="shared" si="22"/>
        <v>9.6154474199869373</v>
      </c>
      <c r="H464" s="28">
        <f>VLOOKUP(A464,Futures!A464:B1448,2,FALSE)</f>
        <v>9.2324999999999999</v>
      </c>
      <c r="J464" s="23">
        <v>43447</v>
      </c>
      <c r="K464" s="22">
        <v>360.2</v>
      </c>
      <c r="L464" s="28">
        <f t="shared" si="23"/>
        <v>9.8029610276507722</v>
      </c>
    </row>
    <row r="465" spans="1:12" x14ac:dyDescent="0.25">
      <c r="A465" s="32">
        <v>43490</v>
      </c>
      <c r="B465" s="27">
        <v>26</v>
      </c>
      <c r="C465" s="37">
        <f t="shared" si="21"/>
        <v>27.041530590028451</v>
      </c>
      <c r="G465" s="14">
        <f t="shared" si="22"/>
        <v>9.522915305900284</v>
      </c>
      <c r="H465" s="28">
        <f>VLOOKUP(A465,Futures!A465:B1449,2,FALSE)</f>
        <v>9.2524999999999995</v>
      </c>
      <c r="J465" s="23">
        <v>43446</v>
      </c>
      <c r="K465" s="22">
        <v>359.55</v>
      </c>
      <c r="L465" s="28">
        <f t="shared" si="23"/>
        <v>9.7852710646636183</v>
      </c>
    </row>
    <row r="466" spans="1:12" x14ac:dyDescent="0.25">
      <c r="A466" s="32">
        <v>43489</v>
      </c>
      <c r="B466" s="27">
        <v>23</v>
      </c>
      <c r="C466" s="37">
        <f t="shared" si="21"/>
        <v>36.781406488134039</v>
      </c>
      <c r="G466" s="14">
        <f t="shared" si="22"/>
        <v>9.5278140648813405</v>
      </c>
      <c r="H466" s="28">
        <f>VLOOKUP(A466,Futures!A466:B1450,2,FALSE)</f>
        <v>9.16</v>
      </c>
      <c r="J466" s="23">
        <v>43445</v>
      </c>
      <c r="K466" s="22">
        <v>354.96</v>
      </c>
      <c r="L466" s="28">
        <f t="shared" si="23"/>
        <v>9.6603527106466363</v>
      </c>
    </row>
    <row r="467" spans="1:12" x14ac:dyDescent="0.25">
      <c r="A467" s="32">
        <v>43488</v>
      </c>
      <c r="B467" s="27">
        <v>22</v>
      </c>
      <c r="C467" s="37">
        <f t="shared" si="21"/>
        <v>48.776398867842374</v>
      </c>
      <c r="G467" s="14">
        <f t="shared" si="22"/>
        <v>9.6377639886784241</v>
      </c>
      <c r="H467" s="28">
        <f>VLOOKUP(A467,Futures!A467:B1451,2,FALSE)</f>
        <v>9.15</v>
      </c>
      <c r="J467" s="23">
        <v>43444</v>
      </c>
      <c r="K467" s="22">
        <v>357.72</v>
      </c>
      <c r="L467" s="28">
        <f t="shared" si="23"/>
        <v>9.735467015022861</v>
      </c>
    </row>
    <row r="468" spans="1:12" x14ac:dyDescent="0.25">
      <c r="A468" s="32">
        <v>43487</v>
      </c>
      <c r="B468" s="27">
        <v>21</v>
      </c>
      <c r="C468" s="37">
        <f t="shared" si="21"/>
        <v>48.783964728935381</v>
      </c>
      <c r="G468" s="14">
        <f t="shared" si="22"/>
        <v>9.5803396472893532</v>
      </c>
      <c r="H468" s="28">
        <f>VLOOKUP(A468,Futures!A468:B1452,2,FALSE)</f>
        <v>9.0924999999999994</v>
      </c>
      <c r="J468" s="23">
        <v>43441</v>
      </c>
      <c r="K468" s="22">
        <v>362.31</v>
      </c>
      <c r="L468" s="28">
        <f t="shared" si="23"/>
        <v>9.8603853690398431</v>
      </c>
    </row>
    <row r="469" spans="1:12" x14ac:dyDescent="0.25">
      <c r="A469" s="32">
        <v>43483</v>
      </c>
      <c r="B469" s="27">
        <v>16</v>
      </c>
      <c r="C469" s="37">
        <f t="shared" si="21"/>
        <v>71.547409100805481</v>
      </c>
      <c r="G469" s="14">
        <f t="shared" si="22"/>
        <v>9.8829740910080552</v>
      </c>
      <c r="H469" s="28">
        <f>VLOOKUP(A469,Futures!A469:B1453,2,FALSE)</f>
        <v>9.1675000000000004</v>
      </c>
      <c r="J469" s="23">
        <v>43440</v>
      </c>
      <c r="K469" s="22">
        <v>366.63</v>
      </c>
      <c r="L469" s="28">
        <f t="shared" si="23"/>
        <v>9.9779555845852386</v>
      </c>
    </row>
    <row r="470" spans="1:12" x14ac:dyDescent="0.25">
      <c r="A470" s="32">
        <v>43482</v>
      </c>
      <c r="B470" s="27">
        <v>16</v>
      </c>
      <c r="C470" s="37">
        <f t="shared" si="21"/>
        <v>7.7736229044196747</v>
      </c>
      <c r="G470" s="14">
        <f t="shared" si="22"/>
        <v>9.1552362290441973</v>
      </c>
      <c r="H470" s="28">
        <f>VLOOKUP(A470,Futures!A470:B1454,2,FALSE)</f>
        <v>9.0775000000000006</v>
      </c>
      <c r="J470" s="23">
        <v>43439</v>
      </c>
      <c r="K470" s="22">
        <v>364.79</v>
      </c>
      <c r="L470" s="28">
        <f t="shared" si="23"/>
        <v>9.927879381667756</v>
      </c>
    </row>
    <row r="471" spans="1:12" x14ac:dyDescent="0.25">
      <c r="A471" s="32">
        <v>43481</v>
      </c>
      <c r="B471" s="27">
        <v>19</v>
      </c>
      <c r="C471" s="37">
        <f t="shared" si="21"/>
        <v>39.040169823644533</v>
      </c>
      <c r="G471" s="14">
        <f t="shared" si="22"/>
        <v>9.3354016982364456</v>
      </c>
      <c r="H471" s="28">
        <f>VLOOKUP(A471,Futures!A471:B1455,2,FALSE)</f>
        <v>8.9450000000000003</v>
      </c>
      <c r="J471" s="23">
        <v>43438</v>
      </c>
      <c r="K471" s="22">
        <v>367.82</v>
      </c>
      <c r="L471" s="28">
        <f t="shared" si="23"/>
        <v>10.010341824515567</v>
      </c>
    </row>
    <row r="472" spans="1:12" x14ac:dyDescent="0.25">
      <c r="A472" s="32">
        <v>43480</v>
      </c>
      <c r="B472" s="27">
        <v>19</v>
      </c>
      <c r="C472" s="37">
        <f t="shared" si="21"/>
        <v>49.026290006531781</v>
      </c>
      <c r="G472" s="14">
        <f t="shared" si="22"/>
        <v>9.422762900065317</v>
      </c>
      <c r="H472" s="28">
        <f>VLOOKUP(A472,Futures!A472:B1456,2,FALSE)</f>
        <v>8.9324999999999992</v>
      </c>
      <c r="J472" s="23">
        <v>43437</v>
      </c>
      <c r="K472" s="22">
        <v>376.27</v>
      </c>
      <c r="L472" s="28">
        <f t="shared" si="23"/>
        <v>10.240311343348573</v>
      </c>
    </row>
    <row r="473" spans="1:12" x14ac:dyDescent="0.25">
      <c r="A473" s="32">
        <v>43479</v>
      </c>
      <c r="B473" s="27">
        <v>25</v>
      </c>
      <c r="C473" s="37">
        <f t="shared" si="21"/>
        <v>54.533964728935302</v>
      </c>
      <c r="G473" s="14">
        <f t="shared" si="22"/>
        <v>9.5803396472893532</v>
      </c>
      <c r="H473" s="28">
        <f>VLOOKUP(A473,Futures!A473:B1457,2,FALSE)</f>
        <v>9.0350000000000001</v>
      </c>
      <c r="J473" s="23">
        <v>43434</v>
      </c>
      <c r="K473" s="22">
        <v>373.88</v>
      </c>
      <c r="L473" s="28">
        <f t="shared" si="23"/>
        <v>10.17526671021119</v>
      </c>
    </row>
    <row r="474" spans="1:12" x14ac:dyDescent="0.25">
      <c r="A474" s="32">
        <v>43476</v>
      </c>
      <c r="B474" s="27">
        <v>20</v>
      </c>
      <c r="C474" s="37">
        <f t="shared" si="21"/>
        <v>46.776997605051207</v>
      </c>
      <c r="G474" s="14">
        <f t="shared" si="22"/>
        <v>9.5702699760505112</v>
      </c>
      <c r="H474" s="28">
        <f>VLOOKUP(A474,Futures!A474:B1458,2,FALSE)</f>
        <v>9.1024999999999991</v>
      </c>
      <c r="J474" s="23">
        <v>43433</v>
      </c>
      <c r="K474" s="22">
        <v>360.29</v>
      </c>
      <c r="L474" s="28">
        <f t="shared" si="23"/>
        <v>9.8054104071413022</v>
      </c>
    </row>
    <row r="475" spans="1:12" x14ac:dyDescent="0.25">
      <c r="A475" s="32">
        <v>43475</v>
      </c>
      <c r="B475" s="27">
        <v>19</v>
      </c>
      <c r="C475" s="37">
        <f t="shared" si="21"/>
        <v>66.796701502286027</v>
      </c>
      <c r="G475" s="14">
        <f t="shared" si="22"/>
        <v>9.735467015022861</v>
      </c>
      <c r="H475" s="28">
        <f>VLOOKUP(A475,Futures!A475:B1459,2,FALSE)</f>
        <v>9.0675000000000008</v>
      </c>
      <c r="J475" s="23">
        <v>43432</v>
      </c>
      <c r="K475" s="22">
        <v>372.69</v>
      </c>
      <c r="L475" s="28">
        <f t="shared" si="23"/>
        <v>10.142880470280863</v>
      </c>
    </row>
    <row r="476" spans="1:12" x14ac:dyDescent="0.25">
      <c r="A476" s="32">
        <v>43474</v>
      </c>
      <c r="B476" s="27">
        <v>18</v>
      </c>
      <c r="C476" s="37">
        <f t="shared" si="21"/>
        <v>50.526453298497742</v>
      </c>
      <c r="G476" s="14">
        <f t="shared" si="22"/>
        <v>9.7452645329849776</v>
      </c>
      <c r="H476" s="28">
        <f>VLOOKUP(A476,Futures!A476:B1460,2,FALSE)</f>
        <v>9.24</v>
      </c>
      <c r="J476" s="23">
        <v>43431</v>
      </c>
      <c r="K476" s="22">
        <v>372.05</v>
      </c>
      <c r="L476" s="28">
        <f t="shared" si="23"/>
        <v>10.125462660570433</v>
      </c>
    </row>
    <row r="477" spans="1:12" x14ac:dyDescent="0.25">
      <c r="A477" s="32">
        <v>43473</v>
      </c>
      <c r="B477" s="27">
        <v>21</v>
      </c>
      <c r="C477" s="37">
        <f t="shared" si="21"/>
        <v>60.027106466361779</v>
      </c>
      <c r="G477" s="14">
        <f t="shared" si="22"/>
        <v>9.7852710646636183</v>
      </c>
      <c r="H477" s="28">
        <f>VLOOKUP(A477,Futures!A477:B1461,2,FALSE)</f>
        <v>9.1850000000000005</v>
      </c>
      <c r="J477" s="23">
        <v>43430</v>
      </c>
      <c r="K477" s="22">
        <v>363.6</v>
      </c>
      <c r="L477" s="28">
        <f t="shared" si="23"/>
        <v>9.8954931417374272</v>
      </c>
    </row>
    <row r="478" spans="1:12" x14ac:dyDescent="0.25">
      <c r="A478" s="32">
        <v>43472</v>
      </c>
      <c r="B478" s="27">
        <v>23</v>
      </c>
      <c r="C478" s="37">
        <f t="shared" si="21"/>
        <v>43.037176137600852</v>
      </c>
      <c r="G478" s="14">
        <f t="shared" si="22"/>
        <v>9.6728717613760082</v>
      </c>
      <c r="H478" s="28">
        <f>VLOOKUP(A478,Futures!A478:B1462,2,FALSE)</f>
        <v>9.2424999999999997</v>
      </c>
      <c r="J478" s="23">
        <v>43427</v>
      </c>
      <c r="K478" s="22">
        <v>367.82</v>
      </c>
      <c r="L478" s="28">
        <f t="shared" si="23"/>
        <v>10.010341824515567</v>
      </c>
    </row>
    <row r="479" spans="1:12" x14ac:dyDescent="0.25">
      <c r="A479" s="32">
        <v>43469</v>
      </c>
      <c r="B479" s="27">
        <v>26</v>
      </c>
      <c r="C479" s="37">
        <f t="shared" si="21"/>
        <v>40.044741998693745</v>
      </c>
      <c r="G479" s="14">
        <f t="shared" si="22"/>
        <v>9.6154474199869373</v>
      </c>
      <c r="H479" s="28">
        <f>VLOOKUP(A479,Futures!A479:B1463,2,FALSE)</f>
        <v>9.2149999999999999</v>
      </c>
      <c r="J479" s="23">
        <v>43425</v>
      </c>
      <c r="K479" s="22">
        <v>364.79</v>
      </c>
      <c r="L479" s="28">
        <f t="shared" si="23"/>
        <v>9.927879381667756</v>
      </c>
    </row>
    <row r="480" spans="1:12" x14ac:dyDescent="0.25">
      <c r="A480" s="32">
        <v>43468</v>
      </c>
      <c r="B480" s="27">
        <v>23</v>
      </c>
      <c r="C480" s="37">
        <f t="shared" si="21"/>
        <v>45.039026779882541</v>
      </c>
      <c r="G480" s="14">
        <f t="shared" si="22"/>
        <v>9.5778902677988249</v>
      </c>
      <c r="H480" s="28">
        <f>VLOOKUP(A480,Futures!A480:B1464,2,FALSE)</f>
        <v>9.1274999999999995</v>
      </c>
      <c r="J480" s="23">
        <v>43424</v>
      </c>
      <c r="K480" s="22">
        <v>360.38</v>
      </c>
      <c r="L480" s="28">
        <f t="shared" si="23"/>
        <v>9.8078597866318304</v>
      </c>
    </row>
    <row r="481" spans="1:12" x14ac:dyDescent="0.25">
      <c r="A481" s="32">
        <v>43467</v>
      </c>
      <c r="B481" s="27">
        <v>23</v>
      </c>
      <c r="C481" s="37">
        <f t="shared" si="21"/>
        <v>33.534509035488647</v>
      </c>
      <c r="G481" s="14">
        <f t="shared" si="22"/>
        <v>9.4053450903548868</v>
      </c>
      <c r="H481" s="28">
        <f>VLOOKUP(A481,Futures!A481:B1465,2,FALSE)</f>
        <v>9.07</v>
      </c>
      <c r="J481" s="23">
        <v>43423</v>
      </c>
      <c r="K481" s="22">
        <v>368.1</v>
      </c>
      <c r="L481" s="28">
        <f t="shared" si="23"/>
        <v>10.017962116263881</v>
      </c>
    </row>
    <row r="482" spans="1:12" x14ac:dyDescent="0.25">
      <c r="A482" s="32">
        <v>43465</v>
      </c>
      <c r="B482" s="27">
        <v>30</v>
      </c>
      <c r="C482" s="37" t="e">
        <f t="shared" si="21"/>
        <v>#N/A</v>
      </c>
      <c r="G482" s="14" t="e">
        <f t="shared" si="22"/>
        <v>#N/A</v>
      </c>
      <c r="H482" s="28">
        <f>VLOOKUP(A482,Futures!A482:B1466,2,FALSE)</f>
        <v>8.9499999999999993</v>
      </c>
      <c r="J482" s="23">
        <v>43420</v>
      </c>
      <c r="K482" s="22">
        <v>385.09</v>
      </c>
      <c r="L482" s="28">
        <f t="shared" si="23"/>
        <v>10.480350533420422</v>
      </c>
    </row>
    <row r="483" spans="1:12" x14ac:dyDescent="0.25">
      <c r="A483" s="32">
        <v>43462</v>
      </c>
      <c r="B483" s="27">
        <v>30</v>
      </c>
      <c r="C483" s="37">
        <f t="shared" si="21"/>
        <v>39.047136947528749</v>
      </c>
      <c r="G483" s="14">
        <f t="shared" si="22"/>
        <v>9.3454713694752876</v>
      </c>
      <c r="H483" s="28">
        <f>VLOOKUP(A483,Futures!A483:B1467,2,FALSE)</f>
        <v>8.9550000000000001</v>
      </c>
      <c r="J483" s="23">
        <v>43418</v>
      </c>
      <c r="K483" s="22">
        <v>372.32</v>
      </c>
      <c r="L483" s="28">
        <f t="shared" si="23"/>
        <v>10.132810799042021</v>
      </c>
    </row>
    <row r="484" spans="1:12" x14ac:dyDescent="0.25">
      <c r="A484" s="32">
        <v>43461</v>
      </c>
      <c r="B484" s="27">
        <v>30</v>
      </c>
      <c r="C484" s="37">
        <f t="shared" si="21"/>
        <v>63.28706727629001</v>
      </c>
      <c r="G484" s="14">
        <f t="shared" si="22"/>
        <v>9.4578706727628994</v>
      </c>
      <c r="H484" s="28">
        <f>VLOOKUP(A484,Futures!A484:B1468,2,FALSE)</f>
        <v>8.8249999999999993</v>
      </c>
      <c r="J484" s="23">
        <v>43417</v>
      </c>
      <c r="K484" s="22">
        <v>372.97</v>
      </c>
      <c r="L484" s="28">
        <f t="shared" si="23"/>
        <v>10.150500762029175</v>
      </c>
    </row>
    <row r="485" spans="1:12" x14ac:dyDescent="0.25">
      <c r="A485" s="32">
        <v>43460</v>
      </c>
      <c r="B485" s="27">
        <v>29</v>
      </c>
      <c r="C485" s="37">
        <f t="shared" si="21"/>
        <v>74.299150881776654</v>
      </c>
      <c r="G485" s="14">
        <f t="shared" si="22"/>
        <v>9.5729915088177666</v>
      </c>
      <c r="H485" s="28">
        <f>VLOOKUP(A485,Futures!A485:B1469,2,FALSE)</f>
        <v>8.83</v>
      </c>
      <c r="J485" s="23">
        <v>43416</v>
      </c>
      <c r="K485" s="22">
        <v>400.16</v>
      </c>
      <c r="L485" s="28">
        <f t="shared" si="23"/>
        <v>10.890485521445679</v>
      </c>
    </row>
    <row r="486" spans="1:12" x14ac:dyDescent="0.25">
      <c r="A486" s="32">
        <v>43458</v>
      </c>
      <c r="B486" s="27">
        <v>29</v>
      </c>
      <c r="C486" s="37" t="e">
        <f t="shared" si="21"/>
        <v>#N/A</v>
      </c>
      <c r="G486" s="14" t="e">
        <f t="shared" si="22"/>
        <v>#N/A</v>
      </c>
      <c r="H486" s="28">
        <f>VLOOKUP(A486,Futures!A486:B1470,2,FALSE)</f>
        <v>8.9700000000000006</v>
      </c>
      <c r="J486" s="23">
        <v>43413</v>
      </c>
      <c r="K486" s="22">
        <v>379.03</v>
      </c>
      <c r="L486" s="28">
        <f t="shared" si="23"/>
        <v>10.315425647724798</v>
      </c>
    </row>
    <row r="487" spans="1:12" x14ac:dyDescent="0.25">
      <c r="A487" s="32">
        <v>43455</v>
      </c>
      <c r="B487" s="27">
        <v>29</v>
      </c>
      <c r="C487" s="37">
        <f t="shared" si="21"/>
        <v>84.523895057696478</v>
      </c>
      <c r="G487" s="14">
        <f t="shared" si="22"/>
        <v>9.692738950576965</v>
      </c>
      <c r="H487" s="28">
        <f>VLOOKUP(A487,Futures!A487:B1471,2,FALSE)</f>
        <v>8.8475000000000001</v>
      </c>
      <c r="J487" s="23">
        <v>43412</v>
      </c>
      <c r="K487" s="22">
        <v>405.12</v>
      </c>
      <c r="L487" s="28">
        <f t="shared" si="23"/>
        <v>11.025473546701502</v>
      </c>
    </row>
    <row r="488" spans="1:12" x14ac:dyDescent="0.25">
      <c r="A488" s="32">
        <v>43454</v>
      </c>
      <c r="B488" s="27">
        <v>30</v>
      </c>
      <c r="C488" s="37">
        <f t="shared" si="21"/>
        <v>90.796755932941409</v>
      </c>
      <c r="G488" s="14">
        <f t="shared" si="22"/>
        <v>9.8429675593294146</v>
      </c>
      <c r="H488" s="28">
        <f>VLOOKUP(A488,Futures!A488:B1472,2,FALSE)</f>
        <v>8.9350000000000005</v>
      </c>
      <c r="J488" s="23">
        <v>43411</v>
      </c>
      <c r="K488" s="22">
        <v>415.04</v>
      </c>
      <c r="L488" s="28">
        <f t="shared" si="23"/>
        <v>11.295449597213151</v>
      </c>
    </row>
    <row r="489" spans="1:12" x14ac:dyDescent="0.25">
      <c r="A489" s="32">
        <v>43453</v>
      </c>
      <c r="B489" s="27">
        <v>29</v>
      </c>
      <c r="C489" s="37">
        <f t="shared" si="21"/>
        <v>83.04485086000426</v>
      </c>
      <c r="G489" s="14">
        <f t="shared" si="22"/>
        <v>9.8304485086000426</v>
      </c>
      <c r="H489" s="28">
        <f>VLOOKUP(A489,Futures!A489:B1473,2,FALSE)</f>
        <v>9</v>
      </c>
      <c r="J489" s="23">
        <v>43410</v>
      </c>
      <c r="K489" s="22">
        <v>412.83</v>
      </c>
      <c r="L489" s="28">
        <f t="shared" si="23"/>
        <v>11.235303723056825</v>
      </c>
    </row>
    <row r="490" spans="1:12" x14ac:dyDescent="0.25">
      <c r="A490" s="32">
        <v>43452</v>
      </c>
      <c r="B490" s="27">
        <v>32</v>
      </c>
      <c r="C490" s="37">
        <f t="shared" si="21"/>
        <v>75.5397888090572</v>
      </c>
      <c r="G490" s="14">
        <f t="shared" si="22"/>
        <v>9.8328978880905726</v>
      </c>
      <c r="H490" s="28">
        <f>VLOOKUP(A490,Futures!A490:B1474,2,FALSE)</f>
        <v>9.0775000000000006</v>
      </c>
      <c r="J490" s="23">
        <v>43409</v>
      </c>
      <c r="K490" s="22">
        <v>376.55</v>
      </c>
      <c r="L490" s="28">
        <f t="shared" si="23"/>
        <v>10.247931635096887</v>
      </c>
    </row>
    <row r="491" spans="1:12" x14ac:dyDescent="0.25">
      <c r="A491" s="32">
        <v>43451</v>
      </c>
      <c r="B491" s="27">
        <v>20</v>
      </c>
      <c r="C491" s="37">
        <f t="shared" si="21"/>
        <v>70.783420422381838</v>
      </c>
      <c r="G491" s="14">
        <f t="shared" si="22"/>
        <v>9.7553342042238178</v>
      </c>
      <c r="H491" s="28">
        <f>VLOOKUP(A491,Futures!A491:B1475,2,FALSE)</f>
        <v>9.0474999999999994</v>
      </c>
      <c r="J491" s="23">
        <v>43405</v>
      </c>
      <c r="K491" s="22">
        <v>354.5</v>
      </c>
      <c r="L491" s="28">
        <f t="shared" si="23"/>
        <v>9.647833659917266</v>
      </c>
    </row>
    <row r="492" spans="1:12" x14ac:dyDescent="0.25">
      <c r="A492" s="32">
        <v>43448</v>
      </c>
      <c r="B492" s="27">
        <v>20</v>
      </c>
      <c r="C492" s="37">
        <f t="shared" si="21"/>
        <v>75.278358371434706</v>
      </c>
      <c r="G492" s="14">
        <f t="shared" si="22"/>
        <v>9.7577835837143478</v>
      </c>
      <c r="H492" s="28">
        <f>VLOOKUP(A492,Futures!A492:B1476,2,FALSE)</f>
        <v>9.0050000000000008</v>
      </c>
      <c r="J492" s="23">
        <v>43404</v>
      </c>
      <c r="K492" s="22">
        <v>396.12</v>
      </c>
      <c r="L492" s="28">
        <f t="shared" si="23"/>
        <v>10.780535597648596</v>
      </c>
    </row>
    <row r="493" spans="1:12" x14ac:dyDescent="0.25">
      <c r="A493" s="32">
        <v>43447</v>
      </c>
      <c r="B493" s="27">
        <v>20</v>
      </c>
      <c r="C493" s="37">
        <f t="shared" si="21"/>
        <v>73.296102765077194</v>
      </c>
      <c r="G493" s="14">
        <f t="shared" si="22"/>
        <v>9.8029610276507722</v>
      </c>
      <c r="H493" s="28">
        <f>VLOOKUP(A493,Futures!A493:B1477,2,FALSE)</f>
        <v>9.07</v>
      </c>
      <c r="J493" s="23">
        <v>43403</v>
      </c>
      <c r="K493" s="22">
        <v>404.38</v>
      </c>
      <c r="L493" s="28">
        <f t="shared" si="23"/>
        <v>11.00533420422382</v>
      </c>
    </row>
    <row r="494" spans="1:12" x14ac:dyDescent="0.25">
      <c r="A494" s="32">
        <v>43446</v>
      </c>
      <c r="B494" s="27">
        <v>16</v>
      </c>
      <c r="C494" s="37">
        <f t="shared" si="21"/>
        <v>58.5271064663619</v>
      </c>
      <c r="G494" s="14">
        <f t="shared" si="22"/>
        <v>9.7852710646636183</v>
      </c>
      <c r="H494" s="28">
        <f>VLOOKUP(A494,Futures!A494:B1478,2,FALSE)</f>
        <v>9.1999999999999993</v>
      </c>
      <c r="J494" s="23">
        <v>43402</v>
      </c>
      <c r="K494" s="22">
        <v>405.94</v>
      </c>
      <c r="L494" s="28">
        <f t="shared" si="23"/>
        <v>11.047790115392988</v>
      </c>
    </row>
    <row r="495" spans="1:12" x14ac:dyDescent="0.25">
      <c r="A495" s="32">
        <v>43445</v>
      </c>
      <c r="B495" s="27">
        <v>12</v>
      </c>
      <c r="C495" s="37">
        <f t="shared" si="21"/>
        <v>51.03527106466359</v>
      </c>
      <c r="G495" s="14">
        <f t="shared" si="22"/>
        <v>9.6603527106466363</v>
      </c>
      <c r="H495" s="28">
        <f>VLOOKUP(A495,Futures!A495:B1479,2,FALSE)</f>
        <v>9.15</v>
      </c>
      <c r="J495" s="23">
        <v>43399</v>
      </c>
      <c r="K495" s="22">
        <v>405.94</v>
      </c>
      <c r="L495" s="28">
        <f t="shared" si="23"/>
        <v>11.047790115392988</v>
      </c>
    </row>
    <row r="496" spans="1:12" x14ac:dyDescent="0.25">
      <c r="A496" s="32">
        <v>43444</v>
      </c>
      <c r="B496" s="27">
        <v>12</v>
      </c>
      <c r="C496" s="37">
        <f t="shared" si="21"/>
        <v>63.796701502286091</v>
      </c>
      <c r="G496" s="14">
        <f t="shared" si="22"/>
        <v>9.735467015022861</v>
      </c>
      <c r="H496" s="28">
        <f>VLOOKUP(A496,Futures!A496:B1480,2,FALSE)</f>
        <v>9.0975000000000001</v>
      </c>
      <c r="J496" s="23">
        <v>43398</v>
      </c>
      <c r="K496" s="22">
        <v>404.38</v>
      </c>
      <c r="L496" s="28">
        <f t="shared" si="23"/>
        <v>11.00533420422382</v>
      </c>
    </row>
    <row r="497" spans="1:12" x14ac:dyDescent="0.25">
      <c r="A497" s="32">
        <v>43441</v>
      </c>
      <c r="B497" s="27">
        <v>15</v>
      </c>
      <c r="C497" s="37">
        <f t="shared" si="21"/>
        <v>69.288536903984266</v>
      </c>
      <c r="G497" s="14">
        <f t="shared" si="22"/>
        <v>9.8603853690398431</v>
      </c>
      <c r="H497" s="28">
        <f>VLOOKUP(A497,Futures!A497:B1481,2,FALSE)</f>
        <v>9.1675000000000004</v>
      </c>
      <c r="J497" s="23">
        <v>43397</v>
      </c>
      <c r="K497" s="22">
        <v>412.01</v>
      </c>
      <c r="L497" s="28">
        <f t="shared" si="23"/>
        <v>11.212987154365338</v>
      </c>
    </row>
    <row r="498" spans="1:12" x14ac:dyDescent="0.25">
      <c r="A498" s="32">
        <v>43440</v>
      </c>
      <c r="B498" s="27">
        <v>14</v>
      </c>
      <c r="C498" s="37">
        <f t="shared" si="21"/>
        <v>88.2955584585238</v>
      </c>
      <c r="G498" s="14">
        <f t="shared" si="22"/>
        <v>9.9779555845852386</v>
      </c>
      <c r="H498" s="28">
        <f>VLOOKUP(A498,Futures!A498:B1482,2,FALSE)</f>
        <v>9.0950000000000006</v>
      </c>
      <c r="J498" s="23">
        <v>43396</v>
      </c>
      <c r="K498" s="22">
        <v>414.86</v>
      </c>
      <c r="L498" s="28">
        <f t="shared" si="23"/>
        <v>11.290550838232093</v>
      </c>
    </row>
    <row r="499" spans="1:12" x14ac:dyDescent="0.25">
      <c r="A499" s="32">
        <v>43439</v>
      </c>
      <c r="B499" s="27">
        <v>12</v>
      </c>
      <c r="C499" s="37">
        <f t="shared" si="21"/>
        <v>79.287938166775618</v>
      </c>
      <c r="G499" s="14">
        <f t="shared" si="22"/>
        <v>9.927879381667756</v>
      </c>
      <c r="H499" s="28">
        <f>VLOOKUP(A499,Futures!A499:B1483,2,FALSE)</f>
        <v>9.1349999999999998</v>
      </c>
      <c r="J499" s="23">
        <v>43395</v>
      </c>
      <c r="K499" s="22">
        <v>418.35</v>
      </c>
      <c r="L499" s="28">
        <f t="shared" si="23"/>
        <v>11.385532331809276</v>
      </c>
    </row>
    <row r="500" spans="1:12" x14ac:dyDescent="0.25">
      <c r="A500" s="32">
        <v>43438</v>
      </c>
      <c r="B500" s="27">
        <v>12</v>
      </c>
      <c r="C500" s="37">
        <f t="shared" si="21"/>
        <v>89.284182451556759</v>
      </c>
      <c r="G500" s="14">
        <f t="shared" si="22"/>
        <v>10.010341824515567</v>
      </c>
      <c r="H500" s="28">
        <f>VLOOKUP(A500,Futures!A500:B1484,2,FALSE)</f>
        <v>9.1174999999999997</v>
      </c>
      <c r="J500" s="23">
        <v>43392</v>
      </c>
      <c r="K500" s="22">
        <v>417.52</v>
      </c>
      <c r="L500" s="28">
        <f t="shared" si="23"/>
        <v>11.362943609841063</v>
      </c>
    </row>
    <row r="501" spans="1:12" x14ac:dyDescent="0.25">
      <c r="A501" s="32">
        <v>43437</v>
      </c>
      <c r="B501" s="27">
        <v>11</v>
      </c>
      <c r="C501" s="37">
        <f t="shared" si="21"/>
        <v>118.28113433485737</v>
      </c>
      <c r="G501" s="14">
        <f t="shared" si="22"/>
        <v>10.240311343348573</v>
      </c>
      <c r="H501" s="28">
        <f>VLOOKUP(A501,Futures!A501:B1485,2,FALSE)</f>
        <v>9.0574999999999992</v>
      </c>
      <c r="J501" s="23">
        <v>43391</v>
      </c>
      <c r="K501" s="22">
        <v>417.34</v>
      </c>
      <c r="L501" s="28">
        <f t="shared" si="23"/>
        <v>11.358044850860004</v>
      </c>
    </row>
    <row r="502" spans="1:12" x14ac:dyDescent="0.25">
      <c r="A502" s="32">
        <v>43434</v>
      </c>
      <c r="B502" s="27">
        <v>11</v>
      </c>
      <c r="C502" s="37">
        <f t="shared" si="21"/>
        <v>122.77667102111903</v>
      </c>
      <c r="G502" s="14">
        <f t="shared" si="22"/>
        <v>10.17526671021119</v>
      </c>
      <c r="H502" s="28">
        <f>VLOOKUP(A502,Futures!A502:B1486,2,FALSE)</f>
        <v>8.9474999999999998</v>
      </c>
      <c r="J502" s="23">
        <v>43390</v>
      </c>
      <c r="K502" s="22">
        <v>424.04</v>
      </c>
      <c r="L502" s="28">
        <f t="shared" si="23"/>
        <v>11.540387546266057</v>
      </c>
    </row>
    <row r="503" spans="1:12" x14ac:dyDescent="0.25">
      <c r="A503" s="32">
        <v>43433</v>
      </c>
      <c r="B503" s="27">
        <v>13</v>
      </c>
      <c r="C503" s="37">
        <f t="shared" si="21"/>
        <v>93.291040714130162</v>
      </c>
      <c r="G503" s="14">
        <f t="shared" si="22"/>
        <v>9.8054104071413022</v>
      </c>
      <c r="H503" s="28">
        <f>VLOOKUP(A503,Futures!A503:B1487,2,FALSE)</f>
        <v>8.8725000000000005</v>
      </c>
      <c r="J503" s="23">
        <v>43389</v>
      </c>
      <c r="K503" s="22">
        <v>425.05</v>
      </c>
      <c r="L503" s="28">
        <f t="shared" si="23"/>
        <v>11.567875027215328</v>
      </c>
    </row>
    <row r="504" spans="1:12" x14ac:dyDescent="0.25">
      <c r="A504" s="32">
        <v>43432</v>
      </c>
      <c r="B504" s="27">
        <v>13</v>
      </c>
      <c r="C504" s="37">
        <f t="shared" si="21"/>
        <v>123.78804702808637</v>
      </c>
      <c r="G504" s="14">
        <f t="shared" si="22"/>
        <v>10.142880470280863</v>
      </c>
      <c r="H504" s="28">
        <f>VLOOKUP(A504,Futures!A504:B1488,2,FALSE)</f>
        <v>8.9049999999999994</v>
      </c>
      <c r="J504" s="23">
        <v>43388</v>
      </c>
      <c r="K504" s="22">
        <v>430.47</v>
      </c>
      <c r="L504" s="28">
        <f t="shared" si="23"/>
        <v>11.715382103200524</v>
      </c>
    </row>
    <row r="505" spans="1:12" x14ac:dyDescent="0.25">
      <c r="A505" s="32">
        <v>43431</v>
      </c>
      <c r="B505" s="27">
        <v>12</v>
      </c>
      <c r="C505" s="37">
        <f t="shared" si="21"/>
        <v>137.0462660570432</v>
      </c>
      <c r="G505" s="14">
        <f t="shared" si="22"/>
        <v>10.125462660570433</v>
      </c>
      <c r="H505" s="28">
        <f>VLOOKUP(A505,Futures!A505:B1489,2,FALSE)</f>
        <v>8.7550000000000008</v>
      </c>
      <c r="J505" s="23">
        <v>43384</v>
      </c>
      <c r="K505" s="22">
        <v>417.34</v>
      </c>
      <c r="L505" s="28">
        <f t="shared" si="23"/>
        <v>11.358044850860004</v>
      </c>
    </row>
    <row r="506" spans="1:12" x14ac:dyDescent="0.25">
      <c r="A506" s="32">
        <v>43430</v>
      </c>
      <c r="B506" s="27">
        <v>13</v>
      </c>
      <c r="C506" s="37">
        <f t="shared" si="21"/>
        <v>127.29931417374267</v>
      </c>
      <c r="G506" s="14">
        <f t="shared" si="22"/>
        <v>9.8954931417374272</v>
      </c>
      <c r="H506" s="28">
        <f>VLOOKUP(A506,Futures!A506:B1490,2,FALSE)</f>
        <v>8.6225000000000005</v>
      </c>
      <c r="J506" s="23">
        <v>43383</v>
      </c>
      <c r="K506" s="22">
        <v>419.36</v>
      </c>
      <c r="L506" s="28">
        <f t="shared" si="23"/>
        <v>11.413019812758547</v>
      </c>
    </row>
    <row r="507" spans="1:12" x14ac:dyDescent="0.25">
      <c r="A507" s="32">
        <v>43427</v>
      </c>
      <c r="B507" s="27">
        <v>13</v>
      </c>
      <c r="C507" s="37">
        <f t="shared" si="21"/>
        <v>120.03418245155669</v>
      </c>
      <c r="G507" s="14">
        <f t="shared" si="22"/>
        <v>10.010341824515567</v>
      </c>
      <c r="H507" s="28">
        <f>VLOOKUP(A507,Futures!A507:B1491,2,FALSE)</f>
        <v>8.81</v>
      </c>
      <c r="J507" s="23">
        <v>43382</v>
      </c>
      <c r="K507" s="22">
        <v>424.87</v>
      </c>
      <c r="L507" s="28">
        <f t="shared" si="23"/>
        <v>11.562976268234269</v>
      </c>
    </row>
    <row r="508" spans="1:12" x14ac:dyDescent="0.25">
      <c r="A508" s="32">
        <v>43425</v>
      </c>
      <c r="B508" s="27">
        <v>15</v>
      </c>
      <c r="C508" s="37">
        <f t="shared" si="21"/>
        <v>109.78793816677559</v>
      </c>
      <c r="G508" s="14">
        <f t="shared" si="22"/>
        <v>9.927879381667756</v>
      </c>
      <c r="H508" s="28">
        <f>VLOOKUP(A508,Futures!A508:B1492,2,FALSE)</f>
        <v>8.83</v>
      </c>
      <c r="J508" s="23">
        <v>43381</v>
      </c>
      <c r="K508" s="22">
        <v>428.08</v>
      </c>
      <c r="L508" s="28">
        <f t="shared" si="23"/>
        <v>11.650337470063139</v>
      </c>
    </row>
    <row r="509" spans="1:12" x14ac:dyDescent="0.25">
      <c r="A509" s="32">
        <v>43424</v>
      </c>
      <c r="B509" s="27">
        <v>20</v>
      </c>
      <c r="C509" s="37">
        <f t="shared" si="21"/>
        <v>99.785978663182988</v>
      </c>
      <c r="G509" s="14">
        <f t="shared" si="22"/>
        <v>9.8078597866318304</v>
      </c>
      <c r="H509" s="28">
        <f>VLOOKUP(A509,Futures!A509:B1493,2,FALSE)</f>
        <v>8.81</v>
      </c>
      <c r="J509" s="23">
        <v>43378</v>
      </c>
      <c r="K509" s="22">
        <v>424.13</v>
      </c>
      <c r="L509" s="28">
        <f t="shared" si="23"/>
        <v>11.542836925756585</v>
      </c>
    </row>
    <row r="510" spans="1:12" x14ac:dyDescent="0.25">
      <c r="A510" s="32">
        <v>43423</v>
      </c>
      <c r="B510" s="27">
        <v>20</v>
      </c>
      <c r="C510" s="37">
        <f t="shared" si="21"/>
        <v>128.04621162638801</v>
      </c>
      <c r="G510" s="14">
        <f t="shared" si="22"/>
        <v>10.017962116263881</v>
      </c>
      <c r="H510" s="28">
        <f>VLOOKUP(A510,Futures!A510:B1494,2,FALSE)</f>
        <v>8.7375000000000007</v>
      </c>
      <c r="J510" s="23">
        <v>43377</v>
      </c>
      <c r="K510" s="22">
        <v>418.99</v>
      </c>
      <c r="L510" s="28">
        <f t="shared" si="23"/>
        <v>11.402950141519705</v>
      </c>
    </row>
    <row r="511" spans="1:12" x14ac:dyDescent="0.25">
      <c r="A511" s="32">
        <v>43420</v>
      </c>
      <c r="B511" s="27">
        <v>19</v>
      </c>
      <c r="C511" s="37">
        <f t="shared" si="21"/>
        <v>155.78505334204226</v>
      </c>
      <c r="G511" s="14">
        <f t="shared" si="22"/>
        <v>10.480350533420422</v>
      </c>
      <c r="H511" s="28">
        <f>VLOOKUP(A511,Futures!A511:B1495,2,FALSE)</f>
        <v>8.9224999999999994</v>
      </c>
      <c r="J511" s="23">
        <v>43376</v>
      </c>
      <c r="K511" s="22">
        <v>420.28</v>
      </c>
      <c r="L511" s="28">
        <f t="shared" si="23"/>
        <v>11.438057914217287</v>
      </c>
    </row>
    <row r="512" spans="1:12" x14ac:dyDescent="0.25">
      <c r="A512" s="32">
        <v>43419</v>
      </c>
      <c r="B512" s="27">
        <v>23</v>
      </c>
      <c r="C512" s="37" t="e">
        <f t="shared" si="21"/>
        <v>#N/A</v>
      </c>
      <c r="G512" s="14" t="e">
        <f t="shared" si="22"/>
        <v>#N/A</v>
      </c>
      <c r="H512" s="28">
        <f>VLOOKUP(A512,Futures!A512:B1496,2,FALSE)</f>
        <v>8.8874999999999993</v>
      </c>
      <c r="J512" s="23">
        <v>43375</v>
      </c>
      <c r="K512" s="22">
        <v>421.47</v>
      </c>
      <c r="L512" s="28">
        <f t="shared" si="23"/>
        <v>11.470444154147616</v>
      </c>
    </row>
    <row r="513" spans="1:12" x14ac:dyDescent="0.25">
      <c r="A513" s="32">
        <v>43418</v>
      </c>
      <c r="B513" s="27">
        <v>25</v>
      </c>
      <c r="C513" s="37">
        <f t="shared" si="21"/>
        <v>129.78107990420202</v>
      </c>
      <c r="G513" s="14">
        <f t="shared" si="22"/>
        <v>10.132810799042021</v>
      </c>
      <c r="H513" s="28">
        <f>VLOOKUP(A513,Futures!A513:B1497,2,FALSE)</f>
        <v>8.8350000000000009</v>
      </c>
      <c r="J513" s="23">
        <v>43374</v>
      </c>
      <c r="K513" s="22">
        <v>417.15</v>
      </c>
      <c r="L513" s="28">
        <f t="shared" si="23"/>
        <v>11.352873938602221</v>
      </c>
    </row>
    <row r="514" spans="1:12" x14ac:dyDescent="0.25">
      <c r="A514" s="32">
        <v>43417</v>
      </c>
      <c r="B514" s="27">
        <v>26</v>
      </c>
      <c r="C514" s="37">
        <f t="shared" si="21"/>
        <v>136.80007620291744</v>
      </c>
      <c r="G514" s="14">
        <f t="shared" si="22"/>
        <v>10.150500762029175</v>
      </c>
      <c r="H514" s="28">
        <f>VLOOKUP(A514,Futures!A514:B1498,2,FALSE)</f>
        <v>8.7825000000000006</v>
      </c>
      <c r="J514" s="23">
        <v>43371</v>
      </c>
      <c r="K514" s="22">
        <v>405.76</v>
      </c>
      <c r="L514" s="28">
        <f t="shared" si="23"/>
        <v>11.04289135641193</v>
      </c>
    </row>
    <row r="515" spans="1:12" x14ac:dyDescent="0.25">
      <c r="A515" s="32">
        <v>43416</v>
      </c>
      <c r="B515" s="27">
        <v>20</v>
      </c>
      <c r="C515" s="37">
        <f t="shared" si="21"/>
        <v>205.79855214456799</v>
      </c>
      <c r="G515" s="14">
        <f t="shared" si="22"/>
        <v>10.890485521445679</v>
      </c>
      <c r="H515" s="28">
        <f>VLOOKUP(A515,Futures!A515:B1499,2,FALSE)</f>
        <v>8.8324999999999996</v>
      </c>
      <c r="J515" s="23">
        <v>43370</v>
      </c>
      <c r="K515" s="22">
        <v>418.35</v>
      </c>
      <c r="L515" s="28">
        <f t="shared" si="23"/>
        <v>11.385532331809276</v>
      </c>
    </row>
    <row r="516" spans="1:12" x14ac:dyDescent="0.25">
      <c r="A516" s="32">
        <v>43413</v>
      </c>
      <c r="B516" s="27">
        <v>20</v>
      </c>
      <c r="C516" s="37">
        <f t="shared" ref="C516:C579" si="24">(G516-H516)*100</f>
        <v>144.79256477247981</v>
      </c>
      <c r="G516" s="14">
        <f t="shared" ref="G516:G579" si="25">VLOOKUP(A516,$J$2:$L$1066,3,FALSE)</f>
        <v>10.315425647724798</v>
      </c>
      <c r="H516" s="28">
        <f>VLOOKUP(A516,Futures!A516:B1500,2,FALSE)</f>
        <v>8.8674999999999997</v>
      </c>
      <c r="J516" s="23">
        <v>43369</v>
      </c>
      <c r="K516" s="22">
        <v>409.53</v>
      </c>
      <c r="L516" s="28">
        <f t="shared" ref="L516:L579" si="26">K516/36.744</f>
        <v>11.145493141737425</v>
      </c>
    </row>
    <row r="517" spans="1:12" x14ac:dyDescent="0.25">
      <c r="A517" s="32">
        <v>43412</v>
      </c>
      <c r="B517" s="27">
        <v>25</v>
      </c>
      <c r="C517" s="37">
        <f t="shared" si="24"/>
        <v>223.54735467015024</v>
      </c>
      <c r="G517" s="14">
        <f t="shared" si="25"/>
        <v>11.025473546701502</v>
      </c>
      <c r="H517" s="28">
        <f>VLOOKUP(A517,Futures!A517:B1501,2,FALSE)</f>
        <v>8.7899999999999991</v>
      </c>
      <c r="J517" s="23">
        <v>43368</v>
      </c>
      <c r="K517" s="22">
        <v>410.35</v>
      </c>
      <c r="L517" s="28">
        <f t="shared" si="26"/>
        <v>11.167809710428914</v>
      </c>
    </row>
    <row r="518" spans="1:12" x14ac:dyDescent="0.25">
      <c r="A518" s="32">
        <v>43411</v>
      </c>
      <c r="B518" s="27">
        <v>18</v>
      </c>
      <c r="C518" s="37">
        <f t="shared" si="24"/>
        <v>250.04495972131514</v>
      </c>
      <c r="G518" s="14">
        <f t="shared" si="25"/>
        <v>11.295449597213151</v>
      </c>
      <c r="H518" s="28">
        <f>VLOOKUP(A518,Futures!A518:B1502,2,FALSE)</f>
        <v>8.7949999999999999</v>
      </c>
      <c r="J518" s="23">
        <v>43367</v>
      </c>
      <c r="K518" s="22">
        <v>399.61</v>
      </c>
      <c r="L518" s="28">
        <f t="shared" si="26"/>
        <v>10.875517091225779</v>
      </c>
    </row>
    <row r="519" spans="1:12" x14ac:dyDescent="0.25">
      <c r="A519" s="32">
        <v>43410</v>
      </c>
      <c r="B519" s="27">
        <v>13</v>
      </c>
      <c r="C519" s="37">
        <f t="shared" si="24"/>
        <v>239.28037230568259</v>
      </c>
      <c r="G519" s="14">
        <f t="shared" si="25"/>
        <v>11.235303723056825</v>
      </c>
      <c r="H519" s="28">
        <f>VLOOKUP(A519,Futures!A519:B1503,2,FALSE)</f>
        <v>8.8424999999999994</v>
      </c>
      <c r="J519" s="23">
        <v>43364</v>
      </c>
      <c r="K519" s="22">
        <v>409.62</v>
      </c>
      <c r="L519" s="28">
        <f t="shared" si="26"/>
        <v>11.147942521227955</v>
      </c>
    </row>
    <row r="520" spans="1:12" x14ac:dyDescent="0.25">
      <c r="A520" s="32">
        <v>43409</v>
      </c>
      <c r="B520" s="27">
        <v>12</v>
      </c>
      <c r="C520" s="37">
        <f t="shared" si="24"/>
        <v>139.04316350968867</v>
      </c>
      <c r="G520" s="14">
        <f t="shared" si="25"/>
        <v>10.247931635096887</v>
      </c>
      <c r="H520" s="28">
        <f>VLOOKUP(A520,Futures!A520:B1504,2,FALSE)</f>
        <v>8.8574999999999999</v>
      </c>
      <c r="J520" s="23">
        <v>43363</v>
      </c>
      <c r="K520" s="22">
        <v>408.43</v>
      </c>
      <c r="L520" s="28">
        <f t="shared" si="26"/>
        <v>11.115556281297627</v>
      </c>
    </row>
    <row r="521" spans="1:12" x14ac:dyDescent="0.25">
      <c r="A521" s="32">
        <v>43406</v>
      </c>
      <c r="B521" s="27">
        <v>12</v>
      </c>
      <c r="C521" s="37" t="e">
        <f t="shared" si="24"/>
        <v>#N/A</v>
      </c>
      <c r="G521" s="14" t="e">
        <f t="shared" si="25"/>
        <v>#N/A</v>
      </c>
      <c r="H521" s="28">
        <f>VLOOKUP(A521,Futures!A521:B1505,2,FALSE)</f>
        <v>8.8774999999999995</v>
      </c>
      <c r="J521" s="23">
        <v>43362</v>
      </c>
      <c r="K521" s="22">
        <v>406.22</v>
      </c>
      <c r="L521" s="28">
        <f t="shared" si="26"/>
        <v>11.055410407141302</v>
      </c>
    </row>
    <row r="522" spans="1:12" x14ac:dyDescent="0.25">
      <c r="A522" s="32">
        <v>43405</v>
      </c>
      <c r="B522" s="27">
        <v>11</v>
      </c>
      <c r="C522" s="37">
        <f t="shared" si="24"/>
        <v>82.783365991726583</v>
      </c>
      <c r="G522" s="14">
        <f t="shared" si="25"/>
        <v>9.647833659917266</v>
      </c>
      <c r="H522" s="28">
        <f>VLOOKUP(A522,Futures!A522:B1506,2,FALSE)</f>
        <v>8.82</v>
      </c>
      <c r="J522" s="23">
        <v>43361</v>
      </c>
      <c r="K522" s="22">
        <v>400.25</v>
      </c>
      <c r="L522" s="28">
        <f t="shared" si="26"/>
        <v>10.892934900936208</v>
      </c>
    </row>
    <row r="523" spans="1:12" x14ac:dyDescent="0.25">
      <c r="A523" s="32">
        <v>43404</v>
      </c>
      <c r="B523" s="27">
        <v>22</v>
      </c>
      <c r="C523" s="37">
        <f t="shared" si="24"/>
        <v>226.30355976485959</v>
      </c>
      <c r="G523" s="14">
        <f t="shared" si="25"/>
        <v>10.780535597648596</v>
      </c>
      <c r="H523" s="28">
        <f>VLOOKUP(A523,Futures!A523:B1507,2,FALSE)</f>
        <v>8.5175000000000001</v>
      </c>
      <c r="J523" s="23">
        <v>43360</v>
      </c>
      <c r="K523" s="22">
        <v>402.36</v>
      </c>
      <c r="L523" s="28">
        <f t="shared" si="26"/>
        <v>10.950359242325279</v>
      </c>
    </row>
    <row r="524" spans="1:12" x14ac:dyDescent="0.25">
      <c r="A524" s="32">
        <v>43403</v>
      </c>
      <c r="B524" s="27">
        <v>21</v>
      </c>
      <c r="C524" s="37">
        <f t="shared" si="24"/>
        <v>253.53342042238188</v>
      </c>
      <c r="G524" s="14">
        <f t="shared" si="25"/>
        <v>11.00533420422382</v>
      </c>
      <c r="H524" s="28">
        <f>VLOOKUP(A524,Futures!A524:B1508,2,FALSE)</f>
        <v>8.4700000000000006</v>
      </c>
      <c r="J524" s="23">
        <v>43357</v>
      </c>
      <c r="K524" s="22">
        <v>402.55</v>
      </c>
      <c r="L524" s="28">
        <f t="shared" si="26"/>
        <v>10.955530154583062</v>
      </c>
    </row>
    <row r="525" spans="1:12" x14ac:dyDescent="0.25">
      <c r="A525" s="32">
        <v>43402</v>
      </c>
      <c r="B525" s="27">
        <v>21</v>
      </c>
      <c r="C525" s="37">
        <f t="shared" si="24"/>
        <v>265.77901153929878</v>
      </c>
      <c r="G525" s="14">
        <f t="shared" si="25"/>
        <v>11.047790115392988</v>
      </c>
      <c r="H525" s="28">
        <f>VLOOKUP(A525,Futures!A525:B1509,2,FALSE)</f>
        <v>8.39</v>
      </c>
      <c r="J525" s="23">
        <v>43356</v>
      </c>
      <c r="K525" s="22">
        <v>398.96</v>
      </c>
      <c r="L525" s="28">
        <f t="shared" si="26"/>
        <v>10.857827128238624</v>
      </c>
    </row>
    <row r="526" spans="1:12" x14ac:dyDescent="0.25">
      <c r="A526" s="32">
        <v>43399</v>
      </c>
      <c r="B526" s="27">
        <v>20</v>
      </c>
      <c r="C526" s="37">
        <f t="shared" si="24"/>
        <v>259.77901153929895</v>
      </c>
      <c r="G526" s="14">
        <f t="shared" si="25"/>
        <v>11.047790115392988</v>
      </c>
      <c r="H526" s="28">
        <f>VLOOKUP(A526,Futures!A526:B1510,2,FALSE)</f>
        <v>8.4499999999999993</v>
      </c>
      <c r="J526" s="23">
        <v>43355</v>
      </c>
      <c r="K526" s="22">
        <v>405.03</v>
      </c>
      <c r="L526" s="28">
        <f t="shared" si="26"/>
        <v>11.023024167210972</v>
      </c>
    </row>
    <row r="527" spans="1:12" x14ac:dyDescent="0.25">
      <c r="A527" s="32">
        <v>43398</v>
      </c>
      <c r="B527" s="27">
        <v>19</v>
      </c>
      <c r="C527" s="37">
        <f t="shared" si="24"/>
        <v>258.78342042238194</v>
      </c>
      <c r="G527" s="14">
        <f t="shared" si="25"/>
        <v>11.00533420422382</v>
      </c>
      <c r="H527" s="28">
        <f>VLOOKUP(A527,Futures!A527:B1511,2,FALSE)</f>
        <v>8.4175000000000004</v>
      </c>
      <c r="J527" s="23">
        <v>43354</v>
      </c>
      <c r="K527" s="22">
        <v>398.41</v>
      </c>
      <c r="L527" s="28">
        <f t="shared" si="26"/>
        <v>10.842858698018725</v>
      </c>
    </row>
    <row r="528" spans="1:12" x14ac:dyDescent="0.25">
      <c r="A528" s="32">
        <v>43397</v>
      </c>
      <c r="B528" s="27">
        <v>20</v>
      </c>
      <c r="C528" s="37">
        <f t="shared" si="24"/>
        <v>271.04871543653388</v>
      </c>
      <c r="G528" s="14">
        <f t="shared" si="25"/>
        <v>11.212987154365338</v>
      </c>
      <c r="H528" s="28">
        <f>VLOOKUP(A528,Futures!A528:B1512,2,FALSE)</f>
        <v>8.5024999999999995</v>
      </c>
      <c r="J528" s="23">
        <v>43353</v>
      </c>
      <c r="K528" s="22">
        <v>401.08</v>
      </c>
      <c r="L528" s="28">
        <f t="shared" si="26"/>
        <v>10.91552362290442</v>
      </c>
    </row>
    <row r="529" spans="1:12" x14ac:dyDescent="0.25">
      <c r="A529" s="32">
        <v>43396</v>
      </c>
      <c r="B529" s="27">
        <v>20</v>
      </c>
      <c r="C529" s="37">
        <f t="shared" si="24"/>
        <v>271.55508382320937</v>
      </c>
      <c r="G529" s="14">
        <f t="shared" si="25"/>
        <v>11.290550838232093</v>
      </c>
      <c r="H529" s="28">
        <f>VLOOKUP(A529,Futures!A529:B1513,2,FALSE)</f>
        <v>8.5749999999999993</v>
      </c>
      <c r="J529" s="23">
        <v>43349</v>
      </c>
      <c r="K529" s="22">
        <v>397.95</v>
      </c>
      <c r="L529" s="28">
        <f t="shared" si="26"/>
        <v>10.830339647289353</v>
      </c>
    </row>
    <row r="530" spans="1:12" x14ac:dyDescent="0.25">
      <c r="A530" s="32">
        <v>43395</v>
      </c>
      <c r="B530" s="27">
        <v>23</v>
      </c>
      <c r="C530" s="37">
        <f t="shared" si="24"/>
        <v>280.05323318092758</v>
      </c>
      <c r="G530" s="14">
        <f t="shared" si="25"/>
        <v>11.385532331809276</v>
      </c>
      <c r="H530" s="28">
        <f>VLOOKUP(A530,Futures!A530:B1514,2,FALSE)</f>
        <v>8.5850000000000009</v>
      </c>
      <c r="J530" s="23">
        <v>43348</v>
      </c>
      <c r="K530" s="22">
        <v>396.48</v>
      </c>
      <c r="L530" s="28">
        <f t="shared" si="26"/>
        <v>10.790333115610713</v>
      </c>
    </row>
    <row r="531" spans="1:12" x14ac:dyDescent="0.25">
      <c r="A531" s="32">
        <v>43392</v>
      </c>
      <c r="B531" s="27">
        <v>24</v>
      </c>
      <c r="C531" s="37">
        <f t="shared" si="24"/>
        <v>279.54436098410616</v>
      </c>
      <c r="G531" s="14">
        <f t="shared" si="25"/>
        <v>11.362943609841063</v>
      </c>
      <c r="H531" s="28">
        <f>VLOOKUP(A531,Futures!A531:B1515,2,FALSE)</f>
        <v>8.5675000000000008</v>
      </c>
      <c r="J531" s="23">
        <v>43347</v>
      </c>
      <c r="K531" s="22">
        <v>394.55</v>
      </c>
      <c r="L531" s="28">
        <f t="shared" si="26"/>
        <v>10.7378075332027</v>
      </c>
    </row>
    <row r="532" spans="1:12" x14ac:dyDescent="0.25">
      <c r="A532" s="32">
        <v>43391</v>
      </c>
      <c r="B532" s="27">
        <v>22</v>
      </c>
      <c r="C532" s="37">
        <f t="shared" si="24"/>
        <v>272.30448508600045</v>
      </c>
      <c r="G532" s="14">
        <f t="shared" si="25"/>
        <v>11.358044850860004</v>
      </c>
      <c r="H532" s="28">
        <f>VLOOKUP(A532,Futures!A532:B1516,2,FALSE)</f>
        <v>8.6349999999999998</v>
      </c>
      <c r="J532" s="23">
        <v>43343</v>
      </c>
      <c r="K532" s="22">
        <v>388.67</v>
      </c>
      <c r="L532" s="28">
        <f t="shared" si="26"/>
        <v>10.577781406488135</v>
      </c>
    </row>
    <row r="533" spans="1:12" x14ac:dyDescent="0.25">
      <c r="A533" s="32">
        <v>43390</v>
      </c>
      <c r="B533" s="27">
        <v>20</v>
      </c>
      <c r="C533" s="37">
        <f t="shared" si="24"/>
        <v>268.28875462660574</v>
      </c>
      <c r="G533" s="14">
        <f t="shared" si="25"/>
        <v>11.540387546266057</v>
      </c>
      <c r="H533" s="28">
        <f>VLOOKUP(A533,Futures!A533:B1517,2,FALSE)</f>
        <v>8.8574999999999999</v>
      </c>
      <c r="J533" s="23">
        <v>43342</v>
      </c>
      <c r="K533" s="22">
        <v>383.44</v>
      </c>
      <c r="L533" s="28">
        <f t="shared" si="26"/>
        <v>10.435445242760723</v>
      </c>
    </row>
    <row r="534" spans="1:12" x14ac:dyDescent="0.25">
      <c r="A534" s="32">
        <v>43389</v>
      </c>
      <c r="B534" s="27">
        <v>17</v>
      </c>
      <c r="C534" s="37">
        <f t="shared" si="24"/>
        <v>272.03750272153275</v>
      </c>
      <c r="G534" s="14">
        <f t="shared" si="25"/>
        <v>11.567875027215328</v>
      </c>
      <c r="H534" s="28">
        <f>VLOOKUP(A534,Futures!A534:B1518,2,FALSE)</f>
        <v>8.8475000000000001</v>
      </c>
      <c r="J534" s="23">
        <v>43341</v>
      </c>
      <c r="K534" s="22">
        <v>383.9</v>
      </c>
      <c r="L534" s="28">
        <f t="shared" si="26"/>
        <v>10.447964293490093</v>
      </c>
    </row>
    <row r="535" spans="1:12" x14ac:dyDescent="0.25">
      <c r="A535" s="32">
        <v>43388</v>
      </c>
      <c r="B535" s="27">
        <v>15</v>
      </c>
      <c r="C535" s="37">
        <f t="shared" si="24"/>
        <v>280.03821032005243</v>
      </c>
      <c r="G535" s="14">
        <f t="shared" si="25"/>
        <v>11.715382103200524</v>
      </c>
      <c r="H535" s="28">
        <f>VLOOKUP(A535,Futures!A535:B1519,2,FALSE)</f>
        <v>8.9149999999999991</v>
      </c>
      <c r="J535" s="23">
        <v>43340</v>
      </c>
      <c r="K535" s="22">
        <v>378.75</v>
      </c>
      <c r="L535" s="28">
        <f t="shared" si="26"/>
        <v>10.307805355976486</v>
      </c>
    </row>
    <row r="536" spans="1:12" x14ac:dyDescent="0.25">
      <c r="A536" s="32">
        <v>43385</v>
      </c>
      <c r="B536" s="27">
        <v>17</v>
      </c>
      <c r="C536" s="37" t="e">
        <f t="shared" si="24"/>
        <v>#N/A</v>
      </c>
      <c r="G536" s="14" t="e">
        <f t="shared" si="25"/>
        <v>#N/A</v>
      </c>
      <c r="H536" s="28">
        <f>VLOOKUP(A536,Futures!A536:B1520,2,FALSE)</f>
        <v>8.6750000000000007</v>
      </c>
      <c r="J536" s="23">
        <v>43339</v>
      </c>
      <c r="K536" s="22">
        <v>386.01</v>
      </c>
      <c r="L536" s="28">
        <f t="shared" si="26"/>
        <v>10.505388634879164</v>
      </c>
    </row>
    <row r="537" spans="1:12" x14ac:dyDescent="0.25">
      <c r="A537" s="32">
        <v>43384</v>
      </c>
      <c r="B537" s="27">
        <v>16</v>
      </c>
      <c r="C537" s="37">
        <f t="shared" si="24"/>
        <v>277.55448508600045</v>
      </c>
      <c r="G537" s="14">
        <f t="shared" si="25"/>
        <v>11.358044850860004</v>
      </c>
      <c r="H537" s="28">
        <f>VLOOKUP(A537,Futures!A537:B1521,2,FALSE)</f>
        <v>8.5824999999999996</v>
      </c>
      <c r="J537" s="23">
        <v>43336</v>
      </c>
      <c r="K537" s="22">
        <v>380.77</v>
      </c>
      <c r="L537" s="28">
        <f t="shared" si="26"/>
        <v>10.362780317875027</v>
      </c>
    </row>
    <row r="538" spans="1:12" x14ac:dyDescent="0.25">
      <c r="A538" s="32">
        <v>43383</v>
      </c>
      <c r="B538" s="27">
        <v>17</v>
      </c>
      <c r="C538" s="37">
        <f t="shared" si="24"/>
        <v>289.05198127585459</v>
      </c>
      <c r="G538" s="14">
        <f t="shared" si="25"/>
        <v>11.413019812758547</v>
      </c>
      <c r="H538" s="28">
        <f>VLOOKUP(A538,Futures!A538:B1522,2,FALSE)</f>
        <v>8.5225000000000009</v>
      </c>
      <c r="J538" s="23">
        <v>43335</v>
      </c>
      <c r="K538" s="22">
        <v>377.47</v>
      </c>
      <c r="L538" s="28">
        <f t="shared" si="26"/>
        <v>10.272969736555629</v>
      </c>
    </row>
    <row r="539" spans="1:12" x14ac:dyDescent="0.25">
      <c r="A539" s="32">
        <v>43382</v>
      </c>
      <c r="B539" s="27">
        <v>17</v>
      </c>
      <c r="C539" s="37">
        <f t="shared" si="24"/>
        <v>293.29762682342687</v>
      </c>
      <c r="G539" s="14">
        <f t="shared" si="25"/>
        <v>11.562976268234269</v>
      </c>
      <c r="H539" s="28">
        <f>VLOOKUP(A539,Futures!A539:B1523,2,FALSE)</f>
        <v>8.6300000000000008</v>
      </c>
      <c r="J539" s="23">
        <v>43334</v>
      </c>
      <c r="K539" s="22">
        <v>386.38</v>
      </c>
      <c r="L539" s="28">
        <f t="shared" si="26"/>
        <v>10.515458306118006</v>
      </c>
    </row>
    <row r="540" spans="1:12" x14ac:dyDescent="0.25">
      <c r="A540" s="32">
        <v>43381</v>
      </c>
      <c r="B540" s="27">
        <v>7</v>
      </c>
      <c r="C540" s="37">
        <f t="shared" si="24"/>
        <v>295.28374700631394</v>
      </c>
      <c r="G540" s="14">
        <f t="shared" si="25"/>
        <v>11.650337470063139</v>
      </c>
      <c r="H540" s="28">
        <f>VLOOKUP(A540,Futures!A540:B1524,2,FALSE)</f>
        <v>8.6974999999999998</v>
      </c>
      <c r="J540" s="23">
        <v>43333</v>
      </c>
      <c r="K540" s="22">
        <v>396.3</v>
      </c>
      <c r="L540" s="28">
        <f t="shared" si="26"/>
        <v>10.785434356629654</v>
      </c>
    </row>
    <row r="541" spans="1:12" x14ac:dyDescent="0.25">
      <c r="A541" s="32">
        <v>43378</v>
      </c>
      <c r="B541" s="27">
        <v>6</v>
      </c>
      <c r="C541" s="37">
        <f t="shared" si="24"/>
        <v>285.28369257565862</v>
      </c>
      <c r="G541" s="14">
        <f t="shared" si="25"/>
        <v>11.542836925756585</v>
      </c>
      <c r="H541" s="28">
        <f>VLOOKUP(A541,Futures!A541:B1525,2,FALSE)</f>
        <v>8.69</v>
      </c>
      <c r="J541" s="23">
        <v>43332</v>
      </c>
      <c r="K541" s="22">
        <v>406.96</v>
      </c>
      <c r="L541" s="28">
        <f t="shared" si="26"/>
        <v>11.075549749618984</v>
      </c>
    </row>
    <row r="542" spans="1:12" x14ac:dyDescent="0.25">
      <c r="A542" s="32">
        <v>43377</v>
      </c>
      <c r="B542" s="27">
        <v>5</v>
      </c>
      <c r="C542" s="37">
        <f t="shared" si="24"/>
        <v>281.04501415197058</v>
      </c>
      <c r="G542" s="14">
        <f t="shared" si="25"/>
        <v>11.402950141519705</v>
      </c>
      <c r="H542" s="28">
        <f>VLOOKUP(A542,Futures!A542:B1526,2,FALSE)</f>
        <v>8.5924999999999994</v>
      </c>
      <c r="J542" s="23">
        <v>43329</v>
      </c>
      <c r="K542" s="22">
        <v>407.69</v>
      </c>
      <c r="L542" s="28">
        <f t="shared" si="26"/>
        <v>11.095416938819943</v>
      </c>
    </row>
    <row r="543" spans="1:12" x14ac:dyDescent="0.25">
      <c r="A543" s="32">
        <v>43376</v>
      </c>
      <c r="B543" s="27">
        <v>5</v>
      </c>
      <c r="C543" s="37">
        <f t="shared" si="24"/>
        <v>282.30579142172871</v>
      </c>
      <c r="G543" s="14">
        <f t="shared" si="25"/>
        <v>11.438057914217287</v>
      </c>
      <c r="H543" s="28">
        <f>VLOOKUP(A543,Futures!A543:B1527,2,FALSE)</f>
        <v>8.6150000000000002</v>
      </c>
      <c r="J543" s="23">
        <v>43328</v>
      </c>
      <c r="K543" s="22">
        <v>404.29</v>
      </c>
      <c r="L543" s="28">
        <f t="shared" si="26"/>
        <v>11.00288482473329</v>
      </c>
    </row>
    <row r="544" spans="1:12" x14ac:dyDescent="0.25">
      <c r="A544" s="32">
        <v>43375</v>
      </c>
      <c r="B544" s="27">
        <v>5</v>
      </c>
      <c r="C544" s="37">
        <f t="shared" si="24"/>
        <v>281.0444154147616</v>
      </c>
      <c r="G544" s="14">
        <f t="shared" si="25"/>
        <v>11.470444154147616</v>
      </c>
      <c r="H544" s="28">
        <f>VLOOKUP(A544,Futures!A544:B1528,2,FALSE)</f>
        <v>8.66</v>
      </c>
      <c r="J544" s="23">
        <v>43327</v>
      </c>
      <c r="K544" s="22">
        <v>401.72</v>
      </c>
      <c r="L544" s="28">
        <f t="shared" si="26"/>
        <v>10.93294143261485</v>
      </c>
    </row>
    <row r="545" spans="1:12" x14ac:dyDescent="0.25">
      <c r="A545" s="32">
        <v>43371</v>
      </c>
      <c r="B545" s="27">
        <v>25</v>
      </c>
      <c r="C545" s="37">
        <f t="shared" si="24"/>
        <v>258.78913564119301</v>
      </c>
      <c r="G545" s="14">
        <f t="shared" si="25"/>
        <v>11.04289135641193</v>
      </c>
      <c r="H545" s="28">
        <f>VLOOKUP(A545,Futures!A545:B1529,2,FALSE)</f>
        <v>8.4550000000000001</v>
      </c>
      <c r="J545" s="23">
        <v>43326</v>
      </c>
      <c r="K545" s="22">
        <v>373.52</v>
      </c>
      <c r="L545" s="28">
        <f t="shared" si="26"/>
        <v>10.165469192249073</v>
      </c>
    </row>
    <row r="546" spans="1:12" x14ac:dyDescent="0.25">
      <c r="A546" s="32">
        <v>43370</v>
      </c>
      <c r="B546" s="27">
        <v>5</v>
      </c>
      <c r="C546" s="37">
        <f t="shared" si="24"/>
        <v>283.55323318092758</v>
      </c>
      <c r="G546" s="14">
        <f t="shared" si="25"/>
        <v>11.385532331809276</v>
      </c>
      <c r="H546" s="28">
        <f>VLOOKUP(A546,Futures!A546:B1530,2,FALSE)</f>
        <v>8.5500000000000007</v>
      </c>
      <c r="J546" s="23">
        <v>43325</v>
      </c>
      <c r="K546" s="22">
        <v>401.63</v>
      </c>
      <c r="L546" s="28">
        <f t="shared" si="26"/>
        <v>10.93049205312432</v>
      </c>
    </row>
    <row r="547" spans="1:12" x14ac:dyDescent="0.25">
      <c r="A547" s="32">
        <v>43369</v>
      </c>
      <c r="B547" s="27">
        <v>4</v>
      </c>
      <c r="C547" s="37">
        <f t="shared" si="24"/>
        <v>264.54931417374257</v>
      </c>
      <c r="G547" s="14">
        <f t="shared" si="25"/>
        <v>11.145493141737425</v>
      </c>
      <c r="H547" s="28">
        <f>VLOOKUP(A547,Futures!A547:B1531,2,FALSE)</f>
        <v>8.5</v>
      </c>
      <c r="J547" s="23">
        <v>43322</v>
      </c>
      <c r="K547" s="22">
        <v>398.69</v>
      </c>
      <c r="L547" s="28">
        <f t="shared" si="26"/>
        <v>10.850478989767037</v>
      </c>
    </row>
    <row r="548" spans="1:12" x14ac:dyDescent="0.25">
      <c r="A548" s="32">
        <v>43368</v>
      </c>
      <c r="B548" s="27">
        <v>2</v>
      </c>
      <c r="C548" s="37">
        <f t="shared" si="24"/>
        <v>271.03097104289145</v>
      </c>
      <c r="G548" s="14">
        <f t="shared" si="25"/>
        <v>11.167809710428914</v>
      </c>
      <c r="H548" s="28">
        <f>VLOOKUP(A548,Futures!A548:B1532,2,FALSE)</f>
        <v>8.4574999999999996</v>
      </c>
      <c r="J548" s="23">
        <v>43321</v>
      </c>
      <c r="K548" s="22">
        <v>412.65</v>
      </c>
      <c r="L548" s="28">
        <f t="shared" si="26"/>
        <v>11.230404964075767</v>
      </c>
    </row>
    <row r="549" spans="1:12" x14ac:dyDescent="0.25">
      <c r="A549" s="32">
        <v>43367</v>
      </c>
      <c r="B549" s="27">
        <v>-6</v>
      </c>
      <c r="C549" s="37">
        <f t="shared" si="24"/>
        <v>246.5517091225779</v>
      </c>
      <c r="G549" s="14">
        <f t="shared" si="25"/>
        <v>10.875517091225779</v>
      </c>
      <c r="H549" s="28">
        <f>VLOOKUP(A549,Futures!A549:B1533,2,FALSE)</f>
        <v>8.41</v>
      </c>
      <c r="J549" s="23">
        <v>43320</v>
      </c>
      <c r="K549" s="22">
        <v>412.83</v>
      </c>
      <c r="L549" s="28">
        <f t="shared" si="26"/>
        <v>11.235303723056825</v>
      </c>
    </row>
    <row r="550" spans="1:12" x14ac:dyDescent="0.25">
      <c r="A550" s="32">
        <v>43364</v>
      </c>
      <c r="B550" s="27">
        <v>-6</v>
      </c>
      <c r="C550" s="37">
        <f t="shared" si="24"/>
        <v>267.54425212279551</v>
      </c>
      <c r="G550" s="14">
        <f t="shared" si="25"/>
        <v>11.147942521227955</v>
      </c>
      <c r="H550" s="28">
        <f>VLOOKUP(A550,Futures!A550:B1534,2,FALSE)</f>
        <v>8.4725000000000001</v>
      </c>
      <c r="J550" s="23">
        <v>43319</v>
      </c>
      <c r="K550" s="22">
        <v>414.58</v>
      </c>
      <c r="L550" s="28">
        <f t="shared" si="26"/>
        <v>11.282930546483779</v>
      </c>
    </row>
    <row r="551" spans="1:12" x14ac:dyDescent="0.25">
      <c r="A551" s="32">
        <v>43363</v>
      </c>
      <c r="B551" s="27">
        <v>-9</v>
      </c>
      <c r="C551" s="37">
        <f t="shared" si="24"/>
        <v>261.30562812976274</v>
      </c>
      <c r="G551" s="14">
        <f t="shared" si="25"/>
        <v>11.115556281297627</v>
      </c>
      <c r="H551" s="28">
        <f>VLOOKUP(A551,Futures!A551:B1535,2,FALSE)</f>
        <v>8.5024999999999995</v>
      </c>
      <c r="J551" s="23">
        <v>43318</v>
      </c>
      <c r="K551" s="22">
        <v>410.63</v>
      </c>
      <c r="L551" s="28">
        <f t="shared" si="26"/>
        <v>11.175430002177226</v>
      </c>
    </row>
    <row r="552" spans="1:12" x14ac:dyDescent="0.25">
      <c r="A552" s="32">
        <v>43362</v>
      </c>
      <c r="B552" s="27">
        <v>-7</v>
      </c>
      <c r="C552" s="37">
        <f t="shared" si="24"/>
        <v>275.54104071413013</v>
      </c>
      <c r="G552" s="14">
        <f t="shared" si="25"/>
        <v>11.055410407141302</v>
      </c>
      <c r="H552" s="28">
        <f>VLOOKUP(A552,Futures!A552:B1536,2,FALSE)</f>
        <v>8.3000000000000007</v>
      </c>
      <c r="J552" s="23">
        <v>43315</v>
      </c>
      <c r="K552" s="22">
        <v>414.3</v>
      </c>
      <c r="L552" s="28">
        <f t="shared" si="26"/>
        <v>11.275310254735468</v>
      </c>
    </row>
    <row r="553" spans="1:12" x14ac:dyDescent="0.25">
      <c r="A553" s="32">
        <v>43361</v>
      </c>
      <c r="B553" s="27">
        <v>-10</v>
      </c>
      <c r="C553" s="37">
        <f t="shared" si="24"/>
        <v>275.29349009362073</v>
      </c>
      <c r="G553" s="14">
        <f t="shared" si="25"/>
        <v>10.892934900936208</v>
      </c>
      <c r="H553" s="28">
        <f>VLOOKUP(A553,Futures!A553:B1537,2,FALSE)</f>
        <v>8.14</v>
      </c>
      <c r="J553" s="23">
        <v>43314</v>
      </c>
      <c r="K553" s="22">
        <v>419.27</v>
      </c>
      <c r="L553" s="28">
        <f t="shared" si="26"/>
        <v>11.410570433268017</v>
      </c>
    </row>
    <row r="554" spans="1:12" x14ac:dyDescent="0.25">
      <c r="A554" s="32">
        <v>43360</v>
      </c>
      <c r="B554" s="27">
        <v>-5</v>
      </c>
      <c r="C554" s="37">
        <f t="shared" si="24"/>
        <v>271.53592423252792</v>
      </c>
      <c r="G554" s="14">
        <f t="shared" si="25"/>
        <v>10.950359242325279</v>
      </c>
      <c r="H554" s="28">
        <f>VLOOKUP(A554,Futures!A554:B1538,2,FALSE)</f>
        <v>8.2349999999999994</v>
      </c>
      <c r="J554" s="23">
        <v>43313</v>
      </c>
      <c r="K554" s="22">
        <v>417.43</v>
      </c>
      <c r="L554" s="28">
        <f t="shared" si="26"/>
        <v>11.360494230350534</v>
      </c>
    </row>
    <row r="555" spans="1:12" x14ac:dyDescent="0.25">
      <c r="A555" s="32">
        <v>43357</v>
      </c>
      <c r="B555" s="27">
        <v>-8</v>
      </c>
      <c r="C555" s="37">
        <f t="shared" si="24"/>
        <v>265.05301545830628</v>
      </c>
      <c r="G555" s="14">
        <f t="shared" si="25"/>
        <v>10.955530154583062</v>
      </c>
      <c r="H555" s="28">
        <f>VLOOKUP(A555,Futures!A555:B1539,2,FALSE)</f>
        <v>8.3049999999999997</v>
      </c>
      <c r="J555" s="23">
        <v>43312</v>
      </c>
      <c r="K555" s="22">
        <v>420.92</v>
      </c>
      <c r="L555" s="28">
        <f t="shared" si="26"/>
        <v>11.455475723927716</v>
      </c>
    </row>
    <row r="556" spans="1:12" x14ac:dyDescent="0.25">
      <c r="A556" s="32">
        <v>43356</v>
      </c>
      <c r="B556" s="27">
        <v>-5</v>
      </c>
      <c r="C556" s="37">
        <f t="shared" si="24"/>
        <v>252.5327128238624</v>
      </c>
      <c r="G556" s="14">
        <f t="shared" si="25"/>
        <v>10.857827128238624</v>
      </c>
      <c r="H556" s="28">
        <f>VLOOKUP(A556,Futures!A556:B1540,2,FALSE)</f>
        <v>8.3324999999999996</v>
      </c>
      <c r="J556" s="23">
        <v>43311</v>
      </c>
      <c r="K556" s="22">
        <v>407.51</v>
      </c>
      <c r="L556" s="28">
        <f t="shared" si="26"/>
        <v>11.090518179838885</v>
      </c>
    </row>
    <row r="557" spans="1:12" x14ac:dyDescent="0.25">
      <c r="A557" s="32">
        <v>43355</v>
      </c>
      <c r="B557" s="27">
        <v>-6</v>
      </c>
      <c r="C557" s="37">
        <f t="shared" si="24"/>
        <v>262.30241672109713</v>
      </c>
      <c r="G557" s="14">
        <f t="shared" si="25"/>
        <v>11.023024167210972</v>
      </c>
      <c r="H557" s="28">
        <f>VLOOKUP(A557,Futures!A557:B1541,2,FALSE)</f>
        <v>8.4</v>
      </c>
      <c r="J557" s="23">
        <v>43308</v>
      </c>
      <c r="K557" s="22">
        <v>405.39</v>
      </c>
      <c r="L557" s="28">
        <f t="shared" si="26"/>
        <v>11.03282168517309</v>
      </c>
    </row>
    <row r="558" spans="1:12" x14ac:dyDescent="0.25">
      <c r="A558" s="32">
        <v>43354</v>
      </c>
      <c r="B558" s="27">
        <v>-5</v>
      </c>
      <c r="C558" s="37">
        <f t="shared" si="24"/>
        <v>252.53586980187242</v>
      </c>
      <c r="G558" s="14">
        <f t="shared" si="25"/>
        <v>10.842858698018725</v>
      </c>
      <c r="H558" s="28">
        <f>VLOOKUP(A558,Futures!A558:B1542,2,FALSE)</f>
        <v>8.3175000000000008</v>
      </c>
      <c r="J558" s="23">
        <v>43307</v>
      </c>
      <c r="K558" s="22">
        <v>400.16</v>
      </c>
      <c r="L558" s="28">
        <f t="shared" si="26"/>
        <v>10.890485521445679</v>
      </c>
    </row>
    <row r="559" spans="1:12" x14ac:dyDescent="0.25">
      <c r="A559" s="32">
        <v>43353</v>
      </c>
      <c r="B559" s="27">
        <v>-3</v>
      </c>
      <c r="C559" s="37">
        <f t="shared" si="24"/>
        <v>246.30236229044192</v>
      </c>
      <c r="G559" s="14">
        <f t="shared" si="25"/>
        <v>10.91552362290442</v>
      </c>
      <c r="H559" s="28">
        <f>VLOOKUP(A559,Futures!A559:B1543,2,FALSE)</f>
        <v>8.4525000000000006</v>
      </c>
      <c r="J559" s="23">
        <v>43306</v>
      </c>
      <c r="K559" s="22">
        <v>402.09</v>
      </c>
      <c r="L559" s="28">
        <f t="shared" si="26"/>
        <v>10.94301110385369</v>
      </c>
    </row>
    <row r="560" spans="1:12" x14ac:dyDescent="0.25">
      <c r="A560" s="32">
        <v>43350</v>
      </c>
      <c r="B560" s="27">
        <v>-5</v>
      </c>
      <c r="C560" s="37" t="e">
        <f t="shared" si="24"/>
        <v>#N/A</v>
      </c>
      <c r="G560" s="14" t="e">
        <f t="shared" si="25"/>
        <v>#N/A</v>
      </c>
      <c r="H560" s="28">
        <f>VLOOKUP(A560,Futures!A560:B1544,2,FALSE)</f>
        <v>8.44</v>
      </c>
      <c r="J560" s="23">
        <v>43305</v>
      </c>
      <c r="K560" s="22">
        <v>404.57</v>
      </c>
      <c r="L560" s="28">
        <f t="shared" si="26"/>
        <v>11.010505116481601</v>
      </c>
    </row>
    <row r="561" spans="1:12" x14ac:dyDescent="0.25">
      <c r="A561" s="32">
        <v>43349</v>
      </c>
      <c r="B561" s="27">
        <v>-5</v>
      </c>
      <c r="C561" s="37">
        <f t="shared" si="24"/>
        <v>243.7839647289353</v>
      </c>
      <c r="G561" s="14">
        <f t="shared" si="25"/>
        <v>10.830339647289353</v>
      </c>
      <c r="H561" s="28">
        <f>VLOOKUP(A561,Futures!A561:B1545,2,FALSE)</f>
        <v>8.3925000000000001</v>
      </c>
      <c r="J561" s="23">
        <v>43304</v>
      </c>
      <c r="K561" s="22">
        <v>404.38</v>
      </c>
      <c r="L561" s="28">
        <f t="shared" si="26"/>
        <v>11.00533420422382</v>
      </c>
    </row>
    <row r="562" spans="1:12" x14ac:dyDescent="0.25">
      <c r="A562" s="32">
        <v>43348</v>
      </c>
      <c r="B562" s="27">
        <v>11</v>
      </c>
      <c r="C562" s="37">
        <f t="shared" si="24"/>
        <v>241.03331156107117</v>
      </c>
      <c r="G562" s="14">
        <f t="shared" si="25"/>
        <v>10.790333115610713</v>
      </c>
      <c r="H562" s="28">
        <f>VLOOKUP(A562,Futures!A562:B1546,2,FALSE)</f>
        <v>8.3800000000000008</v>
      </c>
      <c r="J562" s="23">
        <v>43301</v>
      </c>
      <c r="K562" s="22">
        <v>409.34</v>
      </c>
      <c r="L562" s="28">
        <f t="shared" si="26"/>
        <v>11.140322229479642</v>
      </c>
    </row>
    <row r="563" spans="1:12" x14ac:dyDescent="0.25">
      <c r="A563" s="32">
        <v>43347</v>
      </c>
      <c r="B563" s="27">
        <v>25</v>
      </c>
      <c r="C563" s="37">
        <f t="shared" si="24"/>
        <v>229.53075332026992</v>
      </c>
      <c r="G563" s="14">
        <f t="shared" si="25"/>
        <v>10.7378075332027</v>
      </c>
      <c r="H563" s="28">
        <f>VLOOKUP(A563,Futures!A563:B1547,2,FALSE)</f>
        <v>8.4425000000000008</v>
      </c>
      <c r="J563" s="23">
        <v>43300</v>
      </c>
      <c r="K563" s="22">
        <v>396.48</v>
      </c>
      <c r="L563" s="28">
        <f t="shared" si="26"/>
        <v>10.790333115610713</v>
      </c>
    </row>
    <row r="564" spans="1:12" x14ac:dyDescent="0.25">
      <c r="A564" s="32">
        <v>43343</v>
      </c>
      <c r="B564" s="27">
        <v>31</v>
      </c>
      <c r="C564" s="37">
        <f t="shared" si="24"/>
        <v>214.27814064881349</v>
      </c>
      <c r="G564" s="14">
        <f t="shared" si="25"/>
        <v>10.577781406488135</v>
      </c>
      <c r="H564" s="28">
        <f>VLOOKUP(A564,Futures!A564:B1548,2,FALSE)</f>
        <v>8.4350000000000005</v>
      </c>
      <c r="J564" s="23">
        <v>43299</v>
      </c>
      <c r="K564" s="22">
        <v>396.12</v>
      </c>
      <c r="L564" s="28">
        <f t="shared" si="26"/>
        <v>10.780535597648596</v>
      </c>
    </row>
    <row r="565" spans="1:12" x14ac:dyDescent="0.25">
      <c r="A565" s="32">
        <v>43342</v>
      </c>
      <c r="B565" s="27">
        <v>31</v>
      </c>
      <c r="C565" s="37">
        <f t="shared" si="24"/>
        <v>212.04452427607237</v>
      </c>
      <c r="G565" s="14">
        <f t="shared" si="25"/>
        <v>10.435445242760723</v>
      </c>
      <c r="H565" s="28">
        <f>VLOOKUP(A565,Futures!A565:B1549,2,FALSE)</f>
        <v>8.3149999999999995</v>
      </c>
      <c r="J565" s="23">
        <v>43298</v>
      </c>
      <c r="K565" s="22">
        <v>398.69</v>
      </c>
      <c r="L565" s="28">
        <f t="shared" si="26"/>
        <v>10.850478989767037</v>
      </c>
    </row>
    <row r="566" spans="1:12" x14ac:dyDescent="0.25">
      <c r="A566" s="32">
        <v>43341</v>
      </c>
      <c r="B566" s="27">
        <v>28</v>
      </c>
      <c r="C566" s="37">
        <f t="shared" si="24"/>
        <v>208.7964293490094</v>
      </c>
      <c r="G566" s="14">
        <f t="shared" si="25"/>
        <v>10.447964293490093</v>
      </c>
      <c r="H566" s="28">
        <f>VLOOKUP(A566,Futures!A566:B1550,2,FALSE)</f>
        <v>8.36</v>
      </c>
      <c r="J566" s="23">
        <v>43297</v>
      </c>
      <c r="K566" s="22">
        <v>395.29</v>
      </c>
      <c r="L566" s="28">
        <f t="shared" si="26"/>
        <v>10.757946875680384</v>
      </c>
    </row>
    <row r="567" spans="1:12" x14ac:dyDescent="0.25">
      <c r="A567" s="32">
        <v>43340</v>
      </c>
      <c r="B567" s="27">
        <v>20</v>
      </c>
      <c r="C567" s="37">
        <f t="shared" si="24"/>
        <v>197.53053559764862</v>
      </c>
      <c r="G567" s="14">
        <f t="shared" si="25"/>
        <v>10.307805355976486</v>
      </c>
      <c r="H567" s="28">
        <f>VLOOKUP(A567,Futures!A567:B1551,2,FALSE)</f>
        <v>8.3324999999999996</v>
      </c>
      <c r="J567" s="23">
        <v>43294</v>
      </c>
      <c r="K567" s="22">
        <v>390.97</v>
      </c>
      <c r="L567" s="28">
        <f t="shared" si="26"/>
        <v>10.640376660134988</v>
      </c>
    </row>
    <row r="568" spans="1:12" x14ac:dyDescent="0.25">
      <c r="A568" s="32">
        <v>43339</v>
      </c>
      <c r="B568" s="27">
        <v>15</v>
      </c>
      <c r="C568" s="37">
        <f t="shared" si="24"/>
        <v>202.28886348791644</v>
      </c>
      <c r="G568" s="14">
        <f t="shared" si="25"/>
        <v>10.505388634879164</v>
      </c>
      <c r="H568" s="28">
        <f>VLOOKUP(A568,Futures!A568:B1552,2,FALSE)</f>
        <v>8.4824999999999999</v>
      </c>
      <c r="J568" s="23">
        <v>43293</v>
      </c>
      <c r="K568" s="22">
        <v>399.51</v>
      </c>
      <c r="L568" s="28">
        <f t="shared" si="26"/>
        <v>10.872795558458524</v>
      </c>
    </row>
    <row r="569" spans="1:12" x14ac:dyDescent="0.25">
      <c r="A569" s="32">
        <v>43336</v>
      </c>
      <c r="B569" s="27">
        <v>10</v>
      </c>
      <c r="C569" s="37">
        <f t="shared" si="24"/>
        <v>181.02803178750264</v>
      </c>
      <c r="G569" s="14">
        <f t="shared" si="25"/>
        <v>10.362780317875027</v>
      </c>
      <c r="H569" s="28">
        <f>VLOOKUP(A569,Futures!A569:B1553,2,FALSE)</f>
        <v>8.5525000000000002</v>
      </c>
      <c r="J569" s="23">
        <v>43292</v>
      </c>
      <c r="K569" s="22">
        <v>392.53</v>
      </c>
      <c r="L569" s="28">
        <f t="shared" si="26"/>
        <v>10.682832571304157</v>
      </c>
    </row>
    <row r="570" spans="1:12" x14ac:dyDescent="0.25">
      <c r="A570" s="32">
        <v>43335</v>
      </c>
      <c r="B570" s="27">
        <v>12</v>
      </c>
      <c r="C570" s="37">
        <f t="shared" si="24"/>
        <v>173.29697365556297</v>
      </c>
      <c r="G570" s="14">
        <f t="shared" si="25"/>
        <v>10.272969736555629</v>
      </c>
      <c r="H570" s="28">
        <f>VLOOKUP(A570,Futures!A570:B1554,2,FALSE)</f>
        <v>8.5399999999999991</v>
      </c>
      <c r="J570" s="23">
        <v>43291</v>
      </c>
      <c r="K570" s="22">
        <v>397.22</v>
      </c>
      <c r="L570" s="28">
        <f t="shared" si="26"/>
        <v>10.810472458088396</v>
      </c>
    </row>
    <row r="571" spans="1:12" x14ac:dyDescent="0.25">
      <c r="A571" s="32">
        <v>43334</v>
      </c>
      <c r="B571" s="27">
        <v>16</v>
      </c>
      <c r="C571" s="37">
        <f t="shared" si="24"/>
        <v>181.29583061180057</v>
      </c>
      <c r="G571" s="14">
        <f t="shared" si="25"/>
        <v>10.515458306118006</v>
      </c>
      <c r="H571" s="28">
        <f>VLOOKUP(A571,Futures!A571:B1555,2,FALSE)</f>
        <v>8.7025000000000006</v>
      </c>
      <c r="J571" s="23">
        <v>43290</v>
      </c>
      <c r="K571" s="22">
        <v>400.16</v>
      </c>
      <c r="L571" s="28">
        <f t="shared" si="26"/>
        <v>10.890485521445679</v>
      </c>
    </row>
    <row r="572" spans="1:12" x14ac:dyDescent="0.25">
      <c r="A572" s="32">
        <v>43333</v>
      </c>
      <c r="B572" s="27">
        <v>25</v>
      </c>
      <c r="C572" s="37">
        <f t="shared" si="24"/>
        <v>192.54343566296546</v>
      </c>
      <c r="G572" s="14">
        <f t="shared" si="25"/>
        <v>10.785434356629654</v>
      </c>
      <c r="H572" s="28">
        <f>VLOOKUP(A572,Futures!A572:B1556,2,FALSE)</f>
        <v>8.86</v>
      </c>
      <c r="J572" s="23">
        <v>43287</v>
      </c>
      <c r="K572" s="22">
        <v>403.92</v>
      </c>
      <c r="L572" s="28">
        <f t="shared" si="26"/>
        <v>10.992815153494449</v>
      </c>
    </row>
    <row r="573" spans="1:12" x14ac:dyDescent="0.25">
      <c r="A573" s="32">
        <v>43332</v>
      </c>
      <c r="B573" s="27">
        <v>25</v>
      </c>
      <c r="C573" s="37">
        <f t="shared" si="24"/>
        <v>214.30497496189849</v>
      </c>
      <c r="G573" s="14">
        <f t="shared" si="25"/>
        <v>11.075549749618984</v>
      </c>
      <c r="H573" s="28">
        <f>VLOOKUP(A573,Futures!A573:B1557,2,FALSE)</f>
        <v>8.9324999999999992</v>
      </c>
      <c r="J573" s="23">
        <v>43286</v>
      </c>
      <c r="K573" s="22">
        <v>394.74</v>
      </c>
      <c r="L573" s="28">
        <f t="shared" si="26"/>
        <v>10.742978445460484</v>
      </c>
    </row>
    <row r="574" spans="1:12" x14ac:dyDescent="0.25">
      <c r="A574" s="32">
        <v>43329</v>
      </c>
      <c r="B574" s="27">
        <v>21</v>
      </c>
      <c r="C574" s="37">
        <f t="shared" si="24"/>
        <v>216.79169388199426</v>
      </c>
      <c r="G574" s="14">
        <f t="shared" si="25"/>
        <v>11.095416938819943</v>
      </c>
      <c r="H574" s="28">
        <f>VLOOKUP(A574,Futures!A574:B1558,2,FALSE)</f>
        <v>8.9275000000000002</v>
      </c>
      <c r="J574" s="23">
        <v>43284</v>
      </c>
      <c r="K574" s="22">
        <v>394.37</v>
      </c>
      <c r="L574" s="28">
        <f t="shared" si="26"/>
        <v>10.732908774221642</v>
      </c>
    </row>
    <row r="575" spans="1:12" x14ac:dyDescent="0.25">
      <c r="A575" s="32">
        <v>43328</v>
      </c>
      <c r="B575" s="27">
        <v>20</v>
      </c>
      <c r="C575" s="37">
        <f t="shared" si="24"/>
        <v>203.28848247332888</v>
      </c>
      <c r="G575" s="14">
        <f t="shared" si="25"/>
        <v>11.00288482473329</v>
      </c>
      <c r="H575" s="28">
        <f>VLOOKUP(A575,Futures!A575:B1559,2,FALSE)</f>
        <v>8.9700000000000006</v>
      </c>
      <c r="J575" s="23">
        <v>43283</v>
      </c>
      <c r="K575" s="22">
        <v>395.47</v>
      </c>
      <c r="L575" s="28">
        <f t="shared" si="26"/>
        <v>10.762845634661442</v>
      </c>
    </row>
    <row r="576" spans="1:12" x14ac:dyDescent="0.25">
      <c r="A576" s="32">
        <v>43327</v>
      </c>
      <c r="B576" s="27">
        <v>23</v>
      </c>
      <c r="C576" s="37">
        <f t="shared" si="24"/>
        <v>224.29414326148506</v>
      </c>
      <c r="G576" s="14">
        <f t="shared" si="25"/>
        <v>10.93294143261485</v>
      </c>
      <c r="H576" s="28">
        <f>VLOOKUP(A576,Futures!A576:B1560,2,FALSE)</f>
        <v>8.69</v>
      </c>
      <c r="J576" s="23">
        <v>43280</v>
      </c>
      <c r="K576" s="22">
        <v>380.59</v>
      </c>
      <c r="L576" s="28">
        <f t="shared" si="26"/>
        <v>10.357881558893968</v>
      </c>
    </row>
    <row r="577" spans="1:12" x14ac:dyDescent="0.25">
      <c r="A577" s="32">
        <v>43326</v>
      </c>
      <c r="B577" s="27">
        <v>30</v>
      </c>
      <c r="C577" s="37">
        <f t="shared" si="24"/>
        <v>136.79691922490741</v>
      </c>
      <c r="G577" s="14">
        <f t="shared" si="25"/>
        <v>10.165469192249073</v>
      </c>
      <c r="H577" s="28">
        <f>VLOOKUP(A577,Futures!A577:B1561,2,FALSE)</f>
        <v>8.7974999999999994</v>
      </c>
      <c r="J577" s="23">
        <v>43279</v>
      </c>
      <c r="K577" s="22">
        <v>383.99</v>
      </c>
      <c r="L577" s="28">
        <f t="shared" si="26"/>
        <v>10.450413672980623</v>
      </c>
    </row>
    <row r="578" spans="1:12" x14ac:dyDescent="0.25">
      <c r="A578" s="32">
        <v>43325</v>
      </c>
      <c r="B578" s="27">
        <v>33</v>
      </c>
      <c r="C578" s="37">
        <f t="shared" si="24"/>
        <v>224.29920531243201</v>
      </c>
      <c r="G578" s="14">
        <f t="shared" si="25"/>
        <v>10.93049205312432</v>
      </c>
      <c r="H578" s="28">
        <f>VLOOKUP(A578,Futures!A578:B1562,2,FALSE)</f>
        <v>8.6875</v>
      </c>
      <c r="J578" s="23">
        <v>43278</v>
      </c>
      <c r="K578" s="22">
        <v>388.4</v>
      </c>
      <c r="L578" s="28">
        <f t="shared" si="26"/>
        <v>10.570433268016547</v>
      </c>
    </row>
    <row r="579" spans="1:12" x14ac:dyDescent="0.25">
      <c r="A579" s="32">
        <v>43322</v>
      </c>
      <c r="B579" s="27">
        <v>32</v>
      </c>
      <c r="C579" s="37">
        <f t="shared" si="24"/>
        <v>223.29789897670372</v>
      </c>
      <c r="G579" s="14">
        <f t="shared" si="25"/>
        <v>10.850478989767037</v>
      </c>
      <c r="H579" s="28">
        <f>VLOOKUP(A579,Futures!A579:B1563,2,FALSE)</f>
        <v>8.6174999999999997</v>
      </c>
      <c r="J579" s="23">
        <v>43277</v>
      </c>
      <c r="K579" s="22">
        <v>367.09</v>
      </c>
      <c r="L579" s="28">
        <f t="shared" si="26"/>
        <v>9.9904746353146088</v>
      </c>
    </row>
    <row r="580" spans="1:12" x14ac:dyDescent="0.25">
      <c r="A580" s="32">
        <v>43321</v>
      </c>
      <c r="B580" s="27">
        <v>33</v>
      </c>
      <c r="C580" s="37">
        <f t="shared" ref="C580:C643" si="27">(G580-H580)*100</f>
        <v>219.04049640757677</v>
      </c>
      <c r="G580" s="14">
        <f t="shared" ref="G580:G643" si="28">VLOOKUP(A580,$J$2:$L$1066,3,FALSE)</f>
        <v>11.230404964075767</v>
      </c>
      <c r="H580" s="28">
        <f>VLOOKUP(A580,Futures!A580:B1564,2,FALSE)</f>
        <v>9.0399999999999991</v>
      </c>
      <c r="J580" s="23">
        <v>43276</v>
      </c>
      <c r="K580" s="22">
        <v>381.05</v>
      </c>
      <c r="L580" s="28">
        <f t="shared" ref="L580:L643" si="29">K580/36.744</f>
        <v>10.37040060962334</v>
      </c>
    </row>
    <row r="581" spans="1:12" x14ac:dyDescent="0.25">
      <c r="A581" s="32">
        <v>43320</v>
      </c>
      <c r="B581" s="27">
        <v>32</v>
      </c>
      <c r="C581" s="37">
        <f t="shared" si="27"/>
        <v>213.03037230568248</v>
      </c>
      <c r="G581" s="14">
        <f t="shared" si="28"/>
        <v>11.235303723056825</v>
      </c>
      <c r="H581" s="28">
        <f>VLOOKUP(A581,Futures!A581:B1565,2,FALSE)</f>
        <v>9.1050000000000004</v>
      </c>
      <c r="J581" s="23">
        <v>43273</v>
      </c>
      <c r="K581" s="22">
        <v>396.48</v>
      </c>
      <c r="L581" s="28">
        <f t="shared" si="29"/>
        <v>10.790333115610713</v>
      </c>
    </row>
    <row r="582" spans="1:12" x14ac:dyDescent="0.25">
      <c r="A582" s="32">
        <v>43319</v>
      </c>
      <c r="B582" s="27">
        <v>32</v>
      </c>
      <c r="C582" s="37">
        <f t="shared" si="27"/>
        <v>222.54305464837802</v>
      </c>
      <c r="G582" s="14">
        <f t="shared" si="28"/>
        <v>11.282930546483779</v>
      </c>
      <c r="H582" s="28">
        <f>VLOOKUP(A582,Futures!A582:B1566,2,FALSE)</f>
        <v>9.0574999999999992</v>
      </c>
      <c r="J582" s="23">
        <v>43272</v>
      </c>
      <c r="K582" s="22">
        <v>391.98</v>
      </c>
      <c r="L582" s="28">
        <f t="shared" si="29"/>
        <v>10.667864141084259</v>
      </c>
    </row>
    <row r="583" spans="1:12" x14ac:dyDescent="0.25">
      <c r="A583" s="32">
        <v>43318</v>
      </c>
      <c r="B583" s="27">
        <v>31</v>
      </c>
      <c r="C583" s="37">
        <f t="shared" si="27"/>
        <v>224.04300021772255</v>
      </c>
      <c r="G583" s="14">
        <f t="shared" si="28"/>
        <v>11.175430002177226</v>
      </c>
      <c r="H583" s="28">
        <f>VLOOKUP(A583,Futures!A583:B1567,2,FALSE)</f>
        <v>8.9350000000000005</v>
      </c>
      <c r="J583" s="23">
        <v>43271</v>
      </c>
      <c r="K583" s="22">
        <v>397.86</v>
      </c>
      <c r="L583" s="28">
        <f t="shared" si="29"/>
        <v>10.827890267798825</v>
      </c>
    </row>
    <row r="584" spans="1:12" x14ac:dyDescent="0.25">
      <c r="A584" s="32">
        <v>43315</v>
      </c>
      <c r="B584" s="27">
        <v>27</v>
      </c>
      <c r="C584" s="37">
        <f t="shared" si="27"/>
        <v>225.28102547354666</v>
      </c>
      <c r="G584" s="14">
        <f t="shared" si="28"/>
        <v>11.275310254735468</v>
      </c>
      <c r="H584" s="28">
        <f>VLOOKUP(A584,Futures!A584:B1568,2,FALSE)</f>
        <v>9.0225000000000009</v>
      </c>
      <c r="J584" s="23">
        <v>43270</v>
      </c>
      <c r="K584" s="22">
        <v>401.35</v>
      </c>
      <c r="L584" s="28">
        <f t="shared" si="29"/>
        <v>10.922871761376008</v>
      </c>
    </row>
    <row r="585" spans="1:12" x14ac:dyDescent="0.25">
      <c r="A585" s="32">
        <v>43314</v>
      </c>
      <c r="B585" s="27">
        <v>28</v>
      </c>
      <c r="C585" s="37">
        <f t="shared" si="27"/>
        <v>243.55704332680173</v>
      </c>
      <c r="G585" s="14">
        <f t="shared" si="28"/>
        <v>11.410570433268017</v>
      </c>
      <c r="H585" s="28">
        <f>VLOOKUP(A585,Futures!A585:B1569,2,FALSE)</f>
        <v>8.9749999999999996</v>
      </c>
      <c r="J585" s="23">
        <v>43269</v>
      </c>
      <c r="K585" s="22">
        <v>385</v>
      </c>
      <c r="L585" s="28">
        <f t="shared" si="29"/>
        <v>10.477901153929894</v>
      </c>
    </row>
    <row r="586" spans="1:12" x14ac:dyDescent="0.25">
      <c r="A586" s="32">
        <v>43313</v>
      </c>
      <c r="B586" s="27">
        <v>32</v>
      </c>
      <c r="C586" s="37">
        <f t="shared" si="27"/>
        <v>234.29942303505342</v>
      </c>
      <c r="G586" s="14">
        <f t="shared" si="28"/>
        <v>11.360494230350534</v>
      </c>
      <c r="H586" s="28">
        <f>VLOOKUP(A586,Futures!A586:B1570,2,FALSE)</f>
        <v>9.0175000000000001</v>
      </c>
      <c r="J586" s="23">
        <v>43266</v>
      </c>
      <c r="K586" s="22">
        <v>375.17</v>
      </c>
      <c r="L586" s="28">
        <f t="shared" si="29"/>
        <v>10.210374482908774</v>
      </c>
    </row>
    <row r="587" spans="1:12" x14ac:dyDescent="0.25">
      <c r="A587" s="32">
        <v>43312</v>
      </c>
      <c r="B587" s="27">
        <v>33</v>
      </c>
      <c r="C587" s="37">
        <f t="shared" si="27"/>
        <v>226.54757239277163</v>
      </c>
      <c r="G587" s="14">
        <f t="shared" si="28"/>
        <v>11.455475723927716</v>
      </c>
      <c r="H587" s="28">
        <f>VLOOKUP(A587,Futures!A587:B1571,2,FALSE)</f>
        <v>9.19</v>
      </c>
      <c r="J587" s="23">
        <v>43265</v>
      </c>
      <c r="K587" s="22">
        <v>383.35</v>
      </c>
      <c r="L587" s="28">
        <f t="shared" si="29"/>
        <v>10.432995863270195</v>
      </c>
    </row>
    <row r="588" spans="1:12" x14ac:dyDescent="0.25">
      <c r="A588" s="32">
        <v>43311</v>
      </c>
      <c r="B588" s="27">
        <v>48</v>
      </c>
      <c r="C588" s="37">
        <f t="shared" si="27"/>
        <v>218.05181798388844</v>
      </c>
      <c r="G588" s="14">
        <f t="shared" si="28"/>
        <v>11.090518179838885</v>
      </c>
      <c r="H588" s="28">
        <f>VLOOKUP(A588,Futures!A588:B1572,2,FALSE)</f>
        <v>8.91</v>
      </c>
      <c r="J588" s="23">
        <v>43264</v>
      </c>
      <c r="K588" s="22">
        <v>387.02</v>
      </c>
      <c r="L588" s="28">
        <f t="shared" si="29"/>
        <v>10.532876115828435</v>
      </c>
    </row>
    <row r="589" spans="1:12" x14ac:dyDescent="0.25">
      <c r="A589" s="32">
        <v>43308</v>
      </c>
      <c r="B589" s="27">
        <v>43</v>
      </c>
      <c r="C589" s="37">
        <f t="shared" si="27"/>
        <v>218.03216851730909</v>
      </c>
      <c r="G589" s="14">
        <f t="shared" si="28"/>
        <v>11.03282168517309</v>
      </c>
      <c r="H589" s="28">
        <f>VLOOKUP(A589,Futures!A589:B1573,2,FALSE)</f>
        <v>8.8524999999999991</v>
      </c>
      <c r="J589" s="23">
        <v>43263</v>
      </c>
      <c r="K589" s="22">
        <v>386.56</v>
      </c>
      <c r="L589" s="28">
        <f t="shared" si="29"/>
        <v>10.520357065099065</v>
      </c>
    </row>
    <row r="590" spans="1:12" x14ac:dyDescent="0.25">
      <c r="A590" s="32">
        <v>43307</v>
      </c>
      <c r="B590" s="27">
        <v>51</v>
      </c>
      <c r="C590" s="37">
        <f t="shared" si="27"/>
        <v>213.04855214456796</v>
      </c>
      <c r="G590" s="14">
        <f t="shared" si="28"/>
        <v>10.890485521445679</v>
      </c>
      <c r="H590" s="28">
        <f>VLOOKUP(A590,Futures!A590:B1574,2,FALSE)</f>
        <v>8.76</v>
      </c>
      <c r="J590" s="23">
        <v>43262</v>
      </c>
      <c r="K590" s="22">
        <v>384.36</v>
      </c>
      <c r="L590" s="28">
        <f t="shared" si="29"/>
        <v>10.460483344219465</v>
      </c>
    </row>
    <row r="591" spans="1:12" x14ac:dyDescent="0.25">
      <c r="A591" s="32">
        <v>43306</v>
      </c>
      <c r="B591" s="27">
        <v>51</v>
      </c>
      <c r="C591" s="37">
        <f t="shared" si="27"/>
        <v>218.55111038536901</v>
      </c>
      <c r="G591" s="14">
        <f t="shared" si="28"/>
        <v>10.94301110385369</v>
      </c>
      <c r="H591" s="28">
        <f>VLOOKUP(A591,Futures!A591:B1575,2,FALSE)</f>
        <v>8.7575000000000003</v>
      </c>
      <c r="J591" s="23">
        <v>43259</v>
      </c>
      <c r="K591" s="22">
        <v>389.68</v>
      </c>
      <c r="L591" s="28">
        <f t="shared" si="29"/>
        <v>10.605268887437404</v>
      </c>
    </row>
    <row r="592" spans="1:12" x14ac:dyDescent="0.25">
      <c r="A592" s="32">
        <v>43305</v>
      </c>
      <c r="B592" s="27">
        <v>50</v>
      </c>
      <c r="C592" s="37">
        <f t="shared" si="27"/>
        <v>227.80051164816015</v>
      </c>
      <c r="G592" s="14">
        <f t="shared" si="28"/>
        <v>11.010505116481601</v>
      </c>
      <c r="H592" s="28">
        <f>VLOOKUP(A592,Futures!A592:B1576,2,FALSE)</f>
        <v>8.7324999999999999</v>
      </c>
      <c r="J592" s="23">
        <v>43258</v>
      </c>
      <c r="K592" s="22">
        <v>391.98</v>
      </c>
      <c r="L592" s="28">
        <f t="shared" si="29"/>
        <v>10.667864141084259</v>
      </c>
    </row>
    <row r="593" spans="1:12" x14ac:dyDescent="0.25">
      <c r="A593" s="32">
        <v>43304</v>
      </c>
      <c r="B593" s="27">
        <v>50</v>
      </c>
      <c r="C593" s="37">
        <f t="shared" si="27"/>
        <v>237.78342042238199</v>
      </c>
      <c r="G593" s="14">
        <f t="shared" si="28"/>
        <v>11.00533420422382</v>
      </c>
      <c r="H593" s="28">
        <f>VLOOKUP(A593,Futures!A593:B1577,2,FALSE)</f>
        <v>8.6274999999999995</v>
      </c>
      <c r="J593" s="23">
        <v>43257</v>
      </c>
      <c r="K593" s="22">
        <v>402.64</v>
      </c>
      <c r="L593" s="28">
        <f t="shared" si="29"/>
        <v>10.957979534073591</v>
      </c>
    </row>
    <row r="594" spans="1:12" x14ac:dyDescent="0.25">
      <c r="A594" s="32">
        <v>43301</v>
      </c>
      <c r="B594" s="27">
        <v>46</v>
      </c>
      <c r="C594" s="37">
        <f t="shared" si="27"/>
        <v>249.2822229479641</v>
      </c>
      <c r="G594" s="14">
        <f t="shared" si="28"/>
        <v>11.140322229479642</v>
      </c>
      <c r="H594" s="28">
        <f>VLOOKUP(A594,Futures!A594:B1578,2,FALSE)</f>
        <v>8.6475000000000009</v>
      </c>
      <c r="J594" s="23">
        <v>43256</v>
      </c>
      <c r="K594" s="22">
        <v>407.78</v>
      </c>
      <c r="L594" s="28">
        <f t="shared" si="29"/>
        <v>11.097866318310471</v>
      </c>
    </row>
    <row r="595" spans="1:12" x14ac:dyDescent="0.25">
      <c r="A595" s="32">
        <v>43300</v>
      </c>
      <c r="B595" s="27">
        <v>44</v>
      </c>
      <c r="C595" s="37">
        <f t="shared" si="27"/>
        <v>217.53331156107123</v>
      </c>
      <c r="G595" s="14">
        <f t="shared" si="28"/>
        <v>10.790333115610713</v>
      </c>
      <c r="H595" s="28">
        <f>VLOOKUP(A595,Futures!A595:B1579,2,FALSE)</f>
        <v>8.6150000000000002</v>
      </c>
      <c r="J595" s="23">
        <v>43255</v>
      </c>
      <c r="K595" s="22">
        <v>413.75</v>
      </c>
      <c r="L595" s="28">
        <f t="shared" si="29"/>
        <v>11.260341824515567</v>
      </c>
    </row>
    <row r="596" spans="1:12" x14ac:dyDescent="0.25">
      <c r="A596" s="32">
        <v>43299</v>
      </c>
      <c r="B596" s="27">
        <v>44</v>
      </c>
      <c r="C596" s="37">
        <f t="shared" si="27"/>
        <v>220.30355976485953</v>
      </c>
      <c r="G596" s="14">
        <f t="shared" si="28"/>
        <v>10.780535597648596</v>
      </c>
      <c r="H596" s="28">
        <f>VLOOKUP(A596,Futures!A596:B1580,2,FALSE)</f>
        <v>8.5775000000000006</v>
      </c>
      <c r="J596" s="23">
        <v>43252</v>
      </c>
      <c r="K596" s="22">
        <v>411.27</v>
      </c>
      <c r="L596" s="28">
        <f t="shared" si="29"/>
        <v>11.192847811887654</v>
      </c>
    </row>
    <row r="597" spans="1:12" x14ac:dyDescent="0.25">
      <c r="A597" s="32">
        <v>43298</v>
      </c>
      <c r="B597" s="27">
        <v>44</v>
      </c>
      <c r="C597" s="37">
        <f t="shared" si="27"/>
        <v>229.79789897670369</v>
      </c>
      <c r="G597" s="14">
        <f t="shared" si="28"/>
        <v>10.850478989767037</v>
      </c>
      <c r="H597" s="28">
        <f>VLOOKUP(A597,Futures!A597:B1581,2,FALSE)</f>
        <v>8.5525000000000002</v>
      </c>
      <c r="J597" s="23">
        <v>43250</v>
      </c>
      <c r="K597" s="22">
        <v>407.51</v>
      </c>
      <c r="L597" s="28">
        <f t="shared" si="29"/>
        <v>11.090518179838885</v>
      </c>
    </row>
    <row r="598" spans="1:12" x14ac:dyDescent="0.25">
      <c r="A598" s="32">
        <v>43297</v>
      </c>
      <c r="B598" s="27">
        <v>46</v>
      </c>
      <c r="C598" s="37">
        <f t="shared" si="27"/>
        <v>230.04468756803843</v>
      </c>
      <c r="G598" s="14">
        <f t="shared" si="28"/>
        <v>10.757946875680384</v>
      </c>
      <c r="H598" s="28">
        <f>VLOOKUP(A598,Futures!A598:B1582,2,FALSE)</f>
        <v>8.4574999999999996</v>
      </c>
      <c r="J598" s="23">
        <v>43249</v>
      </c>
      <c r="K598" s="22">
        <v>415.68</v>
      </c>
      <c r="L598" s="28">
        <f t="shared" si="29"/>
        <v>11.31286740692358</v>
      </c>
    </row>
    <row r="599" spans="1:12" x14ac:dyDescent="0.25">
      <c r="A599" s="32">
        <v>43294</v>
      </c>
      <c r="B599" s="27">
        <v>47</v>
      </c>
      <c r="C599" s="37">
        <f t="shared" si="27"/>
        <v>229.78766601349889</v>
      </c>
      <c r="G599" s="14">
        <f t="shared" si="28"/>
        <v>10.640376660134988</v>
      </c>
      <c r="H599" s="28">
        <f>VLOOKUP(A599,Futures!A599:B1583,2,FALSE)</f>
        <v>8.3424999999999994</v>
      </c>
      <c r="J599" s="23">
        <v>43245</v>
      </c>
      <c r="K599" s="22">
        <v>408.24</v>
      </c>
      <c r="L599" s="28">
        <f t="shared" si="29"/>
        <v>11.110385369039843</v>
      </c>
    </row>
    <row r="600" spans="1:12" x14ac:dyDescent="0.25">
      <c r="A600" s="32">
        <v>43293</v>
      </c>
      <c r="B600" s="27">
        <v>49</v>
      </c>
      <c r="C600" s="37">
        <f t="shared" si="27"/>
        <v>238.02955584585243</v>
      </c>
      <c r="G600" s="14">
        <f t="shared" si="28"/>
        <v>10.872795558458524</v>
      </c>
      <c r="H600" s="28">
        <f>VLOOKUP(A600,Futures!A600:B1584,2,FALSE)</f>
        <v>8.4924999999999997</v>
      </c>
      <c r="J600" s="23">
        <v>43244</v>
      </c>
      <c r="K600" s="22">
        <v>407.78</v>
      </c>
      <c r="L600" s="28">
        <f t="shared" si="29"/>
        <v>11.097866318310471</v>
      </c>
    </row>
    <row r="601" spans="1:12" x14ac:dyDescent="0.25">
      <c r="A601" s="32">
        <v>43292</v>
      </c>
      <c r="B601" s="27">
        <v>52</v>
      </c>
      <c r="C601" s="37">
        <f t="shared" si="27"/>
        <v>220.03325713041573</v>
      </c>
      <c r="G601" s="14">
        <f t="shared" si="28"/>
        <v>10.682832571304157</v>
      </c>
      <c r="H601" s="28">
        <f>VLOOKUP(A601,Futures!A601:B1585,2,FALSE)</f>
        <v>8.4824999999999999</v>
      </c>
      <c r="J601" s="23">
        <v>43243</v>
      </c>
      <c r="K601" s="22">
        <v>410.54</v>
      </c>
      <c r="L601" s="28">
        <f t="shared" si="29"/>
        <v>11.172980622686698</v>
      </c>
    </row>
    <row r="602" spans="1:12" x14ac:dyDescent="0.25">
      <c r="A602" s="32">
        <v>43291</v>
      </c>
      <c r="B602" s="27">
        <v>55</v>
      </c>
      <c r="C602" s="37">
        <f t="shared" si="27"/>
        <v>209.54724580883965</v>
      </c>
      <c r="G602" s="14">
        <f t="shared" si="28"/>
        <v>10.810472458088396</v>
      </c>
      <c r="H602" s="28">
        <f>VLOOKUP(A602,Futures!A602:B1586,2,FALSE)</f>
        <v>8.7149999999999999</v>
      </c>
      <c r="J602" s="23">
        <v>43242</v>
      </c>
      <c r="K602" s="22">
        <v>410.08</v>
      </c>
      <c r="L602" s="28">
        <f t="shared" si="29"/>
        <v>11.160461571957326</v>
      </c>
    </row>
    <row r="603" spans="1:12" x14ac:dyDescent="0.25">
      <c r="A603" s="32">
        <v>43290</v>
      </c>
      <c r="B603" s="27">
        <v>54</v>
      </c>
      <c r="C603" s="37">
        <f t="shared" si="27"/>
        <v>217.04855214456788</v>
      </c>
      <c r="G603" s="14">
        <f t="shared" si="28"/>
        <v>10.890485521445679</v>
      </c>
      <c r="H603" s="28">
        <f>VLOOKUP(A603,Futures!A603:B1587,2,FALSE)</f>
        <v>8.7200000000000006</v>
      </c>
      <c r="J603" s="23">
        <v>43241</v>
      </c>
      <c r="K603" s="22">
        <v>406.59</v>
      </c>
      <c r="L603" s="28">
        <f t="shared" si="29"/>
        <v>11.065480078380142</v>
      </c>
    </row>
    <row r="604" spans="1:12" x14ac:dyDescent="0.25">
      <c r="A604" s="32">
        <v>43287</v>
      </c>
      <c r="B604" s="27">
        <v>54</v>
      </c>
      <c r="C604" s="37">
        <f t="shared" si="27"/>
        <v>204.7815153494449</v>
      </c>
      <c r="G604" s="14">
        <f t="shared" si="28"/>
        <v>10.992815153494449</v>
      </c>
      <c r="H604" s="28">
        <f>VLOOKUP(A604,Futures!A604:B1588,2,FALSE)</f>
        <v>8.9450000000000003</v>
      </c>
      <c r="J604" s="23">
        <v>43238</v>
      </c>
      <c r="K604" s="22">
        <v>394.92</v>
      </c>
      <c r="L604" s="28">
        <f t="shared" si="29"/>
        <v>10.747877204441542</v>
      </c>
    </row>
    <row r="605" spans="1:12" x14ac:dyDescent="0.25">
      <c r="A605" s="32">
        <v>43286</v>
      </c>
      <c r="B605" s="27">
        <v>54</v>
      </c>
      <c r="C605" s="37">
        <f t="shared" si="27"/>
        <v>218.54784454604842</v>
      </c>
      <c r="G605" s="14">
        <f t="shared" si="28"/>
        <v>10.742978445460484</v>
      </c>
      <c r="H605" s="28">
        <f>VLOOKUP(A605,Futures!A605:B1589,2,FALSE)</f>
        <v>8.5574999999999992</v>
      </c>
      <c r="J605" s="23">
        <v>43237</v>
      </c>
      <c r="K605" s="22">
        <v>394.46</v>
      </c>
      <c r="L605" s="28">
        <f t="shared" si="29"/>
        <v>10.73535815371217</v>
      </c>
    </row>
    <row r="606" spans="1:12" x14ac:dyDescent="0.25">
      <c r="A606" s="32">
        <v>43284</v>
      </c>
      <c r="B606" s="27">
        <v>54</v>
      </c>
      <c r="C606" s="37">
        <f t="shared" si="27"/>
        <v>209.04087742216416</v>
      </c>
      <c r="G606" s="14">
        <f t="shared" si="28"/>
        <v>10.732908774221642</v>
      </c>
      <c r="H606" s="28">
        <f>VLOOKUP(A606,Futures!A606:B1590,2,FALSE)</f>
        <v>8.6425000000000001</v>
      </c>
      <c r="J606" s="23">
        <v>43236</v>
      </c>
      <c r="K606" s="22">
        <v>395.47</v>
      </c>
      <c r="L606" s="28">
        <f t="shared" si="29"/>
        <v>10.762845634661442</v>
      </c>
    </row>
    <row r="607" spans="1:12" x14ac:dyDescent="0.25">
      <c r="A607" s="32">
        <v>43283</v>
      </c>
      <c r="B607" s="27">
        <v>53</v>
      </c>
      <c r="C607" s="37">
        <f t="shared" si="27"/>
        <v>206.78456346614416</v>
      </c>
      <c r="G607" s="14">
        <f t="shared" si="28"/>
        <v>10.762845634661442</v>
      </c>
      <c r="H607" s="28">
        <f>VLOOKUP(A607,Futures!A607:B1591,2,FALSE)</f>
        <v>8.6950000000000003</v>
      </c>
      <c r="J607" s="23">
        <v>43235</v>
      </c>
      <c r="K607" s="22">
        <v>403.56</v>
      </c>
      <c r="L607" s="28">
        <f t="shared" si="29"/>
        <v>10.983017635532333</v>
      </c>
    </row>
    <row r="608" spans="1:12" x14ac:dyDescent="0.25">
      <c r="A608" s="32">
        <v>43280</v>
      </c>
      <c r="B608" s="27">
        <v>56</v>
      </c>
      <c r="C608" s="37">
        <f t="shared" si="27"/>
        <v>155.78815588939676</v>
      </c>
      <c r="G608" s="14">
        <f t="shared" si="28"/>
        <v>10.357881558893968</v>
      </c>
      <c r="H608" s="28">
        <f>VLOOKUP(A608,Futures!A608:B1592,2,FALSE)</f>
        <v>8.8000000000000007</v>
      </c>
      <c r="J608" s="23">
        <v>43234</v>
      </c>
      <c r="K608" s="22">
        <v>418.35</v>
      </c>
      <c r="L608" s="28">
        <f t="shared" si="29"/>
        <v>11.385532331809276</v>
      </c>
    </row>
    <row r="609" spans="1:12" x14ac:dyDescent="0.25">
      <c r="A609" s="32">
        <v>43279</v>
      </c>
      <c r="B609" s="27">
        <v>54</v>
      </c>
      <c r="C609" s="37">
        <f t="shared" si="27"/>
        <v>161.54136729806226</v>
      </c>
      <c r="G609" s="14">
        <f t="shared" si="28"/>
        <v>10.450413672980623</v>
      </c>
      <c r="H609" s="28">
        <f>VLOOKUP(A609,Futures!A609:B1593,2,FALSE)</f>
        <v>8.8350000000000009</v>
      </c>
      <c r="J609" s="23">
        <v>43231</v>
      </c>
      <c r="K609" s="22">
        <v>410.81</v>
      </c>
      <c r="L609" s="28">
        <f t="shared" si="29"/>
        <v>11.180328761158284</v>
      </c>
    </row>
    <row r="610" spans="1:12" x14ac:dyDescent="0.25">
      <c r="A610" s="32">
        <v>43278</v>
      </c>
      <c r="B610" s="27">
        <v>56</v>
      </c>
      <c r="C610" s="37">
        <f t="shared" si="27"/>
        <v>168.04332680165464</v>
      </c>
      <c r="G610" s="14">
        <f t="shared" si="28"/>
        <v>10.570433268016547</v>
      </c>
      <c r="H610" s="28">
        <f>VLOOKUP(A610,Futures!A610:B1594,2,FALSE)</f>
        <v>8.89</v>
      </c>
      <c r="J610" s="23">
        <v>43230</v>
      </c>
      <c r="K610" s="22">
        <v>414.3</v>
      </c>
      <c r="L610" s="28">
        <f t="shared" si="29"/>
        <v>11.275310254735468</v>
      </c>
    </row>
    <row r="611" spans="1:12" x14ac:dyDescent="0.25">
      <c r="A611" s="32">
        <v>43277</v>
      </c>
      <c r="B611" s="27">
        <v>56</v>
      </c>
      <c r="C611" s="37">
        <f t="shared" si="27"/>
        <v>111.54746353146088</v>
      </c>
      <c r="G611" s="14">
        <f t="shared" si="28"/>
        <v>9.9904746353146088</v>
      </c>
      <c r="H611" s="28">
        <f>VLOOKUP(A611,Futures!A611:B1595,2,FALSE)</f>
        <v>8.875</v>
      </c>
      <c r="J611" s="23">
        <v>43228</v>
      </c>
      <c r="K611" s="22">
        <v>414.21</v>
      </c>
      <c r="L611" s="28">
        <f t="shared" si="29"/>
        <v>11.272860875244938</v>
      </c>
    </row>
    <row r="612" spans="1:12" x14ac:dyDescent="0.25">
      <c r="A612" s="32">
        <v>43276</v>
      </c>
      <c r="B612" s="27">
        <v>55</v>
      </c>
      <c r="C612" s="37">
        <f t="shared" si="27"/>
        <v>162.54006096233411</v>
      </c>
      <c r="G612" s="14">
        <f t="shared" si="28"/>
        <v>10.37040060962334</v>
      </c>
      <c r="H612" s="28">
        <f>VLOOKUP(A612,Futures!A612:B1596,2,FALSE)</f>
        <v>8.7449999999999992</v>
      </c>
      <c r="J612" s="23">
        <v>43227</v>
      </c>
      <c r="K612" s="22">
        <v>412.83</v>
      </c>
      <c r="L612" s="28">
        <f t="shared" si="29"/>
        <v>11.235303723056825</v>
      </c>
    </row>
    <row r="613" spans="1:12" x14ac:dyDescent="0.25">
      <c r="A613" s="32">
        <v>43273</v>
      </c>
      <c r="B613" s="27">
        <v>57</v>
      </c>
      <c r="C613" s="37">
        <f t="shared" si="27"/>
        <v>184.53331156107123</v>
      </c>
      <c r="G613" s="14">
        <f t="shared" si="28"/>
        <v>10.790333115610713</v>
      </c>
      <c r="H613" s="28">
        <f>VLOOKUP(A613,Futures!A613:B1597,2,FALSE)</f>
        <v>8.9450000000000003</v>
      </c>
      <c r="J613" s="23">
        <v>43224</v>
      </c>
      <c r="K613" s="22">
        <v>419.08</v>
      </c>
      <c r="L613" s="28">
        <f t="shared" si="29"/>
        <v>11.405399521010233</v>
      </c>
    </row>
    <row r="614" spans="1:12" x14ac:dyDescent="0.25">
      <c r="A614" s="32">
        <v>43272</v>
      </c>
      <c r="B614" s="27">
        <v>57</v>
      </c>
      <c r="C614" s="37">
        <f t="shared" si="27"/>
        <v>186.2864141084259</v>
      </c>
      <c r="G614" s="14">
        <f t="shared" si="28"/>
        <v>10.667864141084259</v>
      </c>
      <c r="H614" s="28">
        <f>VLOOKUP(A614,Futures!A614:B1598,2,FALSE)</f>
        <v>8.8049999999999997</v>
      </c>
      <c r="J614" s="23">
        <v>43223</v>
      </c>
      <c r="K614" s="22">
        <v>422.66</v>
      </c>
      <c r="L614" s="28">
        <f t="shared" si="29"/>
        <v>11.502830394077945</v>
      </c>
    </row>
    <row r="615" spans="1:12" x14ac:dyDescent="0.25">
      <c r="A615" s="32">
        <v>43271</v>
      </c>
      <c r="B615" s="27">
        <v>52</v>
      </c>
      <c r="C615" s="37">
        <f t="shared" si="27"/>
        <v>193.28902677988253</v>
      </c>
      <c r="G615" s="14">
        <f t="shared" si="28"/>
        <v>10.827890267798825</v>
      </c>
      <c r="H615" s="28">
        <f>VLOOKUP(A615,Futures!A615:B1599,2,FALSE)</f>
        <v>8.8949999999999996</v>
      </c>
      <c r="J615" s="23">
        <v>43222</v>
      </c>
      <c r="K615" s="22">
        <v>421.65</v>
      </c>
      <c r="L615" s="28">
        <f t="shared" si="29"/>
        <v>11.475342913128674</v>
      </c>
    </row>
    <row r="616" spans="1:12" x14ac:dyDescent="0.25">
      <c r="A616" s="32">
        <v>43270</v>
      </c>
      <c r="B616" s="27">
        <v>53</v>
      </c>
      <c r="C616" s="37">
        <f t="shared" si="27"/>
        <v>203.28717613760077</v>
      </c>
      <c r="G616" s="14">
        <f t="shared" si="28"/>
        <v>10.922871761376008</v>
      </c>
      <c r="H616" s="28">
        <f>VLOOKUP(A616,Futures!A616:B1600,2,FALSE)</f>
        <v>8.89</v>
      </c>
      <c r="J616" s="23">
        <v>43220</v>
      </c>
      <c r="K616" s="22">
        <v>433.78</v>
      </c>
      <c r="L616" s="28">
        <f t="shared" si="29"/>
        <v>11.805464837796647</v>
      </c>
    </row>
    <row r="617" spans="1:12" x14ac:dyDescent="0.25">
      <c r="A617" s="32">
        <v>43269</v>
      </c>
      <c r="B617" s="27">
        <v>48</v>
      </c>
      <c r="C617" s="37">
        <f t="shared" si="27"/>
        <v>139.29011539298929</v>
      </c>
      <c r="G617" s="14">
        <f t="shared" si="28"/>
        <v>10.477901153929894</v>
      </c>
      <c r="H617" s="28">
        <f>VLOOKUP(A617,Futures!A617:B1601,2,FALSE)</f>
        <v>9.0850000000000009</v>
      </c>
      <c r="J617" s="23">
        <v>43217</v>
      </c>
      <c r="K617" s="22">
        <v>432.77</v>
      </c>
      <c r="L617" s="28">
        <f t="shared" si="29"/>
        <v>11.777977356847376</v>
      </c>
    </row>
    <row r="618" spans="1:12" x14ac:dyDescent="0.25">
      <c r="A618" s="32">
        <v>43266</v>
      </c>
      <c r="B618" s="27">
        <v>50</v>
      </c>
      <c r="C618" s="37">
        <f t="shared" si="27"/>
        <v>115.53744829087745</v>
      </c>
      <c r="G618" s="14">
        <f t="shared" si="28"/>
        <v>10.210374482908774</v>
      </c>
      <c r="H618" s="28">
        <f>VLOOKUP(A618,Futures!A618:B1602,2,FALSE)</f>
        <v>9.0549999999999997</v>
      </c>
      <c r="J618" s="23">
        <v>43216</v>
      </c>
      <c r="K618" s="22">
        <v>424.87</v>
      </c>
      <c r="L618" s="28">
        <f t="shared" si="29"/>
        <v>11.562976268234269</v>
      </c>
    </row>
    <row r="619" spans="1:12" x14ac:dyDescent="0.25">
      <c r="A619" s="32">
        <v>43265</v>
      </c>
      <c r="B619" s="27">
        <v>51</v>
      </c>
      <c r="C619" s="37">
        <f t="shared" si="27"/>
        <v>116.0495863270194</v>
      </c>
      <c r="G619" s="14">
        <f t="shared" si="28"/>
        <v>10.432995863270195</v>
      </c>
      <c r="H619" s="28">
        <f>VLOOKUP(A619,Futures!A619:B1603,2,FALSE)</f>
        <v>9.2725000000000009</v>
      </c>
      <c r="J619" s="23">
        <v>43215</v>
      </c>
      <c r="K619" s="22">
        <v>429.92</v>
      </c>
      <c r="L619" s="28">
        <f t="shared" si="29"/>
        <v>11.700413672980623</v>
      </c>
    </row>
    <row r="620" spans="1:12" x14ac:dyDescent="0.25">
      <c r="A620" s="32">
        <v>43264</v>
      </c>
      <c r="B620" s="27">
        <v>52</v>
      </c>
      <c r="C620" s="37">
        <f t="shared" si="27"/>
        <v>117.28761158284354</v>
      </c>
      <c r="G620" s="14">
        <f t="shared" si="28"/>
        <v>10.532876115828435</v>
      </c>
      <c r="H620" s="28">
        <f>VLOOKUP(A620,Futures!A620:B1604,2,FALSE)</f>
        <v>9.36</v>
      </c>
      <c r="J620" s="23">
        <v>43214</v>
      </c>
      <c r="K620" s="22">
        <v>431.3</v>
      </c>
      <c r="L620" s="28">
        <f t="shared" si="29"/>
        <v>11.737970825168736</v>
      </c>
    </row>
    <row r="621" spans="1:12" x14ac:dyDescent="0.25">
      <c r="A621" s="32">
        <v>43263</v>
      </c>
      <c r="B621" s="27">
        <v>50</v>
      </c>
      <c r="C621" s="37">
        <f t="shared" si="27"/>
        <v>98.035706509906532</v>
      </c>
      <c r="G621" s="14">
        <f t="shared" si="28"/>
        <v>10.520357065099065</v>
      </c>
      <c r="H621" s="28">
        <f>VLOOKUP(A621,Futures!A621:B1605,2,FALSE)</f>
        <v>9.5399999999999991</v>
      </c>
      <c r="J621" s="23">
        <v>43213</v>
      </c>
      <c r="K621" s="22">
        <v>428.82</v>
      </c>
      <c r="L621" s="28">
        <f t="shared" si="29"/>
        <v>11.670476812540823</v>
      </c>
    </row>
    <row r="622" spans="1:12" x14ac:dyDescent="0.25">
      <c r="A622" s="32">
        <v>43262</v>
      </c>
      <c r="B622" s="27">
        <v>55</v>
      </c>
      <c r="C622" s="37">
        <f t="shared" si="27"/>
        <v>92.298334421946578</v>
      </c>
      <c r="G622" s="14">
        <f t="shared" si="28"/>
        <v>10.460483344219465</v>
      </c>
      <c r="H622" s="28">
        <f>VLOOKUP(A622,Futures!A622:B1606,2,FALSE)</f>
        <v>9.5374999999999996</v>
      </c>
      <c r="J622" s="23">
        <v>43210</v>
      </c>
      <c r="K622" s="22">
        <v>436.72</v>
      </c>
      <c r="L622" s="28">
        <f t="shared" si="29"/>
        <v>11.88547790115393</v>
      </c>
    </row>
    <row r="623" spans="1:12" x14ac:dyDescent="0.25">
      <c r="A623" s="32">
        <v>43259</v>
      </c>
      <c r="B623" s="27">
        <v>52</v>
      </c>
      <c r="C623" s="37">
        <f t="shared" si="27"/>
        <v>91.276888743740329</v>
      </c>
      <c r="G623" s="14">
        <f t="shared" si="28"/>
        <v>10.605268887437404</v>
      </c>
      <c r="H623" s="28">
        <f>VLOOKUP(A623,Futures!A623:B1607,2,FALSE)</f>
        <v>9.6925000000000008</v>
      </c>
      <c r="J623" s="23">
        <v>43209</v>
      </c>
      <c r="K623" s="22">
        <v>429.55</v>
      </c>
      <c r="L623" s="28">
        <f t="shared" si="29"/>
        <v>11.690344001741781</v>
      </c>
    </row>
    <row r="624" spans="1:12" x14ac:dyDescent="0.25">
      <c r="A624" s="32">
        <v>43258</v>
      </c>
      <c r="B624" s="27">
        <v>51</v>
      </c>
      <c r="C624" s="37">
        <f t="shared" si="27"/>
        <v>92.536414108425902</v>
      </c>
      <c r="G624" s="14">
        <f t="shared" si="28"/>
        <v>10.667864141084259</v>
      </c>
      <c r="H624" s="28">
        <f>VLOOKUP(A624,Futures!A624:B1608,2,FALSE)</f>
        <v>9.7424999999999997</v>
      </c>
      <c r="J624" s="23">
        <v>43208</v>
      </c>
      <c r="K624" s="22">
        <v>431.85</v>
      </c>
      <c r="L624" s="28">
        <f t="shared" si="29"/>
        <v>11.752939255388636</v>
      </c>
    </row>
    <row r="625" spans="1:12" x14ac:dyDescent="0.25">
      <c r="A625" s="32">
        <v>43257</v>
      </c>
      <c r="B625" s="27">
        <v>51</v>
      </c>
      <c r="C625" s="37">
        <f t="shared" si="27"/>
        <v>101.54795340735899</v>
      </c>
      <c r="G625" s="14">
        <f t="shared" si="28"/>
        <v>10.957979534073591</v>
      </c>
      <c r="H625" s="28">
        <f>VLOOKUP(A625,Futures!A625:B1609,2,FALSE)</f>
        <v>9.9425000000000008</v>
      </c>
      <c r="J625" s="23">
        <v>43207</v>
      </c>
      <c r="K625" s="22">
        <v>433.96</v>
      </c>
      <c r="L625" s="28">
        <f t="shared" si="29"/>
        <v>11.810363596777705</v>
      </c>
    </row>
    <row r="626" spans="1:12" x14ac:dyDescent="0.25">
      <c r="A626" s="32">
        <v>43256</v>
      </c>
      <c r="B626" s="27">
        <v>57</v>
      </c>
      <c r="C626" s="37">
        <f t="shared" si="27"/>
        <v>108.53663183104717</v>
      </c>
      <c r="G626" s="14">
        <f t="shared" si="28"/>
        <v>11.097866318310471</v>
      </c>
      <c r="H626" s="28">
        <f>VLOOKUP(A626,Futures!A626:B1610,2,FALSE)</f>
        <v>10.012499999999999</v>
      </c>
      <c r="J626" s="23">
        <v>43206</v>
      </c>
      <c r="K626" s="22">
        <v>440.85</v>
      </c>
      <c r="L626" s="28">
        <f t="shared" si="29"/>
        <v>11.997877204441542</v>
      </c>
    </row>
    <row r="627" spans="1:12" x14ac:dyDescent="0.25">
      <c r="A627" s="32">
        <v>43255</v>
      </c>
      <c r="B627" s="27">
        <v>60</v>
      </c>
      <c r="C627" s="37">
        <f t="shared" si="27"/>
        <v>124.28418245155672</v>
      </c>
      <c r="G627" s="14">
        <f t="shared" si="28"/>
        <v>11.260341824515567</v>
      </c>
      <c r="H627" s="28">
        <f>VLOOKUP(A627,Futures!A627:B1611,2,FALSE)</f>
        <v>10.0175</v>
      </c>
      <c r="J627" s="23">
        <v>43203</v>
      </c>
      <c r="K627" s="22">
        <v>437.09</v>
      </c>
      <c r="L627" s="28">
        <f t="shared" si="29"/>
        <v>11.89554757239277</v>
      </c>
    </row>
    <row r="628" spans="1:12" x14ac:dyDescent="0.25">
      <c r="A628" s="32">
        <v>43252</v>
      </c>
      <c r="B628" s="27">
        <v>59</v>
      </c>
      <c r="C628" s="37">
        <f t="shared" si="27"/>
        <v>98.034781188765407</v>
      </c>
      <c r="G628" s="14">
        <f t="shared" si="28"/>
        <v>11.192847811887654</v>
      </c>
      <c r="H628" s="28">
        <f>VLOOKUP(A628,Futures!A628:B1612,2,FALSE)</f>
        <v>10.2125</v>
      </c>
      <c r="J628" s="23">
        <v>43202</v>
      </c>
      <c r="K628" s="22">
        <v>447.56</v>
      </c>
      <c r="L628" s="28">
        <f t="shared" si="29"/>
        <v>12.18049205312432</v>
      </c>
    </row>
    <row r="629" spans="1:12" x14ac:dyDescent="0.25">
      <c r="A629" s="32">
        <v>43251</v>
      </c>
      <c r="B629" s="27">
        <v>60</v>
      </c>
      <c r="C629" s="37" t="e">
        <f t="shared" si="27"/>
        <v>#N/A</v>
      </c>
      <c r="G629" s="14" t="e">
        <f t="shared" si="28"/>
        <v>#N/A</v>
      </c>
      <c r="H629" s="28">
        <f>VLOOKUP(A629,Futures!A629:B1613,2,FALSE)</f>
        <v>10.185</v>
      </c>
      <c r="J629" s="23">
        <v>43201</v>
      </c>
      <c r="K629" s="22">
        <v>436.81</v>
      </c>
      <c r="L629" s="28">
        <f t="shared" si="29"/>
        <v>11.887927280644458</v>
      </c>
    </row>
    <row r="630" spans="1:12" x14ac:dyDescent="0.25">
      <c r="A630" s="32">
        <v>43250</v>
      </c>
      <c r="B630" s="27">
        <v>60</v>
      </c>
      <c r="C630" s="37">
        <f t="shared" si="27"/>
        <v>86.051817983888412</v>
      </c>
      <c r="G630" s="14">
        <f t="shared" si="28"/>
        <v>11.090518179838885</v>
      </c>
      <c r="H630" s="28">
        <f>VLOOKUP(A630,Futures!A630:B1614,2,FALSE)</f>
        <v>10.23</v>
      </c>
      <c r="J630" s="23">
        <v>43200</v>
      </c>
      <c r="K630" s="22">
        <v>443.43</v>
      </c>
      <c r="L630" s="28">
        <f t="shared" si="29"/>
        <v>12.068092749836708</v>
      </c>
    </row>
    <row r="631" spans="1:12" x14ac:dyDescent="0.25">
      <c r="A631" s="32">
        <v>43249</v>
      </c>
      <c r="B631" s="27">
        <v>58</v>
      </c>
      <c r="C631" s="37">
        <f t="shared" si="27"/>
        <v>100.78674069235802</v>
      </c>
      <c r="G631" s="14">
        <f t="shared" si="28"/>
        <v>11.31286740692358</v>
      </c>
      <c r="H631" s="28">
        <f>VLOOKUP(A631,Futures!A631:B1615,2,FALSE)</f>
        <v>10.305</v>
      </c>
      <c r="J631" s="23">
        <v>43199</v>
      </c>
      <c r="K631" s="22">
        <v>442.6</v>
      </c>
      <c r="L631" s="28">
        <f t="shared" si="29"/>
        <v>12.045504027868496</v>
      </c>
    </row>
    <row r="632" spans="1:12" x14ac:dyDescent="0.25">
      <c r="A632" s="32">
        <v>43245</v>
      </c>
      <c r="B632" s="27">
        <v>56</v>
      </c>
      <c r="C632" s="37">
        <f t="shared" si="27"/>
        <v>69.538536903984394</v>
      </c>
      <c r="G632" s="14">
        <f t="shared" si="28"/>
        <v>11.110385369039843</v>
      </c>
      <c r="H632" s="28">
        <f>VLOOKUP(A632,Futures!A632:B1616,2,FALSE)</f>
        <v>10.414999999999999</v>
      </c>
      <c r="J632" s="23">
        <v>43196</v>
      </c>
      <c r="K632" s="22">
        <v>444.16</v>
      </c>
      <c r="L632" s="28">
        <f t="shared" si="29"/>
        <v>12.087959939037667</v>
      </c>
    </row>
    <row r="633" spans="1:12" x14ac:dyDescent="0.25">
      <c r="A633" s="32">
        <v>43244</v>
      </c>
      <c r="B633" s="27">
        <v>55</v>
      </c>
      <c r="C633" s="37">
        <f t="shared" si="27"/>
        <v>74.036631831047117</v>
      </c>
      <c r="G633" s="14">
        <f t="shared" si="28"/>
        <v>11.097866318310471</v>
      </c>
      <c r="H633" s="28">
        <f>VLOOKUP(A633,Futures!A633:B1617,2,FALSE)</f>
        <v>10.3575</v>
      </c>
      <c r="J633" s="23">
        <v>43195</v>
      </c>
      <c r="K633" s="22">
        <v>435.98</v>
      </c>
      <c r="L633" s="28">
        <f t="shared" si="29"/>
        <v>11.865338558676248</v>
      </c>
    </row>
    <row r="634" spans="1:12" x14ac:dyDescent="0.25">
      <c r="A634" s="32">
        <v>43243</v>
      </c>
      <c r="B634" s="27">
        <v>56</v>
      </c>
      <c r="C634" s="37">
        <f t="shared" si="27"/>
        <v>78.048062268669753</v>
      </c>
      <c r="G634" s="14">
        <f t="shared" si="28"/>
        <v>11.172980622686698</v>
      </c>
      <c r="H634" s="28">
        <f>VLOOKUP(A634,Futures!A634:B1618,2,FALSE)</f>
        <v>10.3925</v>
      </c>
      <c r="J634" s="23">
        <v>43194</v>
      </c>
      <c r="K634" s="22">
        <v>440.12</v>
      </c>
      <c r="L634" s="28">
        <f t="shared" si="29"/>
        <v>11.978010015240583</v>
      </c>
    </row>
    <row r="635" spans="1:12" x14ac:dyDescent="0.25">
      <c r="A635" s="32">
        <v>43242</v>
      </c>
      <c r="B635" s="27">
        <v>55</v>
      </c>
      <c r="C635" s="37">
        <f t="shared" si="27"/>
        <v>85.546157195732604</v>
      </c>
      <c r="G635" s="14">
        <f t="shared" si="28"/>
        <v>11.160461571957326</v>
      </c>
      <c r="H635" s="28">
        <f>VLOOKUP(A635,Futures!A635:B1619,2,FALSE)</f>
        <v>10.305</v>
      </c>
      <c r="J635" s="23">
        <v>43193</v>
      </c>
      <c r="K635" s="22">
        <v>428.82</v>
      </c>
      <c r="L635" s="28">
        <f t="shared" si="29"/>
        <v>11.670476812540823</v>
      </c>
    </row>
    <row r="636" spans="1:12" x14ac:dyDescent="0.25">
      <c r="A636" s="32">
        <v>43241</v>
      </c>
      <c r="B636" s="27">
        <v>50</v>
      </c>
      <c r="C636" s="37">
        <f t="shared" si="27"/>
        <v>81.298007838014286</v>
      </c>
      <c r="G636" s="14">
        <f t="shared" si="28"/>
        <v>11.065480078380142</v>
      </c>
      <c r="H636" s="28">
        <f>VLOOKUP(A636,Futures!A636:B1620,2,FALSE)</f>
        <v>10.2525</v>
      </c>
      <c r="J636" s="23">
        <v>43192</v>
      </c>
      <c r="K636" s="22">
        <v>427.72</v>
      </c>
      <c r="L636" s="28">
        <f t="shared" si="29"/>
        <v>11.640539952101024</v>
      </c>
    </row>
    <row r="637" spans="1:12" x14ac:dyDescent="0.25">
      <c r="A637" s="32">
        <v>43238</v>
      </c>
      <c r="B637" s="27">
        <v>52</v>
      </c>
      <c r="C637" s="37">
        <f t="shared" si="27"/>
        <v>76.287720444154246</v>
      </c>
      <c r="G637" s="14">
        <f t="shared" si="28"/>
        <v>10.747877204441542</v>
      </c>
      <c r="H637" s="28">
        <f>VLOOKUP(A637,Futures!A637:B1621,2,FALSE)</f>
        <v>9.9849999999999994</v>
      </c>
      <c r="J637" s="23">
        <v>43188</v>
      </c>
      <c r="K637" s="22">
        <v>426.8</v>
      </c>
      <c r="L637" s="28">
        <f t="shared" si="29"/>
        <v>11.615501850642282</v>
      </c>
    </row>
    <row r="638" spans="1:12" x14ac:dyDescent="0.25">
      <c r="A638" s="32">
        <v>43237</v>
      </c>
      <c r="B638" s="27">
        <v>52</v>
      </c>
      <c r="C638" s="37">
        <f t="shared" si="27"/>
        <v>78.535815371217055</v>
      </c>
      <c r="G638" s="14">
        <f t="shared" si="28"/>
        <v>10.73535815371217</v>
      </c>
      <c r="H638" s="28">
        <f>VLOOKUP(A638,Futures!A638:B1622,2,FALSE)</f>
        <v>9.9499999999999993</v>
      </c>
      <c r="J638" s="23">
        <v>43187</v>
      </c>
      <c r="K638" s="22">
        <v>416.97</v>
      </c>
      <c r="L638" s="28">
        <f t="shared" si="29"/>
        <v>11.347975179621164</v>
      </c>
    </row>
    <row r="639" spans="1:12" x14ac:dyDescent="0.25">
      <c r="A639" s="32">
        <v>43236</v>
      </c>
      <c r="B639" s="27">
        <v>55</v>
      </c>
      <c r="C639" s="37">
        <f t="shared" si="27"/>
        <v>76.534563466144164</v>
      </c>
      <c r="G639" s="14">
        <f t="shared" si="28"/>
        <v>10.762845634661442</v>
      </c>
      <c r="H639" s="28">
        <f>VLOOKUP(A639,Futures!A639:B1623,2,FALSE)</f>
        <v>9.9975000000000005</v>
      </c>
      <c r="J639" s="23">
        <v>43186</v>
      </c>
      <c r="K639" s="22">
        <v>414.4</v>
      </c>
      <c r="L639" s="28">
        <f t="shared" si="29"/>
        <v>11.278031787502721</v>
      </c>
    </row>
    <row r="640" spans="1:12" x14ac:dyDescent="0.25">
      <c r="A640" s="32">
        <v>43235</v>
      </c>
      <c r="B640" s="27">
        <v>55</v>
      </c>
      <c r="C640" s="37">
        <f t="shared" si="27"/>
        <v>79.551763553233286</v>
      </c>
      <c r="G640" s="14">
        <f t="shared" si="28"/>
        <v>10.983017635532333</v>
      </c>
      <c r="H640" s="28">
        <f>VLOOKUP(A640,Futures!A640:B1624,2,FALSE)</f>
        <v>10.1875</v>
      </c>
      <c r="J640" s="23">
        <v>43185</v>
      </c>
      <c r="K640" s="22">
        <v>416.6</v>
      </c>
      <c r="L640" s="28">
        <f t="shared" si="29"/>
        <v>11.337905508382322</v>
      </c>
    </row>
    <row r="641" spans="1:12" x14ac:dyDescent="0.25">
      <c r="A641" s="32">
        <v>43234</v>
      </c>
      <c r="B641" s="27">
        <v>53</v>
      </c>
      <c r="C641" s="37">
        <f t="shared" si="27"/>
        <v>120.80323318092763</v>
      </c>
      <c r="G641" s="14">
        <f t="shared" si="28"/>
        <v>11.385532331809276</v>
      </c>
      <c r="H641" s="28">
        <f>VLOOKUP(A641,Futures!A641:B1625,2,FALSE)</f>
        <v>10.1775</v>
      </c>
      <c r="J641" s="23">
        <v>43182</v>
      </c>
      <c r="K641" s="22">
        <v>413.29</v>
      </c>
      <c r="L641" s="28">
        <f t="shared" si="29"/>
        <v>11.247822773786197</v>
      </c>
    </row>
    <row r="642" spans="1:12" x14ac:dyDescent="0.25">
      <c r="A642" s="32">
        <v>43231</v>
      </c>
      <c r="B642" s="27">
        <v>50</v>
      </c>
      <c r="C642" s="37">
        <f t="shared" si="27"/>
        <v>114.78287611582836</v>
      </c>
      <c r="G642" s="14">
        <f t="shared" si="28"/>
        <v>11.180328761158284</v>
      </c>
      <c r="H642" s="28">
        <f>VLOOKUP(A642,Futures!A642:B1626,2,FALSE)</f>
        <v>10.032500000000001</v>
      </c>
      <c r="J642" s="23">
        <v>43181</v>
      </c>
      <c r="K642" s="22">
        <v>413.75</v>
      </c>
      <c r="L642" s="28">
        <f t="shared" si="29"/>
        <v>11.260341824515567</v>
      </c>
    </row>
    <row r="643" spans="1:12" x14ac:dyDescent="0.25">
      <c r="A643" s="32">
        <v>43230</v>
      </c>
      <c r="B643" s="27">
        <v>49</v>
      </c>
      <c r="C643" s="37">
        <f t="shared" si="27"/>
        <v>106.28102547354672</v>
      </c>
      <c r="G643" s="14">
        <f t="shared" si="28"/>
        <v>11.275310254735468</v>
      </c>
      <c r="H643" s="28">
        <f>VLOOKUP(A643,Futures!A643:B1627,2,FALSE)</f>
        <v>10.2125</v>
      </c>
      <c r="J643" s="23">
        <v>43180</v>
      </c>
      <c r="K643" s="22">
        <v>412.56</v>
      </c>
      <c r="L643" s="28">
        <f t="shared" si="29"/>
        <v>11.227955584585239</v>
      </c>
    </row>
    <row r="644" spans="1:12" x14ac:dyDescent="0.25">
      <c r="A644" s="32">
        <v>43229</v>
      </c>
      <c r="B644" s="27">
        <v>52</v>
      </c>
      <c r="C644" s="37" t="e">
        <f t="shared" ref="C644:C707" si="30">(G644-H644)*100</f>
        <v>#N/A</v>
      </c>
      <c r="G644" s="14" t="e">
        <f t="shared" ref="G644:G707" si="31">VLOOKUP(A644,$J$2:$L$1066,3,FALSE)</f>
        <v>#N/A</v>
      </c>
      <c r="H644" s="28">
        <f>VLOOKUP(A644,Futures!A644:B1628,2,FALSE)</f>
        <v>10.157500000000001</v>
      </c>
      <c r="J644" s="23">
        <v>43179</v>
      </c>
      <c r="K644" s="22">
        <v>411.82</v>
      </c>
      <c r="L644" s="28">
        <f t="shared" ref="L644:L707" si="32">K644/36.744</f>
        <v>11.207816242107555</v>
      </c>
    </row>
    <row r="645" spans="1:12" x14ac:dyDescent="0.25">
      <c r="A645" s="32">
        <v>43228</v>
      </c>
      <c r="B645" s="27">
        <v>52</v>
      </c>
      <c r="C645" s="37">
        <f t="shared" si="30"/>
        <v>107.03608752449369</v>
      </c>
      <c r="G645" s="14">
        <f t="shared" si="31"/>
        <v>11.272860875244938</v>
      </c>
      <c r="H645" s="28">
        <f>VLOOKUP(A645,Futures!A645:B1629,2,FALSE)</f>
        <v>10.202500000000001</v>
      </c>
      <c r="J645" s="23">
        <v>43178</v>
      </c>
      <c r="K645" s="22">
        <v>409.71</v>
      </c>
      <c r="L645" s="28">
        <f t="shared" si="32"/>
        <v>11.150391900718484</v>
      </c>
    </row>
    <row r="646" spans="1:12" x14ac:dyDescent="0.25">
      <c r="A646" s="32">
        <v>43227</v>
      </c>
      <c r="B646" s="27">
        <v>50</v>
      </c>
      <c r="C646" s="37">
        <f t="shared" si="30"/>
        <v>112.03037230568249</v>
      </c>
      <c r="G646" s="14">
        <f t="shared" si="31"/>
        <v>11.235303723056825</v>
      </c>
      <c r="H646" s="28">
        <f>VLOOKUP(A646,Futures!A646:B1630,2,FALSE)</f>
        <v>10.115</v>
      </c>
      <c r="J646" s="23">
        <v>43175</v>
      </c>
      <c r="K646" s="22">
        <v>413.66</v>
      </c>
      <c r="L646" s="28">
        <f t="shared" si="32"/>
        <v>11.257892445025039</v>
      </c>
    </row>
    <row r="647" spans="1:12" x14ac:dyDescent="0.25">
      <c r="A647" s="32">
        <v>43224</v>
      </c>
      <c r="B647" s="27">
        <v>46</v>
      </c>
      <c r="C647" s="37">
        <f t="shared" si="30"/>
        <v>103.78995210102335</v>
      </c>
      <c r="G647" s="14">
        <f t="shared" si="31"/>
        <v>11.405399521010233</v>
      </c>
      <c r="H647" s="28">
        <f>VLOOKUP(A647,Futures!A647:B1631,2,FALSE)</f>
        <v>10.3675</v>
      </c>
      <c r="J647" s="23">
        <v>43174</v>
      </c>
      <c r="K647" s="22">
        <v>420</v>
      </c>
      <c r="L647" s="28">
        <f t="shared" si="32"/>
        <v>11.430437622468975</v>
      </c>
    </row>
    <row r="648" spans="1:12" x14ac:dyDescent="0.25">
      <c r="A648" s="32">
        <v>43223</v>
      </c>
      <c r="B648" s="27">
        <v>45</v>
      </c>
      <c r="C648" s="37">
        <f t="shared" si="30"/>
        <v>97.033039407794419</v>
      </c>
      <c r="G648" s="14">
        <f t="shared" si="31"/>
        <v>11.502830394077945</v>
      </c>
      <c r="H648" s="28">
        <f>VLOOKUP(A648,Futures!A648:B1632,2,FALSE)</f>
        <v>10.532500000000001</v>
      </c>
      <c r="J648" s="23">
        <v>43173</v>
      </c>
      <c r="K648" s="22">
        <v>413.75</v>
      </c>
      <c r="L648" s="28">
        <f t="shared" si="32"/>
        <v>11.260341824515567</v>
      </c>
    </row>
    <row r="649" spans="1:12" x14ac:dyDescent="0.25">
      <c r="A649" s="32">
        <v>43222</v>
      </c>
      <c r="B649" s="27">
        <v>45</v>
      </c>
      <c r="C649" s="37">
        <f t="shared" si="30"/>
        <v>104.53429131286747</v>
      </c>
      <c r="G649" s="14">
        <f t="shared" si="31"/>
        <v>11.475342913128674</v>
      </c>
      <c r="H649" s="28">
        <f>VLOOKUP(A649,Futures!A649:B1633,2,FALSE)</f>
        <v>10.43</v>
      </c>
      <c r="J649" s="23">
        <v>43172</v>
      </c>
      <c r="K649" s="22">
        <v>419.82</v>
      </c>
      <c r="L649" s="28">
        <f t="shared" si="32"/>
        <v>11.425538863487917</v>
      </c>
    </row>
    <row r="650" spans="1:12" x14ac:dyDescent="0.25">
      <c r="A650" s="32">
        <v>43221</v>
      </c>
      <c r="B650" s="27">
        <v>42</v>
      </c>
      <c r="C650" s="37" t="e">
        <f t="shared" si="30"/>
        <v>#N/A</v>
      </c>
      <c r="G650" s="14" t="e">
        <f t="shared" si="31"/>
        <v>#N/A</v>
      </c>
      <c r="H650" s="28">
        <f>VLOOKUP(A650,Futures!A650:B1634,2,FALSE)</f>
        <v>10.532500000000001</v>
      </c>
      <c r="J650" s="23">
        <v>43171</v>
      </c>
      <c r="K650" s="22">
        <v>418.81</v>
      </c>
      <c r="L650" s="28">
        <f t="shared" si="32"/>
        <v>11.398051382538647</v>
      </c>
    </row>
    <row r="651" spans="1:12" x14ac:dyDescent="0.25">
      <c r="A651" s="32">
        <v>43220</v>
      </c>
      <c r="B651" s="27">
        <v>56</v>
      </c>
      <c r="C651" s="37">
        <f t="shared" si="30"/>
        <v>132.04648377966475</v>
      </c>
      <c r="G651" s="14">
        <f t="shared" si="31"/>
        <v>11.805464837796647</v>
      </c>
      <c r="H651" s="28">
        <f>VLOOKUP(A651,Futures!A651:B1635,2,FALSE)</f>
        <v>10.484999999999999</v>
      </c>
      <c r="J651" s="23">
        <v>43168</v>
      </c>
      <c r="K651" s="22">
        <v>416.6</v>
      </c>
      <c r="L651" s="28">
        <f t="shared" si="32"/>
        <v>11.337905508382322</v>
      </c>
    </row>
    <row r="652" spans="1:12" x14ac:dyDescent="0.25">
      <c r="A652" s="32">
        <v>43217</v>
      </c>
      <c r="B652" s="27">
        <v>57</v>
      </c>
      <c r="C652" s="37">
        <f t="shared" si="30"/>
        <v>121.54773568473765</v>
      </c>
      <c r="G652" s="14">
        <f t="shared" si="31"/>
        <v>11.777977356847376</v>
      </c>
      <c r="H652" s="28">
        <f>VLOOKUP(A652,Futures!A652:B1636,2,FALSE)</f>
        <v>10.5625</v>
      </c>
      <c r="J652" s="23">
        <v>43167</v>
      </c>
      <c r="K652" s="22">
        <v>427.72</v>
      </c>
      <c r="L652" s="28">
        <f t="shared" si="32"/>
        <v>11.640539952101024</v>
      </c>
    </row>
    <row r="653" spans="1:12" x14ac:dyDescent="0.25">
      <c r="A653" s="32">
        <v>43216</v>
      </c>
      <c r="B653" s="27">
        <v>56</v>
      </c>
      <c r="C653" s="37">
        <f t="shared" si="30"/>
        <v>116.79762682342698</v>
      </c>
      <c r="G653" s="14">
        <f t="shared" si="31"/>
        <v>11.562976268234269</v>
      </c>
      <c r="H653" s="28">
        <f>VLOOKUP(A653,Futures!A653:B1637,2,FALSE)</f>
        <v>10.395</v>
      </c>
      <c r="J653" s="23">
        <v>43166</v>
      </c>
      <c r="K653" s="22">
        <v>424.59</v>
      </c>
      <c r="L653" s="28">
        <f t="shared" si="32"/>
        <v>11.555355976485956</v>
      </c>
    </row>
    <row r="654" spans="1:12" x14ac:dyDescent="0.25">
      <c r="A654" s="32">
        <v>43215</v>
      </c>
      <c r="B654" s="27">
        <v>54</v>
      </c>
      <c r="C654" s="37">
        <f t="shared" si="30"/>
        <v>130.79136729806234</v>
      </c>
      <c r="G654" s="14">
        <f t="shared" si="31"/>
        <v>11.700413672980623</v>
      </c>
      <c r="H654" s="28">
        <f>VLOOKUP(A654,Futures!A654:B1638,2,FALSE)</f>
        <v>10.3925</v>
      </c>
      <c r="J654" s="23">
        <v>43165</v>
      </c>
      <c r="K654" s="22">
        <v>427.9</v>
      </c>
      <c r="L654" s="28">
        <f t="shared" si="32"/>
        <v>11.645438711082081</v>
      </c>
    </row>
    <row r="655" spans="1:12" x14ac:dyDescent="0.25">
      <c r="A655" s="32">
        <v>43214</v>
      </c>
      <c r="B655" s="27">
        <v>60</v>
      </c>
      <c r="C655" s="37">
        <f t="shared" si="30"/>
        <v>139.79708251687359</v>
      </c>
      <c r="G655" s="14">
        <f t="shared" si="31"/>
        <v>11.737970825168736</v>
      </c>
      <c r="H655" s="28">
        <f>VLOOKUP(A655,Futures!A655:B1639,2,FALSE)</f>
        <v>10.34</v>
      </c>
      <c r="J655" s="23">
        <v>43164</v>
      </c>
      <c r="K655" s="22">
        <v>410.72</v>
      </c>
      <c r="L655" s="28">
        <f t="shared" si="32"/>
        <v>11.177879381667756</v>
      </c>
    </row>
    <row r="656" spans="1:12" x14ac:dyDescent="0.25">
      <c r="A656" s="32">
        <v>43213</v>
      </c>
      <c r="B656" s="27">
        <v>52</v>
      </c>
      <c r="C656" s="37">
        <f t="shared" si="30"/>
        <v>134.79768125408231</v>
      </c>
      <c r="G656" s="14">
        <f t="shared" si="31"/>
        <v>11.670476812540823</v>
      </c>
      <c r="H656" s="28">
        <f>VLOOKUP(A656,Futures!A656:B1640,2,FALSE)</f>
        <v>10.3225</v>
      </c>
      <c r="J656" s="23">
        <v>43161</v>
      </c>
      <c r="K656" s="22">
        <v>423.31</v>
      </c>
      <c r="L656" s="28">
        <f t="shared" si="32"/>
        <v>11.520520357065099</v>
      </c>
    </row>
    <row r="657" spans="1:12" x14ac:dyDescent="0.25">
      <c r="A657" s="32">
        <v>43210</v>
      </c>
      <c r="B657" s="27">
        <v>52</v>
      </c>
      <c r="C657" s="37">
        <f t="shared" si="30"/>
        <v>148.29779011539301</v>
      </c>
      <c r="G657" s="14">
        <f t="shared" si="31"/>
        <v>11.88547790115393</v>
      </c>
      <c r="H657" s="28">
        <f>VLOOKUP(A657,Futures!A657:B1641,2,FALSE)</f>
        <v>10.4025</v>
      </c>
      <c r="J657" s="23">
        <v>43160</v>
      </c>
      <c r="K657" s="22">
        <v>420.55</v>
      </c>
      <c r="L657" s="28">
        <f t="shared" si="32"/>
        <v>11.445406052688874</v>
      </c>
    </row>
    <row r="658" spans="1:12" x14ac:dyDescent="0.25">
      <c r="A658" s="32">
        <v>43209</v>
      </c>
      <c r="B658" s="27">
        <v>50</v>
      </c>
      <c r="C658" s="37">
        <f t="shared" si="30"/>
        <v>120.03440017417813</v>
      </c>
      <c r="G658" s="14">
        <f t="shared" si="31"/>
        <v>11.690344001741781</v>
      </c>
      <c r="H658" s="28">
        <f>VLOOKUP(A658,Futures!A658:B1642,2,FALSE)</f>
        <v>10.49</v>
      </c>
      <c r="J658" s="23">
        <v>43159</v>
      </c>
      <c r="K658" s="22">
        <v>416.88</v>
      </c>
      <c r="L658" s="28">
        <f t="shared" si="32"/>
        <v>11.345525800130634</v>
      </c>
    </row>
    <row r="659" spans="1:12" x14ac:dyDescent="0.25">
      <c r="A659" s="32">
        <v>43208</v>
      </c>
      <c r="B659" s="27">
        <v>56</v>
      </c>
      <c r="C659" s="37">
        <f t="shared" si="30"/>
        <v>122.04392553886353</v>
      </c>
      <c r="G659" s="14">
        <f t="shared" si="31"/>
        <v>11.752939255388636</v>
      </c>
      <c r="H659" s="28">
        <f>VLOOKUP(A659,Futures!A659:B1643,2,FALSE)</f>
        <v>10.532500000000001</v>
      </c>
      <c r="J659" s="23">
        <v>43158</v>
      </c>
      <c r="K659" s="22">
        <v>409.53</v>
      </c>
      <c r="L659" s="28">
        <f t="shared" si="32"/>
        <v>11.145493141737425</v>
      </c>
    </row>
    <row r="660" spans="1:12" x14ac:dyDescent="0.25">
      <c r="A660" s="32">
        <v>43207</v>
      </c>
      <c r="B660" s="27">
        <v>66</v>
      </c>
      <c r="C660" s="37">
        <f t="shared" si="30"/>
        <v>135.03635967777043</v>
      </c>
      <c r="G660" s="14">
        <f t="shared" si="31"/>
        <v>11.810363596777705</v>
      </c>
      <c r="H660" s="28">
        <f>VLOOKUP(A660,Futures!A660:B1644,2,FALSE)</f>
        <v>10.46</v>
      </c>
      <c r="J660" s="23">
        <v>43157</v>
      </c>
      <c r="K660" s="22">
        <v>407.87</v>
      </c>
      <c r="L660" s="28">
        <f t="shared" si="32"/>
        <v>11.100315697801001</v>
      </c>
    </row>
    <row r="661" spans="1:12" x14ac:dyDescent="0.25">
      <c r="A661" s="32">
        <v>43206</v>
      </c>
      <c r="B661" s="27">
        <v>69</v>
      </c>
      <c r="C661" s="37">
        <f t="shared" si="30"/>
        <v>157.78772044415419</v>
      </c>
      <c r="G661" s="14">
        <f t="shared" si="31"/>
        <v>11.997877204441542</v>
      </c>
      <c r="H661" s="28">
        <f>VLOOKUP(A661,Futures!A661:B1645,2,FALSE)</f>
        <v>10.42</v>
      </c>
      <c r="J661" s="23">
        <v>43154</v>
      </c>
      <c r="K661" s="22">
        <v>407.87</v>
      </c>
      <c r="L661" s="28">
        <f t="shared" si="32"/>
        <v>11.100315697801001</v>
      </c>
    </row>
    <row r="662" spans="1:12" x14ac:dyDescent="0.25">
      <c r="A662" s="32">
        <v>43203</v>
      </c>
      <c r="B662" s="27">
        <v>70</v>
      </c>
      <c r="C662" s="37">
        <f t="shared" si="30"/>
        <v>135.30475723927697</v>
      </c>
      <c r="G662" s="14">
        <f t="shared" si="31"/>
        <v>11.89554757239277</v>
      </c>
      <c r="H662" s="28">
        <f>VLOOKUP(A662,Futures!A662:B1646,2,FALSE)</f>
        <v>10.5425</v>
      </c>
      <c r="J662" s="23">
        <v>43153</v>
      </c>
      <c r="K662" s="22">
        <v>402.91</v>
      </c>
      <c r="L662" s="28">
        <f t="shared" si="32"/>
        <v>10.965327672545179</v>
      </c>
    </row>
    <row r="663" spans="1:12" x14ac:dyDescent="0.25">
      <c r="A663" s="32">
        <v>43202</v>
      </c>
      <c r="B663" s="27">
        <v>71</v>
      </c>
      <c r="C663" s="37">
        <f t="shared" si="30"/>
        <v>157.29920531243204</v>
      </c>
      <c r="G663" s="14">
        <f t="shared" si="31"/>
        <v>12.18049205312432</v>
      </c>
      <c r="H663" s="28">
        <f>VLOOKUP(A663,Futures!A663:B1647,2,FALSE)</f>
        <v>10.6075</v>
      </c>
      <c r="J663" s="23">
        <v>43152</v>
      </c>
      <c r="K663" s="22">
        <v>404.57</v>
      </c>
      <c r="L663" s="28">
        <f t="shared" si="32"/>
        <v>11.010505116481601</v>
      </c>
    </row>
    <row r="664" spans="1:12" x14ac:dyDescent="0.25">
      <c r="A664" s="32">
        <v>43201</v>
      </c>
      <c r="B664" s="27">
        <v>68</v>
      </c>
      <c r="C664" s="37">
        <f t="shared" si="30"/>
        <v>141.0427280644459</v>
      </c>
      <c r="G664" s="14">
        <f t="shared" si="31"/>
        <v>11.887927280644458</v>
      </c>
      <c r="H664" s="28">
        <f>VLOOKUP(A664,Futures!A664:B1648,2,FALSE)</f>
        <v>10.477499999999999</v>
      </c>
      <c r="J664" s="23">
        <v>43151</v>
      </c>
      <c r="K664" s="22">
        <v>402.64</v>
      </c>
      <c r="L664" s="28">
        <f t="shared" si="32"/>
        <v>10.957979534073591</v>
      </c>
    </row>
    <row r="665" spans="1:12" x14ac:dyDescent="0.25">
      <c r="A665" s="32">
        <v>43200</v>
      </c>
      <c r="B665" s="27">
        <v>70</v>
      </c>
      <c r="C665" s="37">
        <f t="shared" si="30"/>
        <v>156.80927498367083</v>
      </c>
      <c r="G665" s="14">
        <f t="shared" si="31"/>
        <v>12.068092749836708</v>
      </c>
      <c r="H665" s="28">
        <f>VLOOKUP(A665,Futures!A665:B1649,2,FALSE)</f>
        <v>10.5</v>
      </c>
      <c r="J665" s="23">
        <v>43147</v>
      </c>
      <c r="K665" s="22">
        <v>400.25</v>
      </c>
      <c r="L665" s="28">
        <f t="shared" si="32"/>
        <v>10.892934900936208</v>
      </c>
    </row>
    <row r="666" spans="1:12" x14ac:dyDescent="0.25">
      <c r="A666" s="32">
        <v>43199</v>
      </c>
      <c r="B666" s="27">
        <v>72</v>
      </c>
      <c r="C666" s="37">
        <f t="shared" si="30"/>
        <v>157.55040278684956</v>
      </c>
      <c r="G666" s="14">
        <f t="shared" si="31"/>
        <v>12.045504027868496</v>
      </c>
      <c r="H666" s="28">
        <f>VLOOKUP(A666,Futures!A666:B1650,2,FALSE)</f>
        <v>10.47</v>
      </c>
      <c r="J666" s="23">
        <v>43146</v>
      </c>
      <c r="K666" s="22">
        <v>399.06</v>
      </c>
      <c r="L666" s="28">
        <f t="shared" si="32"/>
        <v>10.860548661005879</v>
      </c>
    </row>
    <row r="667" spans="1:12" x14ac:dyDescent="0.25">
      <c r="A667" s="32">
        <v>43196</v>
      </c>
      <c r="B667" s="27">
        <v>65</v>
      </c>
      <c r="C667" s="37">
        <f t="shared" si="30"/>
        <v>175.04599390376666</v>
      </c>
      <c r="G667" s="14">
        <f t="shared" si="31"/>
        <v>12.087959939037667</v>
      </c>
      <c r="H667" s="28">
        <f>VLOOKUP(A667,Futures!A667:B1651,2,FALSE)</f>
        <v>10.3375</v>
      </c>
      <c r="J667" s="23">
        <v>43145</v>
      </c>
      <c r="K667" s="22">
        <v>399.06</v>
      </c>
      <c r="L667" s="28">
        <f t="shared" si="32"/>
        <v>10.860548661005879</v>
      </c>
    </row>
    <row r="668" spans="1:12" x14ac:dyDescent="0.25">
      <c r="A668" s="32">
        <v>43195</v>
      </c>
      <c r="B668" s="27">
        <v>65</v>
      </c>
      <c r="C668" s="37">
        <f t="shared" si="30"/>
        <v>155.28385586762479</v>
      </c>
      <c r="G668" s="14">
        <f t="shared" si="31"/>
        <v>11.865338558676248</v>
      </c>
      <c r="H668" s="28">
        <f>VLOOKUP(A668,Futures!A668:B1652,2,FALSE)</f>
        <v>10.3125</v>
      </c>
      <c r="J668" s="23">
        <v>43140</v>
      </c>
      <c r="K668" s="22">
        <v>386.84</v>
      </c>
      <c r="L668" s="28">
        <f t="shared" si="32"/>
        <v>10.527977356847376</v>
      </c>
    </row>
    <row r="669" spans="1:12" x14ac:dyDescent="0.25">
      <c r="A669" s="32">
        <v>43194</v>
      </c>
      <c r="B669" s="27">
        <v>51</v>
      </c>
      <c r="C669" s="37">
        <f t="shared" si="30"/>
        <v>182.55100152405834</v>
      </c>
      <c r="G669" s="14">
        <f t="shared" si="31"/>
        <v>11.978010015240583</v>
      </c>
      <c r="H669" s="28">
        <f>VLOOKUP(A669,Futures!A669:B1653,2,FALSE)</f>
        <v>10.1525</v>
      </c>
      <c r="J669" s="23">
        <v>43139</v>
      </c>
      <c r="K669" s="22">
        <v>388.95</v>
      </c>
      <c r="L669" s="28">
        <f t="shared" si="32"/>
        <v>10.585401698236447</v>
      </c>
    </row>
    <row r="670" spans="1:12" x14ac:dyDescent="0.25">
      <c r="A670" s="32">
        <v>43193</v>
      </c>
      <c r="B670" s="27">
        <v>45</v>
      </c>
      <c r="C670" s="37">
        <f t="shared" si="30"/>
        <v>129.04768125408222</v>
      </c>
      <c r="G670" s="14">
        <f t="shared" si="31"/>
        <v>11.670476812540823</v>
      </c>
      <c r="H670" s="28">
        <f>VLOOKUP(A670,Futures!A670:B1654,2,FALSE)</f>
        <v>10.38</v>
      </c>
      <c r="J670" s="23">
        <v>43138</v>
      </c>
      <c r="K670" s="22">
        <v>387.66</v>
      </c>
      <c r="L670" s="28">
        <f t="shared" si="32"/>
        <v>10.550293925538865</v>
      </c>
    </row>
    <row r="671" spans="1:12" x14ac:dyDescent="0.25">
      <c r="A671" s="32">
        <v>43192</v>
      </c>
      <c r="B671" s="27">
        <v>36</v>
      </c>
      <c r="C671" s="37">
        <f t="shared" si="30"/>
        <v>128.55399521010239</v>
      </c>
      <c r="G671" s="14">
        <f t="shared" si="31"/>
        <v>11.640539952101024</v>
      </c>
      <c r="H671" s="28">
        <f>VLOOKUP(A671,Futures!A671:B1655,2,FALSE)</f>
        <v>10.355</v>
      </c>
      <c r="J671" s="23">
        <v>43137</v>
      </c>
      <c r="K671" s="22">
        <v>387.66</v>
      </c>
      <c r="L671" s="28">
        <f t="shared" si="32"/>
        <v>10.550293925538865</v>
      </c>
    </row>
    <row r="672" spans="1:12" x14ac:dyDescent="0.25">
      <c r="A672" s="32">
        <v>43188</v>
      </c>
      <c r="B672" s="27">
        <v>35</v>
      </c>
      <c r="C672" s="37">
        <f t="shared" si="30"/>
        <v>116.80018506422823</v>
      </c>
      <c r="G672" s="14">
        <f t="shared" si="31"/>
        <v>11.615501850642282</v>
      </c>
      <c r="H672" s="28">
        <f>VLOOKUP(A672,Futures!A672:B1656,2,FALSE)</f>
        <v>10.4475</v>
      </c>
      <c r="J672" s="23">
        <v>43136</v>
      </c>
      <c r="K672" s="22">
        <v>381.88</v>
      </c>
      <c r="L672" s="28">
        <f t="shared" si="32"/>
        <v>10.392989331591552</v>
      </c>
    </row>
    <row r="673" spans="1:12" x14ac:dyDescent="0.25">
      <c r="A673" s="32">
        <v>43187</v>
      </c>
      <c r="B673" s="27">
        <v>30</v>
      </c>
      <c r="C673" s="37">
        <f t="shared" si="30"/>
        <v>116.79751796211644</v>
      </c>
      <c r="G673" s="14">
        <f t="shared" si="31"/>
        <v>11.347975179621164</v>
      </c>
      <c r="H673" s="28">
        <f>VLOOKUP(A673,Futures!A673:B1657,2,FALSE)</f>
        <v>10.18</v>
      </c>
      <c r="J673" s="23">
        <v>43133</v>
      </c>
      <c r="K673" s="22">
        <v>383.9</v>
      </c>
      <c r="L673" s="28">
        <f t="shared" si="32"/>
        <v>10.447964293490093</v>
      </c>
    </row>
    <row r="674" spans="1:12" x14ac:dyDescent="0.25">
      <c r="A674" s="32">
        <v>43186</v>
      </c>
      <c r="B674" s="27">
        <v>30</v>
      </c>
      <c r="C674" s="37">
        <f t="shared" si="30"/>
        <v>108.30317875027208</v>
      </c>
      <c r="G674" s="14">
        <f t="shared" si="31"/>
        <v>11.278031787502721</v>
      </c>
      <c r="H674" s="28">
        <f>VLOOKUP(A674,Futures!A674:B1658,2,FALSE)</f>
        <v>10.195</v>
      </c>
      <c r="J674" s="23">
        <v>43132</v>
      </c>
      <c r="K674" s="22">
        <v>387.76</v>
      </c>
      <c r="L674" s="28">
        <f t="shared" si="32"/>
        <v>10.553015458306119</v>
      </c>
    </row>
    <row r="675" spans="1:12" x14ac:dyDescent="0.25">
      <c r="A675" s="32">
        <v>43185</v>
      </c>
      <c r="B675" s="27">
        <v>29</v>
      </c>
      <c r="C675" s="37">
        <f t="shared" si="30"/>
        <v>108.29055083823214</v>
      </c>
      <c r="G675" s="14">
        <f t="shared" si="31"/>
        <v>11.337905508382322</v>
      </c>
      <c r="H675" s="28">
        <f>VLOOKUP(A675,Futures!A675:B1659,2,FALSE)</f>
        <v>10.255000000000001</v>
      </c>
      <c r="J675" s="23">
        <v>43131</v>
      </c>
      <c r="K675" s="22">
        <v>386.84</v>
      </c>
      <c r="L675" s="28">
        <f t="shared" si="32"/>
        <v>10.527977356847376</v>
      </c>
    </row>
    <row r="676" spans="1:12" x14ac:dyDescent="0.25">
      <c r="A676" s="32">
        <v>43182</v>
      </c>
      <c r="B676" s="27">
        <v>26</v>
      </c>
      <c r="C676" s="37">
        <f t="shared" si="30"/>
        <v>96.532277378619654</v>
      </c>
      <c r="G676" s="14">
        <f t="shared" si="31"/>
        <v>11.247822773786197</v>
      </c>
      <c r="H676" s="28">
        <f>VLOOKUP(A676,Futures!A676:B1660,2,FALSE)</f>
        <v>10.282500000000001</v>
      </c>
      <c r="J676" s="23">
        <v>43130</v>
      </c>
      <c r="K676" s="22">
        <v>389.32</v>
      </c>
      <c r="L676" s="28">
        <f t="shared" si="32"/>
        <v>10.595471369475288</v>
      </c>
    </row>
    <row r="677" spans="1:12" x14ac:dyDescent="0.25">
      <c r="A677" s="32">
        <v>43181</v>
      </c>
      <c r="B677" s="27">
        <v>29</v>
      </c>
      <c r="C677" s="37">
        <f t="shared" si="30"/>
        <v>96.284182451556788</v>
      </c>
      <c r="G677" s="14">
        <f t="shared" si="31"/>
        <v>11.260341824515567</v>
      </c>
      <c r="H677" s="28">
        <f>VLOOKUP(A677,Futures!A677:B1661,2,FALSE)</f>
        <v>10.297499999999999</v>
      </c>
      <c r="J677" s="23">
        <v>43129</v>
      </c>
      <c r="K677" s="22">
        <v>386.38</v>
      </c>
      <c r="L677" s="28">
        <f t="shared" si="32"/>
        <v>10.515458306118006</v>
      </c>
    </row>
    <row r="678" spans="1:12" x14ac:dyDescent="0.25">
      <c r="A678" s="32">
        <v>43180</v>
      </c>
      <c r="B678" s="27">
        <v>28</v>
      </c>
      <c r="C678" s="37">
        <f t="shared" si="30"/>
        <v>93.045558458523914</v>
      </c>
      <c r="G678" s="14">
        <f t="shared" si="31"/>
        <v>11.227955584585239</v>
      </c>
      <c r="H678" s="28">
        <f>VLOOKUP(A678,Futures!A678:B1662,2,FALSE)</f>
        <v>10.297499999999999</v>
      </c>
      <c r="J678" s="23">
        <v>43124</v>
      </c>
      <c r="K678" s="22">
        <v>386.38</v>
      </c>
      <c r="L678" s="28">
        <f t="shared" si="32"/>
        <v>10.515458306118006</v>
      </c>
    </row>
    <row r="679" spans="1:12" x14ac:dyDescent="0.25">
      <c r="A679" s="32">
        <v>43179</v>
      </c>
      <c r="B679" s="27">
        <v>27</v>
      </c>
      <c r="C679" s="37">
        <f t="shared" si="30"/>
        <v>92.53162421075541</v>
      </c>
      <c r="G679" s="14">
        <f t="shared" si="31"/>
        <v>11.207816242107555</v>
      </c>
      <c r="H679" s="28">
        <f>VLOOKUP(A679,Futures!A679:B1663,2,FALSE)</f>
        <v>10.282500000000001</v>
      </c>
      <c r="J679" s="23">
        <v>43123</v>
      </c>
      <c r="K679" s="22">
        <v>389.04</v>
      </c>
      <c r="L679" s="28">
        <f t="shared" si="32"/>
        <v>10.587851077726976</v>
      </c>
    </row>
    <row r="680" spans="1:12" x14ac:dyDescent="0.25">
      <c r="A680" s="32">
        <v>43178</v>
      </c>
      <c r="B680" s="27">
        <v>27</v>
      </c>
      <c r="C680" s="37">
        <f t="shared" si="30"/>
        <v>92.53919007184841</v>
      </c>
      <c r="G680" s="14">
        <f t="shared" si="31"/>
        <v>11.150391900718484</v>
      </c>
      <c r="H680" s="28">
        <f>VLOOKUP(A680,Futures!A680:B1664,2,FALSE)</f>
        <v>10.225</v>
      </c>
      <c r="J680" s="23">
        <v>43122</v>
      </c>
      <c r="K680" s="22">
        <v>389.32</v>
      </c>
      <c r="L680" s="28">
        <f t="shared" si="32"/>
        <v>10.595471369475288</v>
      </c>
    </row>
    <row r="681" spans="1:12" x14ac:dyDescent="0.25">
      <c r="A681" s="32">
        <v>43175</v>
      </c>
      <c r="B681" s="27">
        <v>31</v>
      </c>
      <c r="C681" s="37">
        <f t="shared" si="30"/>
        <v>76.289244502503976</v>
      </c>
      <c r="G681" s="14">
        <f t="shared" si="31"/>
        <v>11.257892445025039</v>
      </c>
      <c r="H681" s="28">
        <f>VLOOKUP(A681,Futures!A681:B1665,2,FALSE)</f>
        <v>10.494999999999999</v>
      </c>
      <c r="J681" s="23">
        <v>43119</v>
      </c>
      <c r="K681" s="22">
        <v>386.56</v>
      </c>
      <c r="L681" s="28">
        <f t="shared" si="32"/>
        <v>10.520357065099065</v>
      </c>
    </row>
    <row r="682" spans="1:12" x14ac:dyDescent="0.25">
      <c r="A682" s="32">
        <v>43174</v>
      </c>
      <c r="B682" s="27">
        <v>29</v>
      </c>
      <c r="C682" s="37">
        <f t="shared" si="30"/>
        <v>102.29376224689747</v>
      </c>
      <c r="G682" s="14">
        <f t="shared" si="31"/>
        <v>11.430437622468975</v>
      </c>
      <c r="H682" s="28">
        <f>VLOOKUP(A682,Futures!A682:B1666,2,FALSE)</f>
        <v>10.407500000000001</v>
      </c>
      <c r="J682" s="23">
        <v>43118</v>
      </c>
      <c r="K682" s="22">
        <v>387.48</v>
      </c>
      <c r="L682" s="28">
        <f t="shared" si="32"/>
        <v>10.545395166557807</v>
      </c>
    </row>
    <row r="683" spans="1:12" x14ac:dyDescent="0.25">
      <c r="A683" s="32">
        <v>43173</v>
      </c>
      <c r="B683" s="27">
        <v>33</v>
      </c>
      <c r="C683" s="37">
        <f t="shared" si="30"/>
        <v>93.784182451556745</v>
      </c>
      <c r="G683" s="14">
        <f t="shared" si="31"/>
        <v>11.260341824515567</v>
      </c>
      <c r="H683" s="28">
        <f>VLOOKUP(A683,Futures!A683:B1667,2,FALSE)</f>
        <v>10.3225</v>
      </c>
      <c r="J683" s="23">
        <v>43117</v>
      </c>
      <c r="K683" s="22">
        <v>382.8</v>
      </c>
      <c r="L683" s="28">
        <f t="shared" si="32"/>
        <v>10.418027433050295</v>
      </c>
    </row>
    <row r="684" spans="1:12" x14ac:dyDescent="0.25">
      <c r="A684" s="32">
        <v>43172</v>
      </c>
      <c r="B684" s="27">
        <v>36</v>
      </c>
      <c r="C684" s="37">
        <f t="shared" si="30"/>
        <v>93.80388634879165</v>
      </c>
      <c r="G684" s="14">
        <f t="shared" si="31"/>
        <v>11.425538863487917</v>
      </c>
      <c r="H684" s="28">
        <f>VLOOKUP(A684,Futures!A684:B1668,2,FALSE)</f>
        <v>10.487500000000001</v>
      </c>
      <c r="J684" s="23">
        <v>43116</v>
      </c>
      <c r="K684" s="22">
        <v>382.98</v>
      </c>
      <c r="L684" s="28">
        <f t="shared" si="32"/>
        <v>10.422926192031353</v>
      </c>
    </row>
    <row r="685" spans="1:12" x14ac:dyDescent="0.25">
      <c r="A685" s="32">
        <v>43171</v>
      </c>
      <c r="B685" s="27">
        <v>38</v>
      </c>
      <c r="C685" s="37">
        <f t="shared" si="30"/>
        <v>98.805138253864655</v>
      </c>
      <c r="G685" s="14">
        <f t="shared" si="31"/>
        <v>11.398051382538647</v>
      </c>
      <c r="H685" s="28">
        <f>VLOOKUP(A685,Futures!A685:B1669,2,FALSE)</f>
        <v>10.41</v>
      </c>
      <c r="J685" s="23">
        <v>43112</v>
      </c>
      <c r="K685" s="22">
        <v>382.52</v>
      </c>
      <c r="L685" s="28">
        <f t="shared" si="32"/>
        <v>10.410407141301981</v>
      </c>
    </row>
    <row r="686" spans="1:12" x14ac:dyDescent="0.25">
      <c r="A686" s="32">
        <v>43168</v>
      </c>
      <c r="B686" s="27">
        <v>40</v>
      </c>
      <c r="C686" s="37">
        <f t="shared" si="30"/>
        <v>94.540550838232207</v>
      </c>
      <c r="G686" s="14">
        <f t="shared" si="31"/>
        <v>11.337905508382322</v>
      </c>
      <c r="H686" s="28">
        <f>VLOOKUP(A686,Futures!A686:B1670,2,FALSE)</f>
        <v>10.3925</v>
      </c>
      <c r="J686" s="23">
        <v>43111</v>
      </c>
      <c r="K686" s="22">
        <v>378.57</v>
      </c>
      <c r="L686" s="28">
        <f t="shared" si="32"/>
        <v>10.302906596995427</v>
      </c>
    </row>
    <row r="687" spans="1:12" x14ac:dyDescent="0.25">
      <c r="A687" s="32">
        <v>43167</v>
      </c>
      <c r="B687" s="27">
        <v>40</v>
      </c>
      <c r="C687" s="37">
        <f t="shared" si="30"/>
        <v>100.05399521010236</v>
      </c>
      <c r="G687" s="14">
        <f t="shared" si="31"/>
        <v>11.640539952101024</v>
      </c>
      <c r="H687" s="28">
        <f>VLOOKUP(A687,Futures!A687:B1671,2,FALSE)</f>
        <v>10.64</v>
      </c>
      <c r="J687" s="23">
        <v>43110</v>
      </c>
      <c r="K687" s="22">
        <v>381.6</v>
      </c>
      <c r="L687" s="28">
        <f t="shared" si="32"/>
        <v>10.385369039843241</v>
      </c>
    </row>
    <row r="688" spans="1:12" x14ac:dyDescent="0.25">
      <c r="A688" s="32">
        <v>43166</v>
      </c>
      <c r="B688" s="27">
        <v>41</v>
      </c>
      <c r="C688" s="37">
        <f t="shared" si="30"/>
        <v>90.285597648595584</v>
      </c>
      <c r="G688" s="14">
        <f t="shared" si="31"/>
        <v>11.555355976485956</v>
      </c>
      <c r="H688" s="28">
        <f>VLOOKUP(A688,Futures!A688:B1672,2,FALSE)</f>
        <v>10.6525</v>
      </c>
      <c r="J688" s="23">
        <v>43109</v>
      </c>
      <c r="K688" s="22">
        <v>382.98</v>
      </c>
      <c r="L688" s="28">
        <f t="shared" si="32"/>
        <v>10.422926192031353</v>
      </c>
    </row>
    <row r="689" spans="1:12" x14ac:dyDescent="0.25">
      <c r="A689" s="32">
        <v>43165</v>
      </c>
      <c r="B689" s="27">
        <v>41</v>
      </c>
      <c r="C689" s="37">
        <f t="shared" si="30"/>
        <v>89.793871108208023</v>
      </c>
      <c r="G689" s="14">
        <f t="shared" si="31"/>
        <v>11.645438711082081</v>
      </c>
      <c r="H689" s="28">
        <f>VLOOKUP(A689,Futures!A689:B1673,2,FALSE)</f>
        <v>10.7475</v>
      </c>
      <c r="J689" s="23">
        <v>43108</v>
      </c>
      <c r="K689" s="22">
        <v>386.93</v>
      </c>
      <c r="L689" s="28">
        <f t="shared" si="32"/>
        <v>10.530426736337906</v>
      </c>
    </row>
    <row r="690" spans="1:12" x14ac:dyDescent="0.25">
      <c r="A690" s="32">
        <v>43164</v>
      </c>
      <c r="B690" s="27">
        <v>38</v>
      </c>
      <c r="C690" s="37">
        <f t="shared" si="30"/>
        <v>40.287938166775561</v>
      </c>
      <c r="G690" s="14">
        <f t="shared" si="31"/>
        <v>11.177879381667756</v>
      </c>
      <c r="H690" s="28">
        <f>VLOOKUP(A690,Futures!A690:B1674,2,FALSE)</f>
        <v>10.775</v>
      </c>
      <c r="J690" s="23">
        <v>43105</v>
      </c>
      <c r="K690" s="22">
        <v>386.29</v>
      </c>
      <c r="L690" s="28">
        <f t="shared" si="32"/>
        <v>10.513008926627478</v>
      </c>
    </row>
    <row r="691" spans="1:12" x14ac:dyDescent="0.25">
      <c r="A691" s="32">
        <v>43161</v>
      </c>
      <c r="B691" s="27">
        <v>40</v>
      </c>
      <c r="C691" s="37">
        <f t="shared" si="30"/>
        <v>81.052035706509784</v>
      </c>
      <c r="G691" s="14">
        <f t="shared" si="31"/>
        <v>11.520520357065099</v>
      </c>
      <c r="H691" s="28">
        <f>VLOOKUP(A691,Futures!A691:B1675,2,FALSE)</f>
        <v>10.71</v>
      </c>
      <c r="J691" s="23">
        <v>43104</v>
      </c>
      <c r="K691" s="22">
        <v>384.91</v>
      </c>
      <c r="L691" s="28">
        <f t="shared" si="32"/>
        <v>10.475451774439366</v>
      </c>
    </row>
    <row r="692" spans="1:12" x14ac:dyDescent="0.25">
      <c r="A692" s="32">
        <v>43160</v>
      </c>
      <c r="B692" s="27">
        <v>40</v>
      </c>
      <c r="C692" s="37">
        <f t="shared" si="30"/>
        <v>76.540605268887418</v>
      </c>
      <c r="G692" s="14">
        <f t="shared" si="31"/>
        <v>11.445406052688874</v>
      </c>
      <c r="H692" s="28">
        <f>VLOOKUP(A692,Futures!A692:B1676,2,FALSE)</f>
        <v>10.68</v>
      </c>
      <c r="J692" s="23">
        <v>43103</v>
      </c>
      <c r="K692" s="22">
        <v>385.09</v>
      </c>
      <c r="L692" s="28">
        <f t="shared" si="32"/>
        <v>10.480350533420422</v>
      </c>
    </row>
    <row r="693" spans="1:12" x14ac:dyDescent="0.25">
      <c r="A693" s="32">
        <v>43159</v>
      </c>
      <c r="B693" s="27">
        <v>50</v>
      </c>
      <c r="C693" s="37">
        <f t="shared" si="30"/>
        <v>79.052580013063434</v>
      </c>
      <c r="G693" s="14">
        <f t="shared" si="31"/>
        <v>11.345525800130634</v>
      </c>
      <c r="H693" s="28">
        <f>VLOOKUP(A693,Futures!A693:B1677,2,FALSE)</f>
        <v>10.555</v>
      </c>
      <c r="J693" s="23">
        <v>43102</v>
      </c>
      <c r="K693" s="22">
        <v>383.44</v>
      </c>
      <c r="L693" s="28">
        <f t="shared" si="32"/>
        <v>10.435445242760723</v>
      </c>
    </row>
    <row r="694" spans="1:12" x14ac:dyDescent="0.25">
      <c r="A694" s="32">
        <v>43158</v>
      </c>
      <c r="B694" s="27">
        <v>52</v>
      </c>
      <c r="C694" s="37">
        <f t="shared" si="30"/>
        <v>65.04931417374263</v>
      </c>
      <c r="G694" s="14">
        <f t="shared" si="31"/>
        <v>11.145493141737425</v>
      </c>
      <c r="H694" s="28">
        <f>VLOOKUP(A694,Futures!A694:B1678,2,FALSE)</f>
        <v>10.494999999999999</v>
      </c>
      <c r="J694" s="23">
        <v>43097</v>
      </c>
      <c r="K694" s="22">
        <v>379.76</v>
      </c>
      <c r="L694" s="28">
        <f t="shared" si="32"/>
        <v>10.335292836925756</v>
      </c>
    </row>
    <row r="695" spans="1:12" x14ac:dyDescent="0.25">
      <c r="A695" s="32">
        <v>43157</v>
      </c>
      <c r="B695" s="27">
        <v>41</v>
      </c>
      <c r="C695" s="37">
        <f t="shared" si="30"/>
        <v>64.031569780100028</v>
      </c>
      <c r="G695" s="14">
        <f t="shared" si="31"/>
        <v>11.100315697801001</v>
      </c>
      <c r="H695" s="28">
        <f>VLOOKUP(A695,Futures!A695:B1679,2,FALSE)</f>
        <v>10.46</v>
      </c>
      <c r="J695" s="23">
        <v>43096</v>
      </c>
      <c r="K695" s="22">
        <v>384.08</v>
      </c>
      <c r="L695" s="28">
        <f t="shared" si="32"/>
        <v>10.452863052471152</v>
      </c>
    </row>
    <row r="696" spans="1:12" x14ac:dyDescent="0.25">
      <c r="A696" s="32">
        <v>43154</v>
      </c>
      <c r="B696" s="27">
        <v>40</v>
      </c>
      <c r="C696" s="37">
        <f t="shared" si="30"/>
        <v>62.531569780100149</v>
      </c>
      <c r="G696" s="14">
        <f t="shared" si="31"/>
        <v>11.100315697801001</v>
      </c>
      <c r="H696" s="28">
        <f>VLOOKUP(A696,Futures!A696:B1680,2,FALSE)</f>
        <v>10.475</v>
      </c>
      <c r="J696" s="23">
        <v>43095</v>
      </c>
      <c r="K696" s="22">
        <v>381.88</v>
      </c>
      <c r="L696" s="28">
        <f t="shared" si="32"/>
        <v>10.392989331591552</v>
      </c>
    </row>
    <row r="697" spans="1:12" x14ac:dyDescent="0.25">
      <c r="A697" s="32">
        <v>43153</v>
      </c>
      <c r="B697" s="27">
        <v>36</v>
      </c>
      <c r="C697" s="37">
        <f t="shared" si="30"/>
        <v>53.282767254517971</v>
      </c>
      <c r="G697" s="14">
        <f t="shared" si="31"/>
        <v>10.965327672545179</v>
      </c>
      <c r="H697" s="28">
        <f>VLOOKUP(A697,Futures!A697:B1681,2,FALSE)</f>
        <v>10.432499999999999</v>
      </c>
      <c r="J697" s="23">
        <v>43091</v>
      </c>
      <c r="K697" s="22">
        <v>382.06</v>
      </c>
      <c r="L697" s="28">
        <f t="shared" si="32"/>
        <v>10.397888090572611</v>
      </c>
    </row>
    <row r="698" spans="1:12" x14ac:dyDescent="0.25">
      <c r="A698" s="32">
        <v>43152</v>
      </c>
      <c r="B698" s="27">
        <v>35</v>
      </c>
      <c r="C698" s="37">
        <f t="shared" si="30"/>
        <v>66.80051164816021</v>
      </c>
      <c r="G698" s="14">
        <f t="shared" si="31"/>
        <v>11.010505116481601</v>
      </c>
      <c r="H698" s="28">
        <f>VLOOKUP(A698,Futures!A698:B1682,2,FALSE)</f>
        <v>10.342499999999999</v>
      </c>
      <c r="J698" s="23">
        <v>43090</v>
      </c>
      <c r="K698" s="22">
        <v>379.67</v>
      </c>
      <c r="L698" s="28">
        <f t="shared" si="32"/>
        <v>10.332843457435228</v>
      </c>
    </row>
    <row r="699" spans="1:12" x14ac:dyDescent="0.25">
      <c r="A699" s="32">
        <v>43151</v>
      </c>
      <c r="B699" s="27">
        <v>32.5</v>
      </c>
      <c r="C699" s="37">
        <f t="shared" si="30"/>
        <v>69.297953407359003</v>
      </c>
      <c r="G699" s="14">
        <f t="shared" si="31"/>
        <v>10.957979534073591</v>
      </c>
      <c r="H699" s="28">
        <f>VLOOKUP(A699,Futures!A699:B1683,2,FALSE)</f>
        <v>10.265000000000001</v>
      </c>
      <c r="J699" s="23">
        <v>43089</v>
      </c>
      <c r="K699" s="22">
        <v>380.96</v>
      </c>
      <c r="L699" s="28">
        <f t="shared" si="32"/>
        <v>10.36795123013281</v>
      </c>
    </row>
    <row r="700" spans="1:12" x14ac:dyDescent="0.25">
      <c r="A700" s="32">
        <v>43147</v>
      </c>
      <c r="B700" s="27">
        <v>33</v>
      </c>
      <c r="C700" s="37">
        <f t="shared" si="30"/>
        <v>67.79349009362079</v>
      </c>
      <c r="G700" s="14">
        <f t="shared" si="31"/>
        <v>10.892934900936208</v>
      </c>
      <c r="H700" s="28">
        <f>VLOOKUP(A700,Futures!A700:B1684,2,FALSE)</f>
        <v>10.215</v>
      </c>
      <c r="J700" s="23">
        <v>43088</v>
      </c>
      <c r="K700" s="22">
        <v>379.86</v>
      </c>
      <c r="L700" s="28">
        <f t="shared" si="32"/>
        <v>10.338014369693012</v>
      </c>
    </row>
    <row r="701" spans="1:12" x14ac:dyDescent="0.25">
      <c r="A701" s="32">
        <v>43145</v>
      </c>
      <c r="B701" s="27">
        <v>34</v>
      </c>
      <c r="C701" s="37">
        <f t="shared" si="30"/>
        <v>68.804866100587958</v>
      </c>
      <c r="G701" s="14">
        <f t="shared" si="31"/>
        <v>10.860548661005879</v>
      </c>
      <c r="H701" s="28">
        <f>VLOOKUP(A701,Futures!A701:B1685,2,FALSE)</f>
        <v>10.172499999999999</v>
      </c>
      <c r="J701" s="23">
        <v>43087</v>
      </c>
      <c r="K701" s="22">
        <v>382.06</v>
      </c>
      <c r="L701" s="28">
        <f t="shared" si="32"/>
        <v>10.397888090572611</v>
      </c>
    </row>
    <row r="702" spans="1:12" x14ac:dyDescent="0.25">
      <c r="A702" s="32">
        <v>43144</v>
      </c>
      <c r="B702" s="27">
        <v>34</v>
      </c>
      <c r="C702" s="37" t="e">
        <f t="shared" si="30"/>
        <v>#N/A</v>
      </c>
      <c r="G702" s="14" t="e">
        <f t="shared" si="31"/>
        <v>#N/A</v>
      </c>
      <c r="H702" s="28">
        <f>VLOOKUP(A702,Futures!A702:B1686,2,FALSE)</f>
        <v>10.1175</v>
      </c>
      <c r="J702" s="23">
        <v>43084</v>
      </c>
      <c r="K702" s="22">
        <v>386.01</v>
      </c>
      <c r="L702" s="28">
        <f t="shared" si="32"/>
        <v>10.505388634879164</v>
      </c>
    </row>
    <row r="703" spans="1:12" x14ac:dyDescent="0.25">
      <c r="A703" s="32">
        <v>43143</v>
      </c>
      <c r="B703" s="27">
        <v>37</v>
      </c>
      <c r="C703" s="37" t="e">
        <f t="shared" si="30"/>
        <v>#N/A</v>
      </c>
      <c r="G703" s="14" t="e">
        <f t="shared" si="31"/>
        <v>#N/A</v>
      </c>
      <c r="H703" s="28">
        <f>VLOOKUP(A703,Futures!A703:B1687,2,FALSE)</f>
        <v>10.0175</v>
      </c>
      <c r="J703" s="23">
        <v>43083</v>
      </c>
      <c r="K703" s="22">
        <v>382.8</v>
      </c>
      <c r="L703" s="28">
        <f t="shared" si="32"/>
        <v>10.418027433050295</v>
      </c>
    </row>
    <row r="704" spans="1:12" x14ac:dyDescent="0.25">
      <c r="A704" s="32">
        <v>43140</v>
      </c>
      <c r="B704" s="27">
        <v>34</v>
      </c>
      <c r="C704" s="37">
        <f t="shared" si="30"/>
        <v>69.797735684737631</v>
      </c>
      <c r="G704" s="14">
        <f t="shared" si="31"/>
        <v>10.527977356847376</v>
      </c>
      <c r="H704" s="28">
        <f>VLOOKUP(A704,Futures!A704:B1688,2,FALSE)</f>
        <v>9.83</v>
      </c>
      <c r="J704" s="23">
        <v>43082</v>
      </c>
      <c r="K704" s="22">
        <v>389.59</v>
      </c>
      <c r="L704" s="28">
        <f t="shared" si="32"/>
        <v>10.602819507946876</v>
      </c>
    </row>
    <row r="705" spans="1:12" x14ac:dyDescent="0.25">
      <c r="A705" s="32">
        <v>43139</v>
      </c>
      <c r="B705" s="27">
        <v>36</v>
      </c>
      <c r="C705" s="37">
        <f t="shared" si="30"/>
        <v>70.790169823644788</v>
      </c>
      <c r="G705" s="14">
        <f t="shared" si="31"/>
        <v>10.585401698236447</v>
      </c>
      <c r="H705" s="28">
        <f>VLOOKUP(A705,Futures!A705:B1689,2,FALSE)</f>
        <v>9.8774999999999995</v>
      </c>
      <c r="J705" s="23">
        <v>43081</v>
      </c>
      <c r="K705" s="22">
        <v>388.95</v>
      </c>
      <c r="L705" s="28">
        <f t="shared" si="32"/>
        <v>10.585401698236447</v>
      </c>
    </row>
    <row r="706" spans="1:12" x14ac:dyDescent="0.25">
      <c r="A706" s="32">
        <v>43138</v>
      </c>
      <c r="B706" s="27">
        <v>36</v>
      </c>
      <c r="C706" s="37">
        <f t="shared" si="30"/>
        <v>72.029392553886495</v>
      </c>
      <c r="G706" s="14">
        <f t="shared" si="31"/>
        <v>10.550293925538865</v>
      </c>
      <c r="H706" s="28">
        <f>VLOOKUP(A706,Futures!A706:B1690,2,FALSE)</f>
        <v>9.83</v>
      </c>
      <c r="J706" s="23">
        <v>43080</v>
      </c>
      <c r="K706" s="22">
        <v>392.35</v>
      </c>
      <c r="L706" s="28">
        <f t="shared" si="32"/>
        <v>10.677933812323101</v>
      </c>
    </row>
    <row r="707" spans="1:12" x14ac:dyDescent="0.25">
      <c r="A707" s="32">
        <v>43137</v>
      </c>
      <c r="B707" s="27">
        <v>35</v>
      </c>
      <c r="C707" s="37">
        <f t="shared" si="30"/>
        <v>68.779392553886424</v>
      </c>
      <c r="G707" s="14">
        <f t="shared" si="31"/>
        <v>10.550293925538865</v>
      </c>
      <c r="H707" s="28">
        <f>VLOOKUP(A707,Futures!A707:B1691,2,FALSE)</f>
        <v>9.8625000000000007</v>
      </c>
      <c r="J707" s="23">
        <v>43077</v>
      </c>
      <c r="K707" s="22">
        <v>393.82</v>
      </c>
      <c r="L707" s="28">
        <f t="shared" si="32"/>
        <v>10.717940344001741</v>
      </c>
    </row>
    <row r="708" spans="1:12" x14ac:dyDescent="0.25">
      <c r="A708" s="32">
        <v>43136</v>
      </c>
      <c r="B708" s="27">
        <v>37</v>
      </c>
      <c r="C708" s="37">
        <f t="shared" ref="C708:C771" si="33">(G708-H708)*100</f>
        <v>69.548933159155268</v>
      </c>
      <c r="G708" s="14">
        <f t="shared" ref="G708:G771" si="34">VLOOKUP(A708,$J$2:$L$1066,3,FALSE)</f>
        <v>10.392989331591552</v>
      </c>
      <c r="H708" s="28">
        <f>VLOOKUP(A708,Futures!A708:B1692,2,FALSE)</f>
        <v>9.6974999999999998</v>
      </c>
      <c r="J708" s="23">
        <v>43076</v>
      </c>
      <c r="K708" s="22">
        <v>394.37</v>
      </c>
      <c r="L708" s="28">
        <f t="shared" ref="L708:L771" si="35">K708/36.744</f>
        <v>10.732908774221642</v>
      </c>
    </row>
    <row r="709" spans="1:12" x14ac:dyDescent="0.25">
      <c r="A709" s="32">
        <v>43133</v>
      </c>
      <c r="B709" s="27">
        <v>41</v>
      </c>
      <c r="C709" s="37">
        <f t="shared" si="33"/>
        <v>66.046429349009372</v>
      </c>
      <c r="G709" s="14">
        <f t="shared" si="34"/>
        <v>10.447964293490093</v>
      </c>
      <c r="H709" s="28">
        <f>VLOOKUP(A709,Futures!A709:B1693,2,FALSE)</f>
        <v>9.7874999999999996</v>
      </c>
      <c r="J709" s="23">
        <v>43075</v>
      </c>
      <c r="K709" s="22">
        <v>397.03</v>
      </c>
      <c r="L709" s="28">
        <f t="shared" si="35"/>
        <v>10.805301545830611</v>
      </c>
    </row>
    <row r="710" spans="1:12" x14ac:dyDescent="0.25">
      <c r="A710" s="32">
        <v>43132</v>
      </c>
      <c r="B710" s="27">
        <v>38</v>
      </c>
      <c r="C710" s="37">
        <f t="shared" si="33"/>
        <v>70.3015458306119</v>
      </c>
      <c r="G710" s="14">
        <f t="shared" si="34"/>
        <v>10.553015458306119</v>
      </c>
      <c r="H710" s="28">
        <f>VLOOKUP(A710,Futures!A710:B1694,2,FALSE)</f>
        <v>9.85</v>
      </c>
      <c r="J710" s="23">
        <v>43074</v>
      </c>
      <c r="K710" s="22">
        <v>400.62</v>
      </c>
      <c r="L710" s="28">
        <f t="shared" si="35"/>
        <v>10.90300457217505</v>
      </c>
    </row>
    <row r="711" spans="1:12" x14ac:dyDescent="0.25">
      <c r="A711" s="32">
        <v>43131</v>
      </c>
      <c r="B711" s="27">
        <v>38</v>
      </c>
      <c r="C711" s="37">
        <f t="shared" si="33"/>
        <v>57.047735684737688</v>
      </c>
      <c r="G711" s="14">
        <f t="shared" si="34"/>
        <v>10.527977356847376</v>
      </c>
      <c r="H711" s="28">
        <f>VLOOKUP(A711,Futures!A711:B1695,2,FALSE)</f>
        <v>9.9574999999999996</v>
      </c>
      <c r="J711" s="23">
        <v>43073</v>
      </c>
      <c r="K711" s="22">
        <v>395.84</v>
      </c>
      <c r="L711" s="28">
        <f t="shared" si="35"/>
        <v>10.772915305900282</v>
      </c>
    </row>
    <row r="712" spans="1:12" x14ac:dyDescent="0.25">
      <c r="A712" s="32">
        <v>43130</v>
      </c>
      <c r="B712" s="27">
        <v>36</v>
      </c>
      <c r="C712" s="37">
        <f t="shared" si="33"/>
        <v>59.297136947528806</v>
      </c>
      <c r="G712" s="14">
        <f t="shared" si="34"/>
        <v>10.595471369475288</v>
      </c>
      <c r="H712" s="28">
        <f>VLOOKUP(A712,Futures!A712:B1696,2,FALSE)</f>
        <v>10.0025</v>
      </c>
      <c r="J712" s="23">
        <v>43070</v>
      </c>
      <c r="K712" s="22">
        <v>394.28</v>
      </c>
      <c r="L712" s="28">
        <f t="shared" si="35"/>
        <v>10.730459394731112</v>
      </c>
    </row>
    <row r="713" spans="1:12" x14ac:dyDescent="0.25">
      <c r="A713" s="32">
        <v>43129</v>
      </c>
      <c r="B713" s="27">
        <v>35</v>
      </c>
      <c r="C713" s="37">
        <f t="shared" si="33"/>
        <v>60.04583061180071</v>
      </c>
      <c r="G713" s="14">
        <f t="shared" si="34"/>
        <v>10.515458306118006</v>
      </c>
      <c r="H713" s="28">
        <f>VLOOKUP(A713,Futures!A713:B1697,2,FALSE)</f>
        <v>9.9149999999999991</v>
      </c>
      <c r="J713" s="23">
        <v>43069</v>
      </c>
      <c r="K713" s="22">
        <v>393.91</v>
      </c>
      <c r="L713" s="28">
        <f t="shared" si="35"/>
        <v>10.720389723492271</v>
      </c>
    </row>
    <row r="714" spans="1:12" x14ac:dyDescent="0.25">
      <c r="A714" s="32">
        <v>43126</v>
      </c>
      <c r="B714" s="27">
        <v>36</v>
      </c>
      <c r="C714" s="37" t="e">
        <f t="shared" si="33"/>
        <v>#N/A</v>
      </c>
      <c r="G714" s="14" t="e">
        <f t="shared" si="34"/>
        <v>#N/A</v>
      </c>
      <c r="H714" s="28">
        <f>VLOOKUP(A714,Futures!A714:B1698,2,FALSE)</f>
        <v>9.8550000000000004</v>
      </c>
      <c r="J714" s="23">
        <v>43068</v>
      </c>
      <c r="K714" s="22">
        <v>394.92</v>
      </c>
      <c r="L714" s="28">
        <f t="shared" si="35"/>
        <v>10.747877204441542</v>
      </c>
    </row>
    <row r="715" spans="1:12" x14ac:dyDescent="0.25">
      <c r="A715" s="32">
        <v>43125</v>
      </c>
      <c r="B715" s="27">
        <v>35</v>
      </c>
      <c r="C715" s="37" t="e">
        <f t="shared" si="33"/>
        <v>#N/A</v>
      </c>
      <c r="G715" s="14" t="e">
        <f t="shared" si="34"/>
        <v>#N/A</v>
      </c>
      <c r="H715" s="28">
        <f>VLOOKUP(A715,Futures!A715:B1699,2,FALSE)</f>
        <v>9.9224999999999994</v>
      </c>
      <c r="J715" s="23">
        <v>43067</v>
      </c>
      <c r="K715" s="22">
        <v>396.57</v>
      </c>
      <c r="L715" s="28">
        <f t="shared" si="35"/>
        <v>10.792782495101241</v>
      </c>
    </row>
    <row r="716" spans="1:12" x14ac:dyDescent="0.25">
      <c r="A716" s="32">
        <v>43124</v>
      </c>
      <c r="B716" s="27">
        <v>33</v>
      </c>
      <c r="C716" s="37">
        <f t="shared" si="33"/>
        <v>59.295830611800682</v>
      </c>
      <c r="G716" s="14">
        <f t="shared" si="34"/>
        <v>10.515458306118006</v>
      </c>
      <c r="H716" s="28">
        <f>VLOOKUP(A716,Futures!A716:B1700,2,FALSE)</f>
        <v>9.9224999999999994</v>
      </c>
      <c r="J716" s="23">
        <v>43066</v>
      </c>
      <c r="K716" s="22">
        <v>396.3</v>
      </c>
      <c r="L716" s="28">
        <f t="shared" si="35"/>
        <v>10.785434356629654</v>
      </c>
    </row>
    <row r="717" spans="1:12" x14ac:dyDescent="0.25">
      <c r="A717" s="32">
        <v>43123</v>
      </c>
      <c r="B717" s="27">
        <v>32</v>
      </c>
      <c r="C717" s="37">
        <f t="shared" si="33"/>
        <v>72.535107772697501</v>
      </c>
      <c r="G717" s="14">
        <f t="shared" si="34"/>
        <v>10.587851077726976</v>
      </c>
      <c r="H717" s="28">
        <f>VLOOKUP(A717,Futures!A717:B1701,2,FALSE)</f>
        <v>9.8625000000000007</v>
      </c>
      <c r="J717" s="23">
        <v>43063</v>
      </c>
      <c r="K717" s="22">
        <v>393.54</v>
      </c>
      <c r="L717" s="28">
        <f t="shared" si="35"/>
        <v>10.710320052253429</v>
      </c>
    </row>
    <row r="718" spans="1:12" x14ac:dyDescent="0.25">
      <c r="A718" s="32">
        <v>43122</v>
      </c>
      <c r="B718" s="27">
        <v>38</v>
      </c>
      <c r="C718" s="37">
        <f t="shared" si="33"/>
        <v>75.297136947528827</v>
      </c>
      <c r="G718" s="14">
        <f t="shared" si="34"/>
        <v>10.595471369475288</v>
      </c>
      <c r="H718" s="28">
        <f>VLOOKUP(A718,Futures!A718:B1702,2,FALSE)</f>
        <v>9.8424999999999994</v>
      </c>
      <c r="J718" s="23">
        <v>43061</v>
      </c>
      <c r="K718" s="22">
        <v>397.22</v>
      </c>
      <c r="L718" s="28">
        <f t="shared" si="35"/>
        <v>10.810472458088396</v>
      </c>
    </row>
    <row r="719" spans="1:12" x14ac:dyDescent="0.25">
      <c r="A719" s="32">
        <v>43119</v>
      </c>
      <c r="B719" s="27">
        <v>38</v>
      </c>
      <c r="C719" s="37">
        <f t="shared" si="33"/>
        <v>74.785706509906362</v>
      </c>
      <c r="G719" s="14">
        <f t="shared" si="34"/>
        <v>10.520357065099065</v>
      </c>
      <c r="H719" s="28">
        <f>VLOOKUP(A719,Futures!A719:B1703,2,FALSE)</f>
        <v>9.7725000000000009</v>
      </c>
      <c r="J719" s="23">
        <v>43060</v>
      </c>
      <c r="K719" s="22">
        <v>392.07</v>
      </c>
      <c r="L719" s="28">
        <f t="shared" si="35"/>
        <v>10.670313520574787</v>
      </c>
    </row>
    <row r="720" spans="1:12" x14ac:dyDescent="0.25">
      <c r="A720" s="32">
        <v>43118</v>
      </c>
      <c r="B720" s="27">
        <v>38</v>
      </c>
      <c r="C720" s="37">
        <f t="shared" si="33"/>
        <v>81.539516655780631</v>
      </c>
      <c r="G720" s="14">
        <f t="shared" si="34"/>
        <v>10.545395166557807</v>
      </c>
      <c r="H720" s="28">
        <f>VLOOKUP(A720,Futures!A720:B1704,2,FALSE)</f>
        <v>9.73</v>
      </c>
      <c r="J720" s="23">
        <v>43059</v>
      </c>
      <c r="K720" s="22">
        <v>392.44</v>
      </c>
      <c r="L720" s="28">
        <f t="shared" si="35"/>
        <v>10.680383191813629</v>
      </c>
    </row>
    <row r="721" spans="1:12" x14ac:dyDescent="0.25">
      <c r="A721" s="32">
        <v>43117</v>
      </c>
      <c r="B721" s="27">
        <v>41</v>
      </c>
      <c r="C721" s="37">
        <f t="shared" si="33"/>
        <v>73.052743305029466</v>
      </c>
      <c r="G721" s="14">
        <f t="shared" si="34"/>
        <v>10.418027433050295</v>
      </c>
      <c r="H721" s="28">
        <f>VLOOKUP(A721,Futures!A721:B1705,2,FALSE)</f>
        <v>9.6875</v>
      </c>
      <c r="J721" s="23">
        <v>43056</v>
      </c>
      <c r="K721" s="22">
        <v>392.62</v>
      </c>
      <c r="L721" s="28">
        <f t="shared" si="35"/>
        <v>10.685281950794687</v>
      </c>
    </row>
    <row r="722" spans="1:12" x14ac:dyDescent="0.25">
      <c r="A722" s="32">
        <v>43116</v>
      </c>
      <c r="B722" s="27">
        <v>44</v>
      </c>
      <c r="C722" s="37">
        <f t="shared" si="33"/>
        <v>74.292619203135331</v>
      </c>
      <c r="G722" s="14">
        <f t="shared" si="34"/>
        <v>10.422926192031353</v>
      </c>
      <c r="H722" s="28">
        <f>VLOOKUP(A722,Futures!A722:B1706,2,FALSE)</f>
        <v>9.68</v>
      </c>
      <c r="J722" s="23">
        <v>43055</v>
      </c>
      <c r="K722" s="22">
        <v>387.57</v>
      </c>
      <c r="L722" s="28">
        <f t="shared" si="35"/>
        <v>10.547844546048335</v>
      </c>
    </row>
    <row r="723" spans="1:12" x14ac:dyDescent="0.25">
      <c r="A723" s="32">
        <v>43112</v>
      </c>
      <c r="B723" s="27">
        <v>48</v>
      </c>
      <c r="C723" s="37">
        <f t="shared" si="33"/>
        <v>80.540714130198054</v>
      </c>
      <c r="G723" s="14">
        <f t="shared" si="34"/>
        <v>10.410407141301981</v>
      </c>
      <c r="H723" s="28">
        <f>VLOOKUP(A723,Futures!A723:B1707,2,FALSE)</f>
        <v>9.6050000000000004</v>
      </c>
      <c r="J723" s="23">
        <v>43053</v>
      </c>
      <c r="K723" s="22">
        <v>384.72</v>
      </c>
      <c r="L723" s="28">
        <f t="shared" si="35"/>
        <v>10.470280862181582</v>
      </c>
    </row>
    <row r="724" spans="1:12" x14ac:dyDescent="0.25">
      <c r="A724" s="32">
        <v>43111</v>
      </c>
      <c r="B724" s="27">
        <v>48</v>
      </c>
      <c r="C724" s="37">
        <f t="shared" si="33"/>
        <v>80.290659699542744</v>
      </c>
      <c r="G724" s="14">
        <f t="shared" si="34"/>
        <v>10.302906596995427</v>
      </c>
      <c r="H724" s="28">
        <f>VLOOKUP(A724,Futures!A724:B1708,2,FALSE)</f>
        <v>9.5</v>
      </c>
      <c r="J724" s="23">
        <v>43052</v>
      </c>
      <c r="K724" s="22">
        <v>388.22</v>
      </c>
      <c r="L724" s="28">
        <f t="shared" si="35"/>
        <v>10.565534509035489</v>
      </c>
    </row>
    <row r="725" spans="1:12" x14ac:dyDescent="0.25">
      <c r="A725" s="32">
        <v>43110</v>
      </c>
      <c r="B725" s="27">
        <v>40</v>
      </c>
      <c r="C725" s="37">
        <f t="shared" si="33"/>
        <v>83.536903984323985</v>
      </c>
      <c r="G725" s="14">
        <f t="shared" si="34"/>
        <v>10.385369039843241</v>
      </c>
      <c r="H725" s="28">
        <f>VLOOKUP(A725,Futures!A725:B1709,2,FALSE)</f>
        <v>9.5500000000000007</v>
      </c>
      <c r="J725" s="23">
        <v>43049</v>
      </c>
      <c r="K725" s="22">
        <v>392.62</v>
      </c>
      <c r="L725" s="28">
        <f t="shared" si="35"/>
        <v>10.685281950794687</v>
      </c>
    </row>
    <row r="726" spans="1:12" x14ac:dyDescent="0.25">
      <c r="A726" s="32">
        <v>43109</v>
      </c>
      <c r="B726" s="27">
        <v>42</v>
      </c>
      <c r="C726" s="37">
        <f t="shared" si="33"/>
        <v>78.542619203135359</v>
      </c>
      <c r="G726" s="14">
        <f t="shared" si="34"/>
        <v>10.422926192031353</v>
      </c>
      <c r="H726" s="28">
        <f>VLOOKUP(A726,Futures!A726:B1710,2,FALSE)</f>
        <v>9.6374999999999993</v>
      </c>
      <c r="J726" s="23">
        <v>43048</v>
      </c>
      <c r="K726" s="22">
        <v>389.78</v>
      </c>
      <c r="L726" s="28">
        <f t="shared" si="35"/>
        <v>10.607990420204658</v>
      </c>
    </row>
    <row r="727" spans="1:12" x14ac:dyDescent="0.25">
      <c r="A727" s="32">
        <v>43108</v>
      </c>
      <c r="B727" s="27">
        <v>40</v>
      </c>
      <c r="C727" s="37">
        <f t="shared" si="33"/>
        <v>86.292673633790599</v>
      </c>
      <c r="G727" s="14">
        <f t="shared" si="34"/>
        <v>10.530426736337906</v>
      </c>
      <c r="H727" s="28">
        <f>VLOOKUP(A727,Futures!A727:B1711,2,FALSE)</f>
        <v>9.6675000000000004</v>
      </c>
      <c r="J727" s="23">
        <v>43047</v>
      </c>
      <c r="K727" s="22">
        <v>395.47</v>
      </c>
      <c r="L727" s="28">
        <f t="shared" si="35"/>
        <v>10.762845634661442</v>
      </c>
    </row>
    <row r="728" spans="1:12" x14ac:dyDescent="0.25">
      <c r="A728" s="32">
        <v>43105</v>
      </c>
      <c r="B728" s="27">
        <v>46</v>
      </c>
      <c r="C728" s="37">
        <f t="shared" si="33"/>
        <v>80.550892662747842</v>
      </c>
      <c r="G728" s="14">
        <f t="shared" si="34"/>
        <v>10.513008926627478</v>
      </c>
      <c r="H728" s="28">
        <f>VLOOKUP(A728,Futures!A728:B1712,2,FALSE)</f>
        <v>9.7074999999999996</v>
      </c>
      <c r="J728" s="23">
        <v>43046</v>
      </c>
      <c r="K728" s="22">
        <v>394.19</v>
      </c>
      <c r="L728" s="28">
        <f t="shared" si="35"/>
        <v>10.728010015240583</v>
      </c>
    </row>
    <row r="729" spans="1:12" x14ac:dyDescent="0.25">
      <c r="A729" s="32">
        <v>43104</v>
      </c>
      <c r="B729" s="27">
        <v>46</v>
      </c>
      <c r="C729" s="37">
        <f t="shared" si="33"/>
        <v>79.795177443936538</v>
      </c>
      <c r="G729" s="14">
        <f t="shared" si="34"/>
        <v>10.475451774439366</v>
      </c>
      <c r="H729" s="28">
        <f>VLOOKUP(A729,Futures!A729:B1713,2,FALSE)</f>
        <v>9.6775000000000002</v>
      </c>
      <c r="J729" s="23">
        <v>43045</v>
      </c>
      <c r="K729" s="22">
        <v>393.82</v>
      </c>
      <c r="L729" s="28">
        <f t="shared" si="35"/>
        <v>10.717940344001741</v>
      </c>
    </row>
    <row r="730" spans="1:12" x14ac:dyDescent="0.25">
      <c r="A730" s="32">
        <v>43103</v>
      </c>
      <c r="B730" s="27">
        <v>43</v>
      </c>
      <c r="C730" s="37">
        <f t="shared" si="33"/>
        <v>79.285053342042204</v>
      </c>
      <c r="G730" s="14">
        <f t="shared" si="34"/>
        <v>10.480350533420422</v>
      </c>
      <c r="H730" s="28">
        <f>VLOOKUP(A730,Futures!A730:B1714,2,FALSE)</f>
        <v>9.6875</v>
      </c>
      <c r="J730" s="23">
        <v>43042</v>
      </c>
      <c r="K730" s="22">
        <v>390.88</v>
      </c>
      <c r="L730" s="28">
        <f t="shared" si="35"/>
        <v>10.637927280644458</v>
      </c>
    </row>
    <row r="731" spans="1:12" x14ac:dyDescent="0.25">
      <c r="A731" s="32">
        <v>43102</v>
      </c>
      <c r="B731" s="27">
        <v>36</v>
      </c>
      <c r="C731" s="37">
        <f t="shared" si="33"/>
        <v>78.794524276072224</v>
      </c>
      <c r="G731" s="14">
        <f t="shared" si="34"/>
        <v>10.435445242760723</v>
      </c>
      <c r="H731" s="28">
        <f>VLOOKUP(A731,Futures!A731:B1715,2,FALSE)</f>
        <v>9.6475000000000009</v>
      </c>
      <c r="J731" s="23">
        <v>43040</v>
      </c>
      <c r="K731" s="22">
        <v>388.77</v>
      </c>
      <c r="L731" s="28">
        <f t="shared" si="35"/>
        <v>10.580502939255387</v>
      </c>
    </row>
    <row r="732" spans="1:12" x14ac:dyDescent="0.25">
      <c r="A732" s="32">
        <v>43098</v>
      </c>
      <c r="B732" s="27">
        <v>48</v>
      </c>
      <c r="C732" s="37" t="e">
        <f t="shared" si="33"/>
        <v>#N/A</v>
      </c>
      <c r="G732" s="14" t="e">
        <f t="shared" si="34"/>
        <v>#N/A</v>
      </c>
      <c r="H732" s="28">
        <f>VLOOKUP(A732,Futures!A732:B1716,2,FALSE)</f>
        <v>9.6174999999999997</v>
      </c>
      <c r="J732" s="23">
        <v>43039</v>
      </c>
      <c r="K732" s="22">
        <v>389.59</v>
      </c>
      <c r="L732" s="28">
        <f t="shared" si="35"/>
        <v>10.602819507946876</v>
      </c>
    </row>
    <row r="733" spans="1:12" x14ac:dyDescent="0.25">
      <c r="A733" s="32">
        <v>43097</v>
      </c>
      <c r="B733" s="27">
        <v>44</v>
      </c>
      <c r="C733" s="37">
        <f t="shared" si="33"/>
        <v>76.779283692575547</v>
      </c>
      <c r="G733" s="14">
        <f t="shared" si="34"/>
        <v>10.335292836925756</v>
      </c>
      <c r="H733" s="28">
        <f>VLOOKUP(A733,Futures!A733:B1717,2,FALSE)</f>
        <v>9.5675000000000008</v>
      </c>
      <c r="J733" s="23">
        <v>43038</v>
      </c>
      <c r="K733" s="22">
        <v>389.41</v>
      </c>
      <c r="L733" s="28">
        <f t="shared" si="35"/>
        <v>10.597920748965818</v>
      </c>
    </row>
    <row r="734" spans="1:12" x14ac:dyDescent="0.25">
      <c r="A734" s="32">
        <v>43096</v>
      </c>
      <c r="B734" s="27">
        <v>41</v>
      </c>
      <c r="C734" s="37">
        <f t="shared" si="33"/>
        <v>77.786305247115095</v>
      </c>
      <c r="G734" s="14">
        <f t="shared" si="34"/>
        <v>10.452863052471152</v>
      </c>
      <c r="H734" s="28">
        <f>VLOOKUP(A734,Futures!A734:B1718,2,FALSE)</f>
        <v>9.6750000000000007</v>
      </c>
      <c r="J734" s="23">
        <v>43035</v>
      </c>
      <c r="K734" s="22">
        <v>387.85</v>
      </c>
      <c r="L734" s="28">
        <f t="shared" si="35"/>
        <v>10.555464837796647</v>
      </c>
    </row>
    <row r="735" spans="1:12" x14ac:dyDescent="0.25">
      <c r="A735" s="32">
        <v>43095</v>
      </c>
      <c r="B735" s="27">
        <v>38</v>
      </c>
      <c r="C735" s="37">
        <f t="shared" si="33"/>
        <v>68.79893315915524</v>
      </c>
      <c r="G735" s="14">
        <f t="shared" si="34"/>
        <v>10.392989331591552</v>
      </c>
      <c r="H735" s="28">
        <f>VLOOKUP(A735,Futures!A735:B1719,2,FALSE)</f>
        <v>9.7050000000000001</v>
      </c>
      <c r="J735" s="23">
        <v>43034</v>
      </c>
      <c r="K735" s="22">
        <v>386.75</v>
      </c>
      <c r="L735" s="28">
        <f t="shared" si="35"/>
        <v>10.525527977356848</v>
      </c>
    </row>
    <row r="736" spans="1:12" x14ac:dyDescent="0.25">
      <c r="A736" s="32">
        <v>43091</v>
      </c>
      <c r="B736" s="27">
        <v>36</v>
      </c>
      <c r="C736" s="37">
        <f t="shared" si="33"/>
        <v>90.288809057261147</v>
      </c>
      <c r="G736" s="14">
        <f t="shared" si="34"/>
        <v>10.397888090572611</v>
      </c>
      <c r="H736" s="28">
        <f>VLOOKUP(A736,Futures!A736:B1720,2,FALSE)</f>
        <v>9.4949999999999992</v>
      </c>
      <c r="J736" s="23">
        <v>43033</v>
      </c>
      <c r="K736" s="22">
        <v>390.88</v>
      </c>
      <c r="L736" s="28">
        <f t="shared" si="35"/>
        <v>10.637927280644458</v>
      </c>
    </row>
    <row r="737" spans="1:12" x14ac:dyDescent="0.25">
      <c r="A737" s="32">
        <v>43090</v>
      </c>
      <c r="B737" s="27">
        <v>35</v>
      </c>
      <c r="C737" s="37">
        <f t="shared" si="33"/>
        <v>84.534345743522721</v>
      </c>
      <c r="G737" s="14">
        <f t="shared" si="34"/>
        <v>10.332843457435228</v>
      </c>
      <c r="H737" s="28">
        <f>VLOOKUP(A737,Futures!A737:B1721,2,FALSE)</f>
        <v>9.4875000000000007</v>
      </c>
      <c r="J737" s="23">
        <v>43032</v>
      </c>
      <c r="K737" s="22">
        <v>391.34</v>
      </c>
      <c r="L737" s="28">
        <f t="shared" si="35"/>
        <v>10.650446331373828</v>
      </c>
    </row>
    <row r="738" spans="1:12" x14ac:dyDescent="0.25">
      <c r="A738" s="32">
        <v>43089</v>
      </c>
      <c r="B738" s="27">
        <v>33</v>
      </c>
      <c r="C738" s="37">
        <f t="shared" si="33"/>
        <v>82.795123013281113</v>
      </c>
      <c r="G738" s="14">
        <f t="shared" si="34"/>
        <v>10.36795123013281</v>
      </c>
      <c r="H738" s="28">
        <f>VLOOKUP(A738,Futures!A738:B1722,2,FALSE)</f>
        <v>9.5399999999999991</v>
      </c>
      <c r="J738" s="23">
        <v>43031</v>
      </c>
      <c r="K738" s="22">
        <v>392.9</v>
      </c>
      <c r="L738" s="28">
        <f t="shared" si="35"/>
        <v>10.692902242542999</v>
      </c>
    </row>
    <row r="739" spans="1:12" x14ac:dyDescent="0.25">
      <c r="A739" s="32">
        <v>43088</v>
      </c>
      <c r="B739" s="27">
        <v>33</v>
      </c>
      <c r="C739" s="37">
        <f t="shared" si="33"/>
        <v>77.801436969301108</v>
      </c>
      <c r="G739" s="14">
        <f t="shared" si="34"/>
        <v>10.338014369693012</v>
      </c>
      <c r="H739" s="28">
        <f>VLOOKUP(A739,Futures!A739:B1723,2,FALSE)</f>
        <v>9.56</v>
      </c>
      <c r="J739" s="23">
        <v>43028</v>
      </c>
      <c r="K739" s="22">
        <v>392.72</v>
      </c>
      <c r="L739" s="28">
        <f t="shared" si="35"/>
        <v>10.688003483561943</v>
      </c>
    </row>
    <row r="740" spans="1:12" x14ac:dyDescent="0.25">
      <c r="A740" s="32">
        <v>43087</v>
      </c>
      <c r="B740" s="27">
        <v>32</v>
      </c>
      <c r="C740" s="37">
        <f t="shared" si="33"/>
        <v>78.288809057261062</v>
      </c>
      <c r="G740" s="14">
        <f t="shared" si="34"/>
        <v>10.397888090572611</v>
      </c>
      <c r="H740" s="28">
        <f>VLOOKUP(A740,Futures!A740:B1724,2,FALSE)</f>
        <v>9.6150000000000002</v>
      </c>
      <c r="J740" s="23">
        <v>43027</v>
      </c>
      <c r="K740" s="22">
        <v>395.66</v>
      </c>
      <c r="L740" s="28">
        <f t="shared" si="35"/>
        <v>10.768016546919226</v>
      </c>
    </row>
    <row r="741" spans="1:12" x14ac:dyDescent="0.25">
      <c r="A741" s="32">
        <v>43084</v>
      </c>
      <c r="B741" s="27">
        <v>25</v>
      </c>
      <c r="C741" s="37">
        <f t="shared" si="33"/>
        <v>83.288863487916487</v>
      </c>
      <c r="G741" s="14">
        <f t="shared" si="34"/>
        <v>10.505388634879164</v>
      </c>
      <c r="H741" s="28">
        <f>VLOOKUP(A741,Futures!A741:B1725,2,FALSE)</f>
        <v>9.6724999999999994</v>
      </c>
      <c r="J741" s="23">
        <v>43026</v>
      </c>
      <c r="K741" s="22">
        <v>395.2</v>
      </c>
      <c r="L741" s="28">
        <f t="shared" si="35"/>
        <v>10.755497496189854</v>
      </c>
    </row>
    <row r="742" spans="1:12" x14ac:dyDescent="0.25">
      <c r="A742" s="32">
        <v>43083</v>
      </c>
      <c r="B742" s="27">
        <v>33</v>
      </c>
      <c r="C742" s="37">
        <f t="shared" si="33"/>
        <v>74.052743305029452</v>
      </c>
      <c r="G742" s="14">
        <f t="shared" si="34"/>
        <v>10.418027433050295</v>
      </c>
      <c r="H742" s="28">
        <f>VLOOKUP(A742,Futures!A742:B1726,2,FALSE)</f>
        <v>9.6775000000000002</v>
      </c>
      <c r="J742" s="23">
        <v>43025</v>
      </c>
      <c r="K742" s="22">
        <v>394</v>
      </c>
      <c r="L742" s="28">
        <f t="shared" si="35"/>
        <v>10.7228391029828</v>
      </c>
    </row>
    <row r="743" spans="1:12" x14ac:dyDescent="0.25">
      <c r="A743" s="32">
        <v>43082</v>
      </c>
      <c r="B743" s="27">
        <v>20</v>
      </c>
      <c r="C743" s="37">
        <f t="shared" si="33"/>
        <v>81.031950794687546</v>
      </c>
      <c r="G743" s="14">
        <f t="shared" si="34"/>
        <v>10.602819507946876</v>
      </c>
      <c r="H743" s="28">
        <f>VLOOKUP(A743,Futures!A743:B1727,2,FALSE)</f>
        <v>9.7925000000000004</v>
      </c>
      <c r="J743" s="23">
        <v>43024</v>
      </c>
      <c r="K743" s="22">
        <v>395.47</v>
      </c>
      <c r="L743" s="28">
        <f t="shared" si="35"/>
        <v>10.762845634661442</v>
      </c>
    </row>
    <row r="744" spans="1:12" x14ac:dyDescent="0.25">
      <c r="A744" s="32">
        <v>43081</v>
      </c>
      <c r="B744" s="27">
        <v>19</v>
      </c>
      <c r="C744" s="37">
        <f t="shared" si="33"/>
        <v>82.790169823644703</v>
      </c>
      <c r="G744" s="14">
        <f t="shared" si="34"/>
        <v>10.585401698236447</v>
      </c>
      <c r="H744" s="28">
        <f>VLOOKUP(A744,Futures!A744:B1728,2,FALSE)</f>
        <v>9.7575000000000003</v>
      </c>
      <c r="J744" s="23">
        <v>43021</v>
      </c>
      <c r="K744" s="22">
        <v>397.13</v>
      </c>
      <c r="L744" s="28">
        <f t="shared" si="35"/>
        <v>10.808023078597866</v>
      </c>
    </row>
    <row r="745" spans="1:12" x14ac:dyDescent="0.25">
      <c r="A745" s="32">
        <v>43080</v>
      </c>
      <c r="B745" s="27">
        <v>16</v>
      </c>
      <c r="C745" s="37">
        <f t="shared" si="33"/>
        <v>85.293381232310139</v>
      </c>
      <c r="G745" s="14">
        <f t="shared" si="34"/>
        <v>10.677933812323101</v>
      </c>
      <c r="H745" s="28">
        <f>VLOOKUP(A745,Futures!A745:B1729,2,FALSE)</f>
        <v>9.8249999999999993</v>
      </c>
      <c r="J745" s="23">
        <v>43019</v>
      </c>
      <c r="K745" s="22">
        <v>387.2</v>
      </c>
      <c r="L745" s="28">
        <f t="shared" si="35"/>
        <v>10.537774874809493</v>
      </c>
    </row>
    <row r="746" spans="1:12" x14ac:dyDescent="0.25">
      <c r="A746" s="32">
        <v>43077</v>
      </c>
      <c r="B746" s="27">
        <v>14</v>
      </c>
      <c r="C746" s="37">
        <f t="shared" si="33"/>
        <v>82.044034400174041</v>
      </c>
      <c r="G746" s="14">
        <f t="shared" si="34"/>
        <v>10.717940344001741</v>
      </c>
      <c r="H746" s="28">
        <f>VLOOKUP(A746,Futures!A746:B1730,2,FALSE)</f>
        <v>9.8975000000000009</v>
      </c>
      <c r="J746" s="23">
        <v>43018</v>
      </c>
      <c r="K746" s="22">
        <v>386.1</v>
      </c>
      <c r="L746" s="28">
        <f t="shared" si="35"/>
        <v>10.507838014369694</v>
      </c>
    </row>
    <row r="747" spans="1:12" x14ac:dyDescent="0.25">
      <c r="A747" s="32">
        <v>43076</v>
      </c>
      <c r="B747" s="27">
        <v>16</v>
      </c>
      <c r="C747" s="37">
        <f t="shared" si="33"/>
        <v>81.290877422164158</v>
      </c>
      <c r="G747" s="14">
        <f t="shared" si="34"/>
        <v>10.732908774221642</v>
      </c>
      <c r="H747" s="28">
        <f>VLOOKUP(A747,Futures!A747:B1731,2,FALSE)</f>
        <v>9.92</v>
      </c>
      <c r="J747" s="23">
        <v>43017</v>
      </c>
      <c r="K747" s="22">
        <v>386.29</v>
      </c>
      <c r="L747" s="28">
        <f t="shared" si="35"/>
        <v>10.513008926627478</v>
      </c>
    </row>
    <row r="748" spans="1:12" x14ac:dyDescent="0.25">
      <c r="A748" s="32">
        <v>43075</v>
      </c>
      <c r="B748" s="27">
        <v>13</v>
      </c>
      <c r="C748" s="37">
        <f t="shared" si="33"/>
        <v>77.780154583061119</v>
      </c>
      <c r="G748" s="14">
        <f t="shared" si="34"/>
        <v>10.805301545830611</v>
      </c>
      <c r="H748" s="28">
        <f>VLOOKUP(A748,Futures!A748:B1732,2,FALSE)</f>
        <v>10.0275</v>
      </c>
      <c r="J748" s="23">
        <v>43014</v>
      </c>
      <c r="K748" s="22">
        <v>388.77</v>
      </c>
      <c r="L748" s="28">
        <f t="shared" si="35"/>
        <v>10.580502939255387</v>
      </c>
    </row>
    <row r="749" spans="1:12" x14ac:dyDescent="0.25">
      <c r="A749" s="32">
        <v>43074</v>
      </c>
      <c r="B749" s="27">
        <v>13</v>
      </c>
      <c r="C749" s="37">
        <f t="shared" si="33"/>
        <v>81.800457217504885</v>
      </c>
      <c r="G749" s="14">
        <f t="shared" si="34"/>
        <v>10.90300457217505</v>
      </c>
      <c r="H749" s="28">
        <f>VLOOKUP(A749,Futures!A749:B1733,2,FALSE)</f>
        <v>10.085000000000001</v>
      </c>
      <c r="J749" s="23">
        <v>43013</v>
      </c>
      <c r="K749" s="22">
        <v>387.85</v>
      </c>
      <c r="L749" s="28">
        <f t="shared" si="35"/>
        <v>10.555464837796647</v>
      </c>
    </row>
    <row r="750" spans="1:12" x14ac:dyDescent="0.25">
      <c r="A750" s="32">
        <v>43073</v>
      </c>
      <c r="B750" s="27">
        <v>20</v>
      </c>
      <c r="C750" s="37">
        <f t="shared" si="33"/>
        <v>78.791530590028287</v>
      </c>
      <c r="G750" s="14">
        <f t="shared" si="34"/>
        <v>10.772915305900282</v>
      </c>
      <c r="H750" s="28">
        <f>VLOOKUP(A750,Futures!A750:B1734,2,FALSE)</f>
        <v>9.9849999999999994</v>
      </c>
      <c r="J750" s="23">
        <v>43012</v>
      </c>
      <c r="K750" s="22">
        <v>384.36</v>
      </c>
      <c r="L750" s="28">
        <f t="shared" si="35"/>
        <v>10.460483344219465</v>
      </c>
    </row>
    <row r="751" spans="1:12" x14ac:dyDescent="0.25">
      <c r="A751" s="32">
        <v>43070</v>
      </c>
      <c r="B751" s="27">
        <v>26</v>
      </c>
      <c r="C751" s="37">
        <f t="shared" si="33"/>
        <v>78.795939473111076</v>
      </c>
      <c r="G751" s="14">
        <f t="shared" si="34"/>
        <v>10.730459394731112</v>
      </c>
      <c r="H751" s="28">
        <f>VLOOKUP(A751,Futures!A751:B1735,2,FALSE)</f>
        <v>9.9425000000000008</v>
      </c>
      <c r="J751" s="23">
        <v>43011</v>
      </c>
      <c r="K751" s="22">
        <v>384.36</v>
      </c>
      <c r="L751" s="28">
        <f t="shared" si="35"/>
        <v>10.460483344219465</v>
      </c>
    </row>
    <row r="752" spans="1:12" x14ac:dyDescent="0.25">
      <c r="A752" s="32">
        <v>43069</v>
      </c>
      <c r="B752" s="27">
        <v>15</v>
      </c>
      <c r="C752" s="37">
        <f t="shared" si="33"/>
        <v>86.288972349227151</v>
      </c>
      <c r="G752" s="14">
        <f t="shared" si="34"/>
        <v>10.720389723492271</v>
      </c>
      <c r="H752" s="28">
        <f>VLOOKUP(A752,Futures!A752:B1736,2,FALSE)</f>
        <v>9.8574999999999999</v>
      </c>
      <c r="J752" s="23">
        <v>43010</v>
      </c>
      <c r="K752" s="22">
        <v>384.63</v>
      </c>
      <c r="L752" s="28">
        <f t="shared" si="35"/>
        <v>10.467831482691052</v>
      </c>
    </row>
    <row r="753" spans="1:12" x14ac:dyDescent="0.25">
      <c r="A753" s="32">
        <v>43068</v>
      </c>
      <c r="B753" s="27">
        <v>20</v>
      </c>
      <c r="C753" s="37">
        <f t="shared" si="33"/>
        <v>82.287720444154104</v>
      </c>
      <c r="G753" s="14">
        <f t="shared" si="34"/>
        <v>10.747877204441542</v>
      </c>
      <c r="H753" s="28">
        <f>VLOOKUP(A753,Futures!A753:B1737,2,FALSE)</f>
        <v>9.9250000000000007</v>
      </c>
      <c r="J753" s="23">
        <v>43007</v>
      </c>
      <c r="K753" s="22">
        <v>386.56</v>
      </c>
      <c r="L753" s="28">
        <f t="shared" si="35"/>
        <v>10.520357065099065</v>
      </c>
    </row>
    <row r="754" spans="1:12" x14ac:dyDescent="0.25">
      <c r="A754" s="32">
        <v>43067</v>
      </c>
      <c r="B754" s="27">
        <v>20</v>
      </c>
      <c r="C754" s="37">
        <f t="shared" si="33"/>
        <v>86.278249510124112</v>
      </c>
      <c r="G754" s="14">
        <f t="shared" si="34"/>
        <v>10.792782495101241</v>
      </c>
      <c r="H754" s="28">
        <f>VLOOKUP(A754,Futures!A754:B1738,2,FALSE)</f>
        <v>9.93</v>
      </c>
      <c r="J754" s="23">
        <v>43006</v>
      </c>
      <c r="K754" s="22">
        <v>385.73</v>
      </c>
      <c r="L754" s="28">
        <f t="shared" si="35"/>
        <v>10.497768343130852</v>
      </c>
    </row>
    <row r="755" spans="1:12" x14ac:dyDescent="0.25">
      <c r="A755" s="32">
        <v>43066</v>
      </c>
      <c r="B755" s="27">
        <v>20</v>
      </c>
      <c r="C755" s="37">
        <f t="shared" si="33"/>
        <v>82.543435662965337</v>
      </c>
      <c r="G755" s="14">
        <f t="shared" si="34"/>
        <v>10.785434356629654</v>
      </c>
      <c r="H755" s="28">
        <f>VLOOKUP(A755,Futures!A755:B1739,2,FALSE)</f>
        <v>9.9600000000000009</v>
      </c>
      <c r="J755" s="23">
        <v>43005</v>
      </c>
      <c r="K755" s="22">
        <v>388.4</v>
      </c>
      <c r="L755" s="28">
        <f t="shared" si="35"/>
        <v>10.570433268016547</v>
      </c>
    </row>
    <row r="756" spans="1:12" x14ac:dyDescent="0.25">
      <c r="A756" s="32">
        <v>43063</v>
      </c>
      <c r="B756" s="27">
        <v>20</v>
      </c>
      <c r="C756" s="37">
        <f t="shared" si="33"/>
        <v>77.782005225343028</v>
      </c>
      <c r="G756" s="14">
        <f t="shared" si="34"/>
        <v>10.710320052253429</v>
      </c>
      <c r="H756" s="28">
        <f>VLOOKUP(A756,Futures!A756:B1740,2,FALSE)</f>
        <v>9.9324999999999992</v>
      </c>
      <c r="J756" s="23">
        <v>43004</v>
      </c>
      <c r="K756" s="22">
        <v>390.79</v>
      </c>
      <c r="L756" s="28">
        <f t="shared" si="35"/>
        <v>10.63547790115393</v>
      </c>
    </row>
    <row r="757" spans="1:12" x14ac:dyDescent="0.25">
      <c r="A757" s="32">
        <v>43061</v>
      </c>
      <c r="B757" s="27">
        <v>19</v>
      </c>
      <c r="C757" s="37">
        <f t="shared" si="33"/>
        <v>83.797245808839619</v>
      </c>
      <c r="G757" s="14">
        <f t="shared" si="34"/>
        <v>10.810472458088396</v>
      </c>
      <c r="H757" s="28">
        <f>VLOOKUP(A757,Futures!A757:B1741,2,FALSE)</f>
        <v>9.9725000000000001</v>
      </c>
      <c r="J757" s="23">
        <v>43003</v>
      </c>
      <c r="K757" s="22">
        <v>389.23</v>
      </c>
      <c r="L757" s="28">
        <f t="shared" si="35"/>
        <v>10.593021989984759</v>
      </c>
    </row>
    <row r="758" spans="1:12" x14ac:dyDescent="0.25">
      <c r="A758" s="32">
        <v>43060</v>
      </c>
      <c r="B758" s="27">
        <v>21</v>
      </c>
      <c r="C758" s="37">
        <f t="shared" si="33"/>
        <v>78.031352057478642</v>
      </c>
      <c r="G758" s="14">
        <f t="shared" si="34"/>
        <v>10.670313520574787</v>
      </c>
      <c r="H758" s="28">
        <f>VLOOKUP(A758,Futures!A758:B1742,2,FALSE)</f>
        <v>9.89</v>
      </c>
      <c r="J758" s="23">
        <v>43000</v>
      </c>
      <c r="K758" s="22">
        <v>395.2</v>
      </c>
      <c r="L758" s="28">
        <f t="shared" si="35"/>
        <v>10.755497496189854</v>
      </c>
    </row>
    <row r="759" spans="1:12" x14ac:dyDescent="0.25">
      <c r="A759" s="32">
        <v>43059</v>
      </c>
      <c r="B759" s="27">
        <v>18</v>
      </c>
      <c r="C759" s="37">
        <f t="shared" si="33"/>
        <v>78.038319181362851</v>
      </c>
      <c r="G759" s="14">
        <f t="shared" si="34"/>
        <v>10.680383191813629</v>
      </c>
      <c r="H759" s="28">
        <f>VLOOKUP(A759,Futures!A759:B1743,2,FALSE)</f>
        <v>9.9</v>
      </c>
      <c r="J759" s="23">
        <v>42999</v>
      </c>
      <c r="K759" s="22">
        <v>388.4</v>
      </c>
      <c r="L759" s="28">
        <f t="shared" si="35"/>
        <v>10.570433268016547</v>
      </c>
    </row>
    <row r="760" spans="1:12" x14ac:dyDescent="0.25">
      <c r="A760" s="32">
        <v>43056</v>
      </c>
      <c r="B760" s="27">
        <v>23</v>
      </c>
      <c r="C760" s="37">
        <f t="shared" si="33"/>
        <v>78.028195079468787</v>
      </c>
      <c r="G760" s="14">
        <f t="shared" si="34"/>
        <v>10.685281950794687</v>
      </c>
      <c r="H760" s="28">
        <f>VLOOKUP(A760,Futures!A760:B1744,2,FALSE)</f>
        <v>9.9049999999999994</v>
      </c>
      <c r="J760" s="23">
        <v>42998</v>
      </c>
      <c r="K760" s="22">
        <v>390.6</v>
      </c>
      <c r="L760" s="28">
        <f t="shared" si="35"/>
        <v>10.630306988896146</v>
      </c>
    </row>
    <row r="761" spans="1:12" x14ac:dyDescent="0.25">
      <c r="A761" s="32">
        <v>43055</v>
      </c>
      <c r="B761" s="27">
        <v>25</v>
      </c>
      <c r="C761" s="37">
        <f t="shared" si="33"/>
        <v>82.784454604833428</v>
      </c>
      <c r="G761" s="14">
        <f t="shared" si="34"/>
        <v>10.547844546048335</v>
      </c>
      <c r="H761" s="28">
        <f>VLOOKUP(A761,Futures!A761:B1745,2,FALSE)</f>
        <v>9.7200000000000006</v>
      </c>
      <c r="J761" s="23">
        <v>42997</v>
      </c>
      <c r="K761" s="22">
        <v>387.94</v>
      </c>
      <c r="L761" s="28">
        <f t="shared" si="35"/>
        <v>10.557914217287177</v>
      </c>
    </row>
    <row r="762" spans="1:12" x14ac:dyDescent="0.25">
      <c r="A762" s="32">
        <v>43052</v>
      </c>
      <c r="B762" s="27">
        <v>29</v>
      </c>
      <c r="C762" s="37">
        <f t="shared" si="33"/>
        <v>82.303450903548907</v>
      </c>
      <c r="G762" s="14">
        <f t="shared" si="34"/>
        <v>10.565534509035489</v>
      </c>
      <c r="H762" s="28">
        <f>VLOOKUP(A762,Futures!A762:B1746,2,FALSE)</f>
        <v>9.7424999999999997</v>
      </c>
      <c r="J762" s="23">
        <v>42996</v>
      </c>
      <c r="K762" s="22">
        <v>392.26</v>
      </c>
      <c r="L762" s="28">
        <f t="shared" si="35"/>
        <v>10.675484432832571</v>
      </c>
    </row>
    <row r="763" spans="1:12" x14ac:dyDescent="0.25">
      <c r="A763" s="32">
        <v>43048</v>
      </c>
      <c r="B763" s="27">
        <v>17</v>
      </c>
      <c r="C763" s="37">
        <f t="shared" si="33"/>
        <v>75.799042020465805</v>
      </c>
      <c r="G763" s="14">
        <f t="shared" si="34"/>
        <v>10.607990420204658</v>
      </c>
      <c r="H763" s="28">
        <f>VLOOKUP(A763,Futures!A763:B1747,2,FALSE)</f>
        <v>9.85</v>
      </c>
      <c r="J763" s="23">
        <v>42993</v>
      </c>
      <c r="K763" s="22">
        <v>390.33</v>
      </c>
      <c r="L763" s="28">
        <f t="shared" si="35"/>
        <v>10.622958850424558</v>
      </c>
    </row>
    <row r="764" spans="1:12" x14ac:dyDescent="0.25">
      <c r="A764" s="32">
        <v>43047</v>
      </c>
      <c r="B764" s="27">
        <v>13</v>
      </c>
      <c r="C764" s="37">
        <f t="shared" si="33"/>
        <v>77.784563466144263</v>
      </c>
      <c r="G764" s="14">
        <f t="shared" si="34"/>
        <v>10.762845634661442</v>
      </c>
      <c r="H764" s="28">
        <f>VLOOKUP(A764,Futures!A764:B1748,2,FALSE)</f>
        <v>9.9849999999999994</v>
      </c>
      <c r="J764" s="23">
        <v>42992</v>
      </c>
      <c r="K764" s="22">
        <v>394.55</v>
      </c>
      <c r="L764" s="28">
        <f t="shared" si="35"/>
        <v>10.7378075332027</v>
      </c>
    </row>
    <row r="765" spans="1:12" x14ac:dyDescent="0.25">
      <c r="A765" s="32">
        <v>43046</v>
      </c>
      <c r="B765" s="27">
        <v>19</v>
      </c>
      <c r="C765" s="37">
        <f t="shared" si="33"/>
        <v>76.80100152405825</v>
      </c>
      <c r="G765" s="14">
        <f t="shared" si="34"/>
        <v>10.728010015240583</v>
      </c>
      <c r="H765" s="28">
        <f>VLOOKUP(A765,Futures!A765:B1749,2,FALSE)</f>
        <v>9.9600000000000009</v>
      </c>
      <c r="J765" s="23">
        <v>42991</v>
      </c>
      <c r="K765" s="22">
        <v>386.84</v>
      </c>
      <c r="L765" s="28">
        <f t="shared" si="35"/>
        <v>10.527977356847376</v>
      </c>
    </row>
    <row r="766" spans="1:12" x14ac:dyDescent="0.25">
      <c r="A766" s="32">
        <v>43045</v>
      </c>
      <c r="B766" s="27">
        <v>17</v>
      </c>
      <c r="C766" s="37">
        <f t="shared" si="33"/>
        <v>77.794034400174183</v>
      </c>
      <c r="G766" s="14">
        <f t="shared" si="34"/>
        <v>10.717940344001741</v>
      </c>
      <c r="H766" s="28">
        <f>VLOOKUP(A766,Futures!A766:B1750,2,FALSE)</f>
        <v>9.94</v>
      </c>
      <c r="J766" s="23">
        <v>42990</v>
      </c>
      <c r="K766" s="22">
        <v>387.48</v>
      </c>
      <c r="L766" s="28">
        <f t="shared" si="35"/>
        <v>10.545395166557807</v>
      </c>
    </row>
    <row r="767" spans="1:12" x14ac:dyDescent="0.25">
      <c r="A767" s="32">
        <v>43042</v>
      </c>
      <c r="B767" s="27">
        <v>9</v>
      </c>
      <c r="C767" s="37">
        <f t="shared" si="33"/>
        <v>77.042728064445853</v>
      </c>
      <c r="G767" s="14">
        <f t="shared" si="34"/>
        <v>10.637927280644458</v>
      </c>
      <c r="H767" s="28">
        <f>VLOOKUP(A767,Futures!A767:B1751,2,FALSE)</f>
        <v>9.8674999999999997</v>
      </c>
      <c r="J767" s="23">
        <v>42989</v>
      </c>
      <c r="K767" s="22">
        <v>382.98</v>
      </c>
      <c r="L767" s="28">
        <f t="shared" si="35"/>
        <v>10.422926192031353</v>
      </c>
    </row>
    <row r="768" spans="1:12" x14ac:dyDescent="0.25">
      <c r="A768" s="32">
        <v>43041</v>
      </c>
      <c r="B768" s="27">
        <v>9</v>
      </c>
      <c r="C768" s="37" t="e">
        <f t="shared" si="33"/>
        <v>#N/A</v>
      </c>
      <c r="G768" s="14" t="e">
        <f t="shared" si="34"/>
        <v>#N/A</v>
      </c>
      <c r="H768" s="28">
        <f>VLOOKUP(A768,Futures!A768:B1752,2,FALSE)</f>
        <v>9.9924999999999997</v>
      </c>
      <c r="J768" s="23">
        <v>42986</v>
      </c>
      <c r="K768" s="22">
        <v>385.92</v>
      </c>
      <c r="L768" s="28">
        <f t="shared" si="35"/>
        <v>10.502939255388636</v>
      </c>
    </row>
    <row r="769" spans="1:12" x14ac:dyDescent="0.25">
      <c r="A769" s="32">
        <v>43040</v>
      </c>
      <c r="B769" s="27">
        <v>10</v>
      </c>
      <c r="C769" s="37">
        <f t="shared" si="33"/>
        <v>66.800293925538767</v>
      </c>
      <c r="G769" s="14">
        <f t="shared" si="34"/>
        <v>10.580502939255387</v>
      </c>
      <c r="H769" s="28">
        <f>VLOOKUP(A769,Futures!A769:B1753,2,FALSE)</f>
        <v>9.9124999999999996</v>
      </c>
      <c r="J769" s="23">
        <v>42984</v>
      </c>
      <c r="K769" s="22">
        <v>389.23</v>
      </c>
      <c r="L769" s="28">
        <f t="shared" si="35"/>
        <v>10.593021989984759</v>
      </c>
    </row>
    <row r="770" spans="1:12" x14ac:dyDescent="0.25">
      <c r="A770" s="32">
        <v>43039</v>
      </c>
      <c r="B770" s="27">
        <v>23</v>
      </c>
      <c r="C770" s="37">
        <f t="shared" si="33"/>
        <v>75.531950794687575</v>
      </c>
      <c r="G770" s="14">
        <f t="shared" si="34"/>
        <v>10.602819507946876</v>
      </c>
      <c r="H770" s="28">
        <f>VLOOKUP(A770,Futures!A770:B1754,2,FALSE)</f>
        <v>9.8475000000000001</v>
      </c>
      <c r="J770" s="23">
        <v>42983</v>
      </c>
      <c r="K770" s="22">
        <v>387.48</v>
      </c>
      <c r="L770" s="28">
        <f t="shared" si="35"/>
        <v>10.545395166557807</v>
      </c>
    </row>
    <row r="771" spans="1:12" x14ac:dyDescent="0.25">
      <c r="A771" s="32">
        <v>43038</v>
      </c>
      <c r="B771" s="27">
        <v>21</v>
      </c>
      <c r="C771" s="37">
        <f t="shared" si="33"/>
        <v>87.042074896581852</v>
      </c>
      <c r="G771" s="14">
        <f t="shared" si="34"/>
        <v>10.597920748965818</v>
      </c>
      <c r="H771" s="28">
        <f>VLOOKUP(A771,Futures!A771:B1755,2,FALSE)</f>
        <v>9.7274999999999991</v>
      </c>
      <c r="J771" s="23">
        <v>42979</v>
      </c>
      <c r="K771" s="22">
        <v>382.98</v>
      </c>
      <c r="L771" s="28">
        <f t="shared" si="35"/>
        <v>10.422926192031353</v>
      </c>
    </row>
    <row r="772" spans="1:12" x14ac:dyDescent="0.25">
      <c r="A772" s="32">
        <v>43033</v>
      </c>
      <c r="B772" s="27">
        <v>13</v>
      </c>
      <c r="C772" s="37">
        <f t="shared" ref="C772:C835" si="36">(G772-H772)*100</f>
        <v>88.292728064445754</v>
      </c>
      <c r="G772" s="14">
        <f t="shared" ref="G772:G835" si="37">VLOOKUP(A772,$J$2:$L$1066,3,FALSE)</f>
        <v>10.637927280644458</v>
      </c>
      <c r="H772" s="28">
        <f>VLOOKUP(A772,Futures!A772:B1756,2,FALSE)</f>
        <v>9.7550000000000008</v>
      </c>
      <c r="J772" s="23">
        <v>42978</v>
      </c>
      <c r="K772" s="22">
        <v>382.34</v>
      </c>
      <c r="L772" s="28">
        <f t="shared" ref="L772:L835" si="38">K772/36.744</f>
        <v>10.405508382320923</v>
      </c>
    </row>
    <row r="773" spans="1:12" x14ac:dyDescent="0.25">
      <c r="A773" s="32">
        <v>43028</v>
      </c>
      <c r="B773" s="27">
        <v>15</v>
      </c>
      <c r="C773" s="37">
        <f t="shared" si="36"/>
        <v>90.050348356194291</v>
      </c>
      <c r="G773" s="14">
        <f t="shared" si="37"/>
        <v>10.688003483561943</v>
      </c>
      <c r="H773" s="28">
        <f>VLOOKUP(A773,Futures!A773:B1757,2,FALSE)</f>
        <v>9.7874999999999996</v>
      </c>
      <c r="J773" s="23">
        <v>42977</v>
      </c>
      <c r="K773" s="22">
        <v>377.65</v>
      </c>
      <c r="L773" s="28">
        <f t="shared" si="38"/>
        <v>10.277868495536685</v>
      </c>
    </row>
    <row r="774" spans="1:12" x14ac:dyDescent="0.25">
      <c r="A774" s="32">
        <v>43027</v>
      </c>
      <c r="B774" s="27">
        <v>20</v>
      </c>
      <c r="C774" s="37">
        <f t="shared" si="36"/>
        <v>90.30165469192255</v>
      </c>
      <c r="G774" s="14">
        <f t="shared" si="37"/>
        <v>10.768016546919226</v>
      </c>
      <c r="H774" s="28">
        <f>VLOOKUP(A774,Futures!A774:B1758,2,FALSE)</f>
        <v>9.8650000000000002</v>
      </c>
      <c r="J774" s="23">
        <v>42976</v>
      </c>
      <c r="K774" s="22">
        <v>376.09</v>
      </c>
      <c r="L774" s="28">
        <f t="shared" si="38"/>
        <v>10.235412584367515</v>
      </c>
    </row>
    <row r="775" spans="1:12" x14ac:dyDescent="0.25">
      <c r="A775" s="32">
        <v>43026</v>
      </c>
      <c r="B775" s="27">
        <v>22</v>
      </c>
      <c r="C775" s="37">
        <f t="shared" si="36"/>
        <v>91.29974961898543</v>
      </c>
      <c r="G775" s="14">
        <f t="shared" si="37"/>
        <v>10.755497496189854</v>
      </c>
      <c r="H775" s="28">
        <f>VLOOKUP(A775,Futures!A775:B1759,2,FALSE)</f>
        <v>9.8424999999999994</v>
      </c>
      <c r="J775" s="23">
        <v>42975</v>
      </c>
      <c r="K775" s="22">
        <v>377.83</v>
      </c>
      <c r="L775" s="28">
        <f t="shared" si="38"/>
        <v>10.282767254517744</v>
      </c>
    </row>
    <row r="776" spans="1:12" x14ac:dyDescent="0.25">
      <c r="A776" s="32">
        <v>43025</v>
      </c>
      <c r="B776" s="27">
        <v>26</v>
      </c>
      <c r="C776" s="37">
        <f t="shared" si="36"/>
        <v>87.533910298279949</v>
      </c>
      <c r="G776" s="14">
        <f t="shared" si="37"/>
        <v>10.7228391029828</v>
      </c>
      <c r="H776" s="28">
        <f>VLOOKUP(A776,Futures!A776:B1760,2,FALSE)</f>
        <v>9.8475000000000001</v>
      </c>
      <c r="J776" s="23">
        <v>42972</v>
      </c>
      <c r="K776" s="22">
        <v>379.12</v>
      </c>
      <c r="L776" s="28">
        <f t="shared" si="38"/>
        <v>10.317875027215328</v>
      </c>
    </row>
    <row r="777" spans="1:12" x14ac:dyDescent="0.25">
      <c r="A777" s="32">
        <v>43024</v>
      </c>
      <c r="B777" s="27">
        <v>25</v>
      </c>
      <c r="C777" s="37">
        <f t="shared" si="36"/>
        <v>85.284563466144192</v>
      </c>
      <c r="G777" s="14">
        <f t="shared" si="37"/>
        <v>10.762845634661442</v>
      </c>
      <c r="H777" s="28">
        <f>VLOOKUP(A777,Futures!A777:B1761,2,FALSE)</f>
        <v>9.91</v>
      </c>
      <c r="J777" s="23">
        <v>42971</v>
      </c>
      <c r="K777" s="22">
        <v>380.13</v>
      </c>
      <c r="L777" s="28">
        <f t="shared" si="38"/>
        <v>10.345362508164598</v>
      </c>
    </row>
    <row r="778" spans="1:12" x14ac:dyDescent="0.25">
      <c r="A778" s="32">
        <v>43021</v>
      </c>
      <c r="B778" s="27">
        <v>25</v>
      </c>
      <c r="C778" s="37">
        <f t="shared" si="36"/>
        <v>80.55230785978668</v>
      </c>
      <c r="G778" s="14">
        <f t="shared" si="37"/>
        <v>10.808023078597866</v>
      </c>
      <c r="H778" s="28">
        <f>VLOOKUP(A778,Futures!A778:B1762,2,FALSE)</f>
        <v>10.0025</v>
      </c>
      <c r="J778" s="23">
        <v>42970</v>
      </c>
      <c r="K778" s="22">
        <v>377.38</v>
      </c>
      <c r="L778" s="28">
        <f t="shared" si="38"/>
        <v>10.270520357065099</v>
      </c>
    </row>
    <row r="779" spans="1:12" x14ac:dyDescent="0.25">
      <c r="A779" s="32">
        <v>43020</v>
      </c>
      <c r="B779" s="27">
        <v>22</v>
      </c>
      <c r="C779" s="37" t="e">
        <f t="shared" si="36"/>
        <v>#N/A</v>
      </c>
      <c r="G779" s="14" t="e">
        <f t="shared" si="37"/>
        <v>#N/A</v>
      </c>
      <c r="H779" s="28">
        <f>VLOOKUP(A779,Futures!A779:B1763,2,FALSE)</f>
        <v>9.92</v>
      </c>
      <c r="J779" s="23">
        <v>42969</v>
      </c>
      <c r="K779" s="22">
        <v>375.08</v>
      </c>
      <c r="L779" s="28">
        <f t="shared" si="38"/>
        <v>10.207925103418244</v>
      </c>
    </row>
    <row r="780" spans="1:12" x14ac:dyDescent="0.25">
      <c r="A780" s="32">
        <v>43019</v>
      </c>
      <c r="B780" s="27">
        <v>18</v>
      </c>
      <c r="C780" s="37">
        <f t="shared" si="36"/>
        <v>88.527487480949318</v>
      </c>
      <c r="G780" s="14">
        <f t="shared" si="37"/>
        <v>10.537774874809493</v>
      </c>
      <c r="H780" s="28">
        <f>VLOOKUP(A780,Futures!A780:B1764,2,FALSE)</f>
        <v>9.6524999999999999</v>
      </c>
      <c r="J780" s="23">
        <v>42968</v>
      </c>
      <c r="K780" s="22">
        <v>374.25</v>
      </c>
      <c r="L780" s="28">
        <f t="shared" si="38"/>
        <v>10.185336381450032</v>
      </c>
    </row>
    <row r="781" spans="1:12" x14ac:dyDescent="0.25">
      <c r="A781" s="32">
        <v>43018</v>
      </c>
      <c r="B781" s="27">
        <v>21</v>
      </c>
      <c r="C781" s="37">
        <f t="shared" si="36"/>
        <v>84.783801436969412</v>
      </c>
      <c r="G781" s="14">
        <f t="shared" si="37"/>
        <v>10.507838014369694</v>
      </c>
      <c r="H781" s="28">
        <f>VLOOKUP(A781,Futures!A781:B1765,2,FALSE)</f>
        <v>9.66</v>
      </c>
      <c r="J781" s="23">
        <v>42965</v>
      </c>
      <c r="K781" s="22">
        <v>378.02</v>
      </c>
      <c r="L781" s="28">
        <f t="shared" si="38"/>
        <v>10.287938166775527</v>
      </c>
    </row>
    <row r="782" spans="1:12" x14ac:dyDescent="0.25">
      <c r="A782" s="32">
        <v>43017</v>
      </c>
      <c r="B782" s="27">
        <v>26</v>
      </c>
      <c r="C782" s="37">
        <f t="shared" si="36"/>
        <v>84.550892662747756</v>
      </c>
      <c r="G782" s="14">
        <f t="shared" si="37"/>
        <v>10.513008926627478</v>
      </c>
      <c r="H782" s="28">
        <f>VLOOKUP(A782,Futures!A782:B1766,2,FALSE)</f>
        <v>9.6675000000000004</v>
      </c>
      <c r="J782" s="23">
        <v>42964</v>
      </c>
      <c r="K782" s="22">
        <v>374.71</v>
      </c>
      <c r="L782" s="28">
        <f t="shared" si="38"/>
        <v>10.197855432179402</v>
      </c>
    </row>
    <row r="783" spans="1:12" x14ac:dyDescent="0.25">
      <c r="A783" s="32">
        <v>43014</v>
      </c>
      <c r="B783" s="27">
        <v>26</v>
      </c>
      <c r="C783" s="37">
        <f t="shared" si="36"/>
        <v>85.80029392553871</v>
      </c>
      <c r="G783" s="14">
        <f t="shared" si="37"/>
        <v>10.580502939255387</v>
      </c>
      <c r="H783" s="28">
        <f>VLOOKUP(A783,Futures!A783:B1767,2,FALSE)</f>
        <v>9.7225000000000001</v>
      </c>
      <c r="J783" s="23">
        <v>42963</v>
      </c>
      <c r="K783" s="22">
        <v>371.22</v>
      </c>
      <c r="L783" s="28">
        <f t="shared" si="38"/>
        <v>10.102873938602222</v>
      </c>
    </row>
    <row r="784" spans="1:12" x14ac:dyDescent="0.25">
      <c r="A784" s="32">
        <v>43013</v>
      </c>
      <c r="B784" s="27">
        <v>31</v>
      </c>
      <c r="C784" s="37">
        <f t="shared" si="36"/>
        <v>87.296483779664769</v>
      </c>
      <c r="G784" s="14">
        <f t="shared" si="37"/>
        <v>10.555464837796647</v>
      </c>
      <c r="H784" s="28">
        <f>VLOOKUP(A784,Futures!A784:B1768,2,FALSE)</f>
        <v>9.6824999999999992</v>
      </c>
      <c r="J784" s="23">
        <v>42962</v>
      </c>
      <c r="K784" s="22">
        <v>370.58</v>
      </c>
      <c r="L784" s="28">
        <f t="shared" si="38"/>
        <v>10.085456128891792</v>
      </c>
    </row>
    <row r="785" spans="1:12" x14ac:dyDescent="0.25">
      <c r="A785" s="32">
        <v>43012</v>
      </c>
      <c r="B785" s="27">
        <v>34</v>
      </c>
      <c r="C785" s="37">
        <f t="shared" si="36"/>
        <v>87.798334421946578</v>
      </c>
      <c r="G785" s="14">
        <f t="shared" si="37"/>
        <v>10.460483344219465</v>
      </c>
      <c r="H785" s="28">
        <f>VLOOKUP(A785,Futures!A785:B1769,2,FALSE)</f>
        <v>9.5824999999999996</v>
      </c>
      <c r="J785" s="23">
        <v>42961</v>
      </c>
      <c r="K785" s="22">
        <v>374.71</v>
      </c>
      <c r="L785" s="28">
        <f t="shared" si="38"/>
        <v>10.197855432179402</v>
      </c>
    </row>
    <row r="786" spans="1:12" x14ac:dyDescent="0.25">
      <c r="A786" s="32">
        <v>43011</v>
      </c>
      <c r="B786" s="27">
        <v>34</v>
      </c>
      <c r="C786" s="37">
        <f t="shared" si="36"/>
        <v>90.798334421946521</v>
      </c>
      <c r="G786" s="14">
        <f t="shared" si="37"/>
        <v>10.460483344219465</v>
      </c>
      <c r="H786" s="28">
        <f>VLOOKUP(A786,Futures!A786:B1770,2,FALSE)</f>
        <v>9.5525000000000002</v>
      </c>
      <c r="J786" s="23">
        <v>42958</v>
      </c>
      <c r="K786" s="22">
        <v>377.19</v>
      </c>
      <c r="L786" s="28">
        <f t="shared" si="38"/>
        <v>10.265349444807315</v>
      </c>
    </row>
    <row r="787" spans="1:12" x14ac:dyDescent="0.25">
      <c r="A787" s="32">
        <v>43010</v>
      </c>
      <c r="B787" s="27">
        <v>50</v>
      </c>
      <c r="C787" s="37">
        <f t="shared" si="36"/>
        <v>89.533148269105212</v>
      </c>
      <c r="G787" s="14">
        <f t="shared" si="37"/>
        <v>10.467831482691052</v>
      </c>
      <c r="H787" s="28">
        <f>VLOOKUP(A787,Futures!A787:B1771,2,FALSE)</f>
        <v>9.5724999999999998</v>
      </c>
      <c r="J787" s="23">
        <v>42957</v>
      </c>
      <c r="K787" s="22">
        <v>376.27</v>
      </c>
      <c r="L787" s="28">
        <f t="shared" si="38"/>
        <v>10.240311343348573</v>
      </c>
    </row>
    <row r="788" spans="1:12" x14ac:dyDescent="0.25">
      <c r="A788" s="32">
        <v>43007</v>
      </c>
      <c r="B788" s="27">
        <v>50</v>
      </c>
      <c r="C788" s="37">
        <f t="shared" si="36"/>
        <v>83.785706509906532</v>
      </c>
      <c r="G788" s="14">
        <f t="shared" si="37"/>
        <v>10.520357065099065</v>
      </c>
      <c r="H788" s="28">
        <f>VLOOKUP(A788,Futures!A788:B1772,2,FALSE)</f>
        <v>9.6824999999999992</v>
      </c>
      <c r="J788" s="23">
        <v>42956</v>
      </c>
      <c r="K788" s="22">
        <v>385.37</v>
      </c>
      <c r="L788" s="28">
        <f t="shared" si="38"/>
        <v>10.487970825168736</v>
      </c>
    </row>
    <row r="789" spans="1:12" x14ac:dyDescent="0.25">
      <c r="A789" s="32">
        <v>43006</v>
      </c>
      <c r="B789" s="27">
        <v>49</v>
      </c>
      <c r="C789" s="37">
        <f t="shared" si="36"/>
        <v>90.276834313085175</v>
      </c>
      <c r="G789" s="14">
        <f t="shared" si="37"/>
        <v>10.497768343130852</v>
      </c>
      <c r="H789" s="28">
        <f>VLOOKUP(A789,Futures!A789:B1773,2,FALSE)</f>
        <v>9.5950000000000006</v>
      </c>
      <c r="J789" s="23">
        <v>42955</v>
      </c>
      <c r="K789" s="22">
        <v>383.25</v>
      </c>
      <c r="L789" s="28">
        <f t="shared" si="38"/>
        <v>10.43027433050294</v>
      </c>
    </row>
    <row r="790" spans="1:12" x14ac:dyDescent="0.25">
      <c r="A790" s="32">
        <v>43005</v>
      </c>
      <c r="B790" s="27">
        <v>43</v>
      </c>
      <c r="C790" s="37">
        <f t="shared" si="36"/>
        <v>91.543326801654786</v>
      </c>
      <c r="G790" s="14">
        <f t="shared" si="37"/>
        <v>10.570433268016547</v>
      </c>
      <c r="H790" s="28">
        <f>VLOOKUP(A790,Futures!A790:B1774,2,FALSE)</f>
        <v>9.6549999999999994</v>
      </c>
      <c r="J790" s="23">
        <v>42954</v>
      </c>
      <c r="K790" s="22">
        <v>380.77</v>
      </c>
      <c r="L790" s="28">
        <f t="shared" si="38"/>
        <v>10.362780317875027</v>
      </c>
    </row>
    <row r="791" spans="1:12" x14ac:dyDescent="0.25">
      <c r="A791" s="32">
        <v>43004</v>
      </c>
      <c r="B791" s="27">
        <v>36</v>
      </c>
      <c r="C791" s="37">
        <f t="shared" si="36"/>
        <v>100.04779011539301</v>
      </c>
      <c r="G791" s="14">
        <f t="shared" si="37"/>
        <v>10.63547790115393</v>
      </c>
      <c r="H791" s="28">
        <f>VLOOKUP(A791,Futures!A791:B1775,2,FALSE)</f>
        <v>9.6349999999999998</v>
      </c>
      <c r="J791" s="23">
        <v>42951</v>
      </c>
      <c r="K791" s="22">
        <v>383.25</v>
      </c>
      <c r="L791" s="28">
        <f t="shared" si="38"/>
        <v>10.43027433050294</v>
      </c>
    </row>
    <row r="792" spans="1:12" x14ac:dyDescent="0.25">
      <c r="A792" s="32">
        <v>43003</v>
      </c>
      <c r="B792" s="27">
        <v>36</v>
      </c>
      <c r="C792" s="37">
        <f t="shared" si="36"/>
        <v>88.052198998475887</v>
      </c>
      <c r="G792" s="14">
        <f t="shared" si="37"/>
        <v>10.593021989984759</v>
      </c>
      <c r="H792" s="28">
        <f>VLOOKUP(A792,Futures!A792:B1776,2,FALSE)</f>
        <v>9.7125000000000004</v>
      </c>
      <c r="J792" s="23">
        <v>42950</v>
      </c>
      <c r="K792" s="22">
        <v>382.89</v>
      </c>
      <c r="L792" s="28">
        <f t="shared" si="38"/>
        <v>10.420476812540823</v>
      </c>
    </row>
    <row r="793" spans="1:12" x14ac:dyDescent="0.25">
      <c r="A793" s="32">
        <v>43000</v>
      </c>
      <c r="B793" s="27">
        <v>44</v>
      </c>
      <c r="C793" s="37">
        <f t="shared" si="36"/>
        <v>91.29974961898543</v>
      </c>
      <c r="G793" s="14">
        <f t="shared" si="37"/>
        <v>10.755497496189854</v>
      </c>
      <c r="H793" s="28">
        <f>VLOOKUP(A793,Futures!A793:B1777,2,FALSE)</f>
        <v>9.8424999999999994</v>
      </c>
      <c r="J793" s="23">
        <v>42949</v>
      </c>
      <c r="K793" s="22">
        <v>386.38</v>
      </c>
      <c r="L793" s="28">
        <f t="shared" si="38"/>
        <v>10.515458306118006</v>
      </c>
    </row>
    <row r="794" spans="1:12" x14ac:dyDescent="0.25">
      <c r="A794" s="32">
        <v>42998</v>
      </c>
      <c r="B794" s="27">
        <v>70</v>
      </c>
      <c r="C794" s="37">
        <f t="shared" si="36"/>
        <v>93.030698889614712</v>
      </c>
      <c r="G794" s="14">
        <f t="shared" si="37"/>
        <v>10.630306988896146</v>
      </c>
      <c r="H794" s="28">
        <f>VLOOKUP(A794,Futures!A794:B1778,2,FALSE)</f>
        <v>9.6999999999999993</v>
      </c>
      <c r="J794" s="23">
        <v>42948</v>
      </c>
      <c r="K794" s="22">
        <v>383.99</v>
      </c>
      <c r="L794" s="28">
        <f t="shared" si="38"/>
        <v>10.450413672980623</v>
      </c>
    </row>
    <row r="795" spans="1:12" x14ac:dyDescent="0.25">
      <c r="A795" s="32">
        <v>42997</v>
      </c>
      <c r="B795" s="27">
        <v>65</v>
      </c>
      <c r="C795" s="37">
        <f t="shared" si="36"/>
        <v>90.291421728717751</v>
      </c>
      <c r="G795" s="14">
        <f t="shared" si="37"/>
        <v>10.557914217287177</v>
      </c>
      <c r="H795" s="28">
        <f>VLOOKUP(A795,Futures!A795:B1779,2,FALSE)</f>
        <v>9.6549999999999994</v>
      </c>
      <c r="J795" s="23">
        <v>42947</v>
      </c>
      <c r="K795" s="22">
        <v>396.21</v>
      </c>
      <c r="L795" s="28">
        <f t="shared" si="38"/>
        <v>10.782984977139124</v>
      </c>
    </row>
    <row r="796" spans="1:12" x14ac:dyDescent="0.25">
      <c r="A796" s="32">
        <v>42996</v>
      </c>
      <c r="B796" s="27">
        <v>60</v>
      </c>
      <c r="C796" s="37">
        <f t="shared" si="36"/>
        <v>99.798443283257043</v>
      </c>
      <c r="G796" s="14">
        <f t="shared" si="37"/>
        <v>10.675484432832571</v>
      </c>
      <c r="H796" s="28">
        <f>VLOOKUP(A796,Futures!A796:B1780,2,FALSE)</f>
        <v>9.6775000000000002</v>
      </c>
      <c r="J796" s="23">
        <v>42944</v>
      </c>
      <c r="K796" s="22">
        <v>401.08</v>
      </c>
      <c r="L796" s="28">
        <f t="shared" si="38"/>
        <v>10.91552362290442</v>
      </c>
    </row>
    <row r="797" spans="1:12" x14ac:dyDescent="0.25">
      <c r="A797" s="32">
        <v>42993</v>
      </c>
      <c r="B797" s="27">
        <v>55</v>
      </c>
      <c r="C797" s="37">
        <f t="shared" si="36"/>
        <v>93.545885042455808</v>
      </c>
      <c r="G797" s="14">
        <f t="shared" si="37"/>
        <v>10.622958850424558</v>
      </c>
      <c r="H797" s="28">
        <f>VLOOKUP(A797,Futures!A797:B1781,2,FALSE)</f>
        <v>9.6875</v>
      </c>
      <c r="J797" s="23">
        <v>42943</v>
      </c>
      <c r="K797" s="22">
        <v>395.38</v>
      </c>
      <c r="L797" s="28">
        <f t="shared" si="38"/>
        <v>10.760396255170912</v>
      </c>
    </row>
    <row r="798" spans="1:12" x14ac:dyDescent="0.25">
      <c r="A798" s="32">
        <v>42992</v>
      </c>
      <c r="B798" s="27">
        <v>54</v>
      </c>
      <c r="C798" s="37">
        <f t="shared" si="36"/>
        <v>97.780753320270009</v>
      </c>
      <c r="G798" s="14">
        <f t="shared" si="37"/>
        <v>10.7378075332027</v>
      </c>
      <c r="H798" s="28">
        <f>VLOOKUP(A798,Futures!A798:B1782,2,FALSE)</f>
        <v>9.76</v>
      </c>
      <c r="J798" s="23">
        <v>42942</v>
      </c>
      <c r="K798" s="22">
        <v>395.75</v>
      </c>
      <c r="L798" s="28">
        <f t="shared" si="38"/>
        <v>10.770465926409754</v>
      </c>
    </row>
    <row r="799" spans="1:12" x14ac:dyDescent="0.25">
      <c r="A799" s="32">
        <v>42991</v>
      </c>
      <c r="B799" s="27">
        <v>53</v>
      </c>
      <c r="C799" s="37">
        <f t="shared" si="36"/>
        <v>92.297735684737603</v>
      </c>
      <c r="G799" s="14">
        <f t="shared" si="37"/>
        <v>10.527977356847376</v>
      </c>
      <c r="H799" s="28">
        <f>VLOOKUP(A799,Futures!A799:B1783,2,FALSE)</f>
        <v>9.6050000000000004</v>
      </c>
      <c r="J799" s="23">
        <v>42941</v>
      </c>
      <c r="K799" s="22">
        <v>392.81</v>
      </c>
      <c r="L799" s="28">
        <f t="shared" si="38"/>
        <v>10.690452863052471</v>
      </c>
    </row>
    <row r="800" spans="1:12" x14ac:dyDescent="0.25">
      <c r="A800" s="32">
        <v>42990</v>
      </c>
      <c r="B800" s="27">
        <v>46</v>
      </c>
      <c r="C800" s="37">
        <f t="shared" si="36"/>
        <v>104.0395166557806</v>
      </c>
      <c r="G800" s="14">
        <f t="shared" si="37"/>
        <v>10.545395166557807</v>
      </c>
      <c r="H800" s="28">
        <f>VLOOKUP(A800,Futures!A800:B1784,2,FALSE)</f>
        <v>9.5050000000000008</v>
      </c>
      <c r="J800" s="23">
        <v>42940</v>
      </c>
      <c r="K800" s="22">
        <v>399.97</v>
      </c>
      <c r="L800" s="28">
        <f t="shared" si="38"/>
        <v>10.885314609187896</v>
      </c>
    </row>
    <row r="801" spans="1:12" x14ac:dyDescent="0.25">
      <c r="A801" s="32">
        <v>42989</v>
      </c>
      <c r="B801" s="27">
        <v>45</v>
      </c>
      <c r="C801" s="37">
        <f t="shared" si="36"/>
        <v>82.292619203135331</v>
      </c>
      <c r="G801" s="14">
        <f t="shared" si="37"/>
        <v>10.422926192031353</v>
      </c>
      <c r="H801" s="28">
        <f>VLOOKUP(A801,Futures!A801:B1785,2,FALSE)</f>
        <v>9.6</v>
      </c>
      <c r="J801" s="23">
        <v>42937</v>
      </c>
      <c r="K801" s="22">
        <v>400.34</v>
      </c>
      <c r="L801" s="28">
        <f t="shared" si="38"/>
        <v>10.895384280426736</v>
      </c>
    </row>
    <row r="802" spans="1:12" x14ac:dyDescent="0.25">
      <c r="A802" s="32">
        <v>42986</v>
      </c>
      <c r="B802" s="27">
        <v>40</v>
      </c>
      <c r="C802" s="37">
        <f t="shared" si="36"/>
        <v>88.293925538863675</v>
      </c>
      <c r="G802" s="14">
        <f t="shared" si="37"/>
        <v>10.502939255388636</v>
      </c>
      <c r="H802" s="28">
        <f>VLOOKUP(A802,Futures!A802:B1786,2,FALSE)</f>
        <v>9.6199999999999992</v>
      </c>
      <c r="J802" s="23">
        <v>42936</v>
      </c>
      <c r="K802" s="22">
        <v>403.46</v>
      </c>
      <c r="L802" s="28">
        <f t="shared" si="38"/>
        <v>10.980296102765077</v>
      </c>
    </row>
    <row r="803" spans="1:12" x14ac:dyDescent="0.25">
      <c r="A803" s="32">
        <v>42985</v>
      </c>
      <c r="B803" s="27">
        <v>40</v>
      </c>
      <c r="C803" s="37" t="e">
        <f t="shared" si="36"/>
        <v>#N/A</v>
      </c>
      <c r="G803" s="14" t="e">
        <f t="shared" si="37"/>
        <v>#N/A</v>
      </c>
      <c r="H803" s="28">
        <f>VLOOKUP(A803,Futures!A803:B1787,2,FALSE)</f>
        <v>9.6875</v>
      </c>
      <c r="J803" s="23">
        <v>42935</v>
      </c>
      <c r="K803" s="22">
        <v>400.62</v>
      </c>
      <c r="L803" s="28">
        <f t="shared" si="38"/>
        <v>10.90300457217505</v>
      </c>
    </row>
    <row r="804" spans="1:12" x14ac:dyDescent="0.25">
      <c r="A804" s="32">
        <v>42984</v>
      </c>
      <c r="B804" s="27">
        <v>39</v>
      </c>
      <c r="C804" s="37">
        <f t="shared" si="36"/>
        <v>88.302198998475845</v>
      </c>
      <c r="G804" s="14">
        <f t="shared" si="37"/>
        <v>10.593021989984759</v>
      </c>
      <c r="H804" s="28">
        <f>VLOOKUP(A804,Futures!A804:B1788,2,FALSE)</f>
        <v>9.7100000000000009</v>
      </c>
      <c r="J804" s="23">
        <v>42934</v>
      </c>
      <c r="K804" s="22">
        <v>392.81</v>
      </c>
      <c r="L804" s="28">
        <f t="shared" si="38"/>
        <v>10.690452863052471</v>
      </c>
    </row>
    <row r="805" spans="1:12" x14ac:dyDescent="0.25">
      <c r="A805" s="32">
        <v>42983</v>
      </c>
      <c r="B805" s="27">
        <v>38</v>
      </c>
      <c r="C805" s="37">
        <f t="shared" si="36"/>
        <v>86.039516655780631</v>
      </c>
      <c r="G805" s="14">
        <f t="shared" si="37"/>
        <v>10.545395166557807</v>
      </c>
      <c r="H805" s="28">
        <f>VLOOKUP(A805,Futures!A805:B1789,2,FALSE)</f>
        <v>9.6850000000000005</v>
      </c>
      <c r="J805" s="23">
        <v>42933</v>
      </c>
      <c r="K805" s="22">
        <v>390.05</v>
      </c>
      <c r="L805" s="28">
        <f t="shared" si="38"/>
        <v>10.615338558676246</v>
      </c>
    </row>
    <row r="806" spans="1:12" x14ac:dyDescent="0.25">
      <c r="A806" s="32">
        <v>42979</v>
      </c>
      <c r="B806" s="27">
        <v>40</v>
      </c>
      <c r="C806" s="37">
        <f t="shared" si="36"/>
        <v>92.792619203135374</v>
      </c>
      <c r="G806" s="14">
        <f t="shared" si="37"/>
        <v>10.422926192031353</v>
      </c>
      <c r="H806" s="28">
        <f>VLOOKUP(A806,Futures!A806:B1790,2,FALSE)</f>
        <v>9.4949999999999992</v>
      </c>
      <c r="J806" s="23">
        <v>42930</v>
      </c>
      <c r="K806" s="22">
        <v>392.44</v>
      </c>
      <c r="L806" s="28">
        <f t="shared" si="38"/>
        <v>10.680383191813629</v>
      </c>
    </row>
    <row r="807" spans="1:12" x14ac:dyDescent="0.25">
      <c r="A807" s="32">
        <v>42976</v>
      </c>
      <c r="B807" s="27">
        <v>60</v>
      </c>
      <c r="C807" s="37">
        <f t="shared" si="36"/>
        <v>86.291258436751406</v>
      </c>
      <c r="G807" s="14">
        <f t="shared" si="37"/>
        <v>10.235412584367515</v>
      </c>
      <c r="H807" s="28">
        <f>VLOOKUP(A807,Futures!A807:B1791,2,FALSE)</f>
        <v>9.3725000000000005</v>
      </c>
      <c r="J807" s="23">
        <v>42929</v>
      </c>
      <c r="K807" s="22">
        <v>389.41</v>
      </c>
      <c r="L807" s="28">
        <f t="shared" si="38"/>
        <v>10.597920748965818</v>
      </c>
    </row>
    <row r="808" spans="1:12" x14ac:dyDescent="0.25">
      <c r="A808" s="32">
        <v>42975</v>
      </c>
      <c r="B808" s="27">
        <v>58</v>
      </c>
      <c r="C808" s="37">
        <f t="shared" si="36"/>
        <v>87.026725451774382</v>
      </c>
      <c r="G808" s="14">
        <f t="shared" si="37"/>
        <v>10.282767254517744</v>
      </c>
      <c r="H808" s="28">
        <f>VLOOKUP(A808,Futures!A808:B1792,2,FALSE)</f>
        <v>9.4124999999999996</v>
      </c>
      <c r="J808" s="23">
        <v>42928</v>
      </c>
      <c r="K808" s="22">
        <v>401.35</v>
      </c>
      <c r="L808" s="28">
        <f t="shared" si="38"/>
        <v>10.922871761376008</v>
      </c>
    </row>
    <row r="809" spans="1:12" x14ac:dyDescent="0.25">
      <c r="A809" s="32">
        <v>42972</v>
      </c>
      <c r="B809" s="27">
        <v>57</v>
      </c>
      <c r="C809" s="37">
        <f t="shared" si="36"/>
        <v>87.287502721532746</v>
      </c>
      <c r="G809" s="14">
        <f t="shared" si="37"/>
        <v>10.317875027215328</v>
      </c>
      <c r="H809" s="28">
        <f>VLOOKUP(A809,Futures!A809:B1793,2,FALSE)</f>
        <v>9.4450000000000003</v>
      </c>
      <c r="J809" s="23">
        <v>42927</v>
      </c>
      <c r="K809" s="22">
        <v>403.74</v>
      </c>
      <c r="L809" s="28">
        <f t="shared" si="38"/>
        <v>10.987916394513391</v>
      </c>
    </row>
    <row r="810" spans="1:12" x14ac:dyDescent="0.25">
      <c r="A810" s="32">
        <v>42971</v>
      </c>
      <c r="B810" s="27">
        <v>56</v>
      </c>
      <c r="C810" s="37">
        <f t="shared" si="36"/>
        <v>88.036250816459827</v>
      </c>
      <c r="G810" s="14">
        <f t="shared" si="37"/>
        <v>10.345362508164598</v>
      </c>
      <c r="H810" s="28">
        <f>VLOOKUP(A810,Futures!A810:B1794,2,FALSE)</f>
        <v>9.4649999999999999</v>
      </c>
      <c r="J810" s="23">
        <v>42926</v>
      </c>
      <c r="K810" s="22">
        <v>406.77</v>
      </c>
      <c r="L810" s="28">
        <f t="shared" si="38"/>
        <v>11.070378837361201</v>
      </c>
    </row>
    <row r="811" spans="1:12" x14ac:dyDescent="0.25">
      <c r="A811" s="32">
        <v>42970</v>
      </c>
      <c r="B811" s="27">
        <v>58</v>
      </c>
      <c r="C811" s="37">
        <f t="shared" si="36"/>
        <v>89.052035706509798</v>
      </c>
      <c r="G811" s="14">
        <f t="shared" si="37"/>
        <v>10.270520357065099</v>
      </c>
      <c r="H811" s="28">
        <f>VLOOKUP(A811,Futures!A811:B1795,2,FALSE)</f>
        <v>9.3800000000000008</v>
      </c>
      <c r="J811" s="23">
        <v>42923</v>
      </c>
      <c r="K811" s="22">
        <v>396.39</v>
      </c>
      <c r="L811" s="28">
        <f t="shared" si="38"/>
        <v>10.787883736120182</v>
      </c>
    </row>
    <row r="812" spans="1:12" x14ac:dyDescent="0.25">
      <c r="A812" s="32">
        <v>42969</v>
      </c>
      <c r="B812" s="27">
        <v>54</v>
      </c>
      <c r="C812" s="37">
        <f t="shared" si="36"/>
        <v>83.292510341824411</v>
      </c>
      <c r="G812" s="14">
        <f t="shared" si="37"/>
        <v>10.207925103418244</v>
      </c>
      <c r="H812" s="28">
        <f>VLOOKUP(A812,Futures!A812:B1796,2,FALSE)</f>
        <v>9.375</v>
      </c>
      <c r="J812" s="23">
        <v>42921</v>
      </c>
      <c r="K812" s="22">
        <v>391.25</v>
      </c>
      <c r="L812" s="28">
        <f t="shared" si="38"/>
        <v>10.6479969518833</v>
      </c>
    </row>
    <row r="813" spans="1:12" x14ac:dyDescent="0.25">
      <c r="A813" s="32">
        <v>42968</v>
      </c>
      <c r="B813" s="27">
        <v>59</v>
      </c>
      <c r="C813" s="37">
        <f t="shared" si="36"/>
        <v>82.283638145003124</v>
      </c>
      <c r="G813" s="14">
        <f t="shared" si="37"/>
        <v>10.185336381450032</v>
      </c>
      <c r="H813" s="28">
        <f>VLOOKUP(A813,Futures!A813:B1797,2,FALSE)</f>
        <v>9.3625000000000007</v>
      </c>
      <c r="J813" s="23">
        <v>42919</v>
      </c>
      <c r="K813" s="22">
        <v>386.19</v>
      </c>
      <c r="L813" s="28">
        <f t="shared" si="38"/>
        <v>10.510287393860223</v>
      </c>
    </row>
    <row r="814" spans="1:12" x14ac:dyDescent="0.25">
      <c r="A814" s="32">
        <v>42965</v>
      </c>
      <c r="B814" s="27">
        <v>64</v>
      </c>
      <c r="C814" s="37">
        <f t="shared" si="36"/>
        <v>91.043816677552769</v>
      </c>
      <c r="G814" s="14">
        <f t="shared" si="37"/>
        <v>10.287938166775527</v>
      </c>
      <c r="H814" s="28">
        <f>VLOOKUP(A814,Futures!A814:B1798,2,FALSE)</f>
        <v>9.3774999999999995</v>
      </c>
      <c r="J814" s="23">
        <v>42916</v>
      </c>
      <c r="K814" s="22">
        <v>378.94</v>
      </c>
      <c r="L814" s="28">
        <f t="shared" si="38"/>
        <v>10.312976268234269</v>
      </c>
    </row>
    <row r="815" spans="1:12" x14ac:dyDescent="0.25">
      <c r="A815" s="32">
        <v>42964</v>
      </c>
      <c r="B815" s="27">
        <v>57</v>
      </c>
      <c r="C815" s="37">
        <f t="shared" si="36"/>
        <v>86.785543217940216</v>
      </c>
      <c r="G815" s="14">
        <f t="shared" si="37"/>
        <v>10.197855432179402</v>
      </c>
      <c r="H815" s="28">
        <f>VLOOKUP(A815,Futures!A815:B1799,2,FALSE)</f>
        <v>9.33</v>
      </c>
      <c r="J815" s="23">
        <v>42915</v>
      </c>
      <c r="K815" s="22">
        <v>370.76</v>
      </c>
      <c r="L815" s="28">
        <f t="shared" si="38"/>
        <v>10.09035488787285</v>
      </c>
    </row>
    <row r="816" spans="1:12" x14ac:dyDescent="0.25">
      <c r="A816" s="32">
        <v>42963</v>
      </c>
      <c r="B816" s="27">
        <v>54</v>
      </c>
      <c r="C816" s="37">
        <f t="shared" si="36"/>
        <v>85.037393860222295</v>
      </c>
      <c r="G816" s="14">
        <f t="shared" si="37"/>
        <v>10.102873938602222</v>
      </c>
      <c r="H816" s="28">
        <f>VLOOKUP(A816,Futures!A816:B1800,2,FALSE)</f>
        <v>9.2524999999999995</v>
      </c>
      <c r="J816" s="23">
        <v>42914</v>
      </c>
      <c r="K816" s="22">
        <v>369.29</v>
      </c>
      <c r="L816" s="28">
        <f t="shared" si="38"/>
        <v>10.05034835619421</v>
      </c>
    </row>
    <row r="817" spans="1:12" x14ac:dyDescent="0.25">
      <c r="A817" s="32">
        <v>42962</v>
      </c>
      <c r="B817" s="27">
        <v>53</v>
      </c>
      <c r="C817" s="37">
        <f t="shared" si="36"/>
        <v>84.295612889179239</v>
      </c>
      <c r="G817" s="14">
        <f t="shared" si="37"/>
        <v>10.085456128891792</v>
      </c>
      <c r="H817" s="28">
        <f>VLOOKUP(A817,Futures!A817:B1801,2,FALSE)</f>
        <v>9.2424999999999997</v>
      </c>
      <c r="J817" s="23">
        <v>42913</v>
      </c>
      <c r="K817" s="22">
        <v>368.1</v>
      </c>
      <c r="L817" s="28">
        <f t="shared" si="38"/>
        <v>10.017962116263881</v>
      </c>
    </row>
    <row r="818" spans="1:12" x14ac:dyDescent="0.25">
      <c r="A818" s="32">
        <v>42961</v>
      </c>
      <c r="B818" s="27">
        <v>49</v>
      </c>
      <c r="C818" s="37">
        <f t="shared" si="36"/>
        <v>81.535543217940187</v>
      </c>
      <c r="G818" s="14">
        <f t="shared" si="37"/>
        <v>10.197855432179402</v>
      </c>
      <c r="H818" s="28">
        <f>VLOOKUP(A818,Futures!A818:B1802,2,FALSE)</f>
        <v>9.3825000000000003</v>
      </c>
      <c r="J818" s="23">
        <v>42912</v>
      </c>
      <c r="K818" s="22">
        <v>366.72</v>
      </c>
      <c r="L818" s="28">
        <f t="shared" si="38"/>
        <v>9.9804049640757686</v>
      </c>
    </row>
    <row r="819" spans="1:12" x14ac:dyDescent="0.25">
      <c r="A819" s="32">
        <v>42958</v>
      </c>
      <c r="B819" s="27">
        <v>48</v>
      </c>
      <c r="C819" s="37">
        <f t="shared" si="36"/>
        <v>81.534944480731582</v>
      </c>
      <c r="G819" s="14">
        <f t="shared" si="37"/>
        <v>10.265349444807315</v>
      </c>
      <c r="H819" s="28">
        <f>VLOOKUP(A819,Futures!A819:B1803,2,FALSE)</f>
        <v>9.4499999999999993</v>
      </c>
      <c r="J819" s="23">
        <v>42909</v>
      </c>
      <c r="K819" s="22">
        <v>376.36</v>
      </c>
      <c r="L819" s="28">
        <f t="shared" si="38"/>
        <v>10.242760722839103</v>
      </c>
    </row>
    <row r="820" spans="1:12" x14ac:dyDescent="0.25">
      <c r="A820" s="32">
        <v>42957</v>
      </c>
      <c r="B820" s="27">
        <v>47</v>
      </c>
      <c r="C820" s="37">
        <f t="shared" si="36"/>
        <v>83.781134334857299</v>
      </c>
      <c r="G820" s="14">
        <f t="shared" si="37"/>
        <v>10.240311343348573</v>
      </c>
      <c r="H820" s="28">
        <f>VLOOKUP(A820,Futures!A820:B1804,2,FALSE)</f>
        <v>9.4024999999999999</v>
      </c>
      <c r="J820" s="23">
        <v>42908</v>
      </c>
      <c r="K820" s="22">
        <v>377.56</v>
      </c>
      <c r="L820" s="28">
        <f t="shared" si="38"/>
        <v>10.275419116046157</v>
      </c>
    </row>
    <row r="821" spans="1:12" x14ac:dyDescent="0.25">
      <c r="A821" s="32">
        <v>42956</v>
      </c>
      <c r="B821" s="27">
        <v>48</v>
      </c>
      <c r="C821" s="37">
        <f t="shared" si="36"/>
        <v>75.547082516873587</v>
      </c>
      <c r="G821" s="14">
        <f t="shared" si="37"/>
        <v>10.487970825168736</v>
      </c>
      <c r="H821" s="28">
        <f>VLOOKUP(A821,Futures!A821:B1805,2,FALSE)</f>
        <v>9.7324999999999999</v>
      </c>
      <c r="J821" s="23">
        <v>42907</v>
      </c>
      <c r="K821" s="22">
        <v>370.94</v>
      </c>
      <c r="L821" s="28">
        <f t="shared" si="38"/>
        <v>10.095253646853909</v>
      </c>
    </row>
    <row r="822" spans="1:12" x14ac:dyDescent="0.25">
      <c r="A822" s="32">
        <v>42955</v>
      </c>
      <c r="B822" s="27">
        <v>46</v>
      </c>
      <c r="C822" s="37">
        <f t="shared" si="36"/>
        <v>69.777433050293951</v>
      </c>
      <c r="G822" s="14">
        <f t="shared" si="37"/>
        <v>10.43027433050294</v>
      </c>
      <c r="H822" s="28">
        <f>VLOOKUP(A822,Futures!A822:B1806,2,FALSE)</f>
        <v>9.7324999999999999</v>
      </c>
      <c r="J822" s="23">
        <v>42906</v>
      </c>
      <c r="K822" s="22">
        <v>374.62</v>
      </c>
      <c r="L822" s="28">
        <f t="shared" si="38"/>
        <v>10.195406052688874</v>
      </c>
    </row>
    <row r="823" spans="1:12" x14ac:dyDescent="0.25">
      <c r="A823" s="32">
        <v>42954</v>
      </c>
      <c r="B823" s="27">
        <v>47</v>
      </c>
      <c r="C823" s="37">
        <f t="shared" si="36"/>
        <v>66.528031787502684</v>
      </c>
      <c r="G823" s="14">
        <f t="shared" si="37"/>
        <v>10.362780317875027</v>
      </c>
      <c r="H823" s="28">
        <f>VLOOKUP(A823,Futures!A823:B1807,2,FALSE)</f>
        <v>9.6974999999999998</v>
      </c>
      <c r="J823" s="23">
        <v>42905</v>
      </c>
      <c r="K823" s="22">
        <v>376.73</v>
      </c>
      <c r="L823" s="28">
        <f t="shared" si="38"/>
        <v>10.252830394077945</v>
      </c>
    </row>
    <row r="824" spans="1:12" x14ac:dyDescent="0.25">
      <c r="A824" s="32">
        <v>42951</v>
      </c>
      <c r="B824" s="27">
        <v>46</v>
      </c>
      <c r="C824" s="37">
        <f t="shared" si="36"/>
        <v>86.277433050293865</v>
      </c>
      <c r="G824" s="14">
        <f t="shared" si="37"/>
        <v>10.43027433050294</v>
      </c>
      <c r="H824" s="28">
        <f>VLOOKUP(A824,Futures!A824:B1808,2,FALSE)</f>
        <v>9.5675000000000008</v>
      </c>
      <c r="J824" s="23">
        <v>42902</v>
      </c>
      <c r="K824" s="22">
        <v>379.12</v>
      </c>
      <c r="L824" s="28">
        <f t="shared" si="38"/>
        <v>10.317875027215328</v>
      </c>
    </row>
    <row r="825" spans="1:12" x14ac:dyDescent="0.25">
      <c r="A825" s="32">
        <v>42950</v>
      </c>
      <c r="B825" s="27">
        <v>42</v>
      </c>
      <c r="C825" s="37">
        <f t="shared" si="36"/>
        <v>81.547681254082249</v>
      </c>
      <c r="G825" s="14">
        <f t="shared" si="37"/>
        <v>10.420476812540823</v>
      </c>
      <c r="H825" s="28">
        <f>VLOOKUP(A825,Futures!A825:B1809,2,FALSE)</f>
        <v>9.6050000000000004</v>
      </c>
      <c r="J825" s="23">
        <v>42900</v>
      </c>
      <c r="K825" s="22">
        <v>375.63</v>
      </c>
      <c r="L825" s="28">
        <f t="shared" si="38"/>
        <v>10.222893533638144</v>
      </c>
    </row>
    <row r="826" spans="1:12" x14ac:dyDescent="0.25">
      <c r="A826" s="32">
        <v>42949</v>
      </c>
      <c r="B826" s="27">
        <v>42</v>
      </c>
      <c r="C826" s="37">
        <f t="shared" si="36"/>
        <v>74.045830611800596</v>
      </c>
      <c r="G826" s="14">
        <f t="shared" si="37"/>
        <v>10.515458306118006</v>
      </c>
      <c r="H826" s="28">
        <f>VLOOKUP(A826,Futures!A826:B1810,2,FALSE)</f>
        <v>9.7750000000000004</v>
      </c>
      <c r="J826" s="23">
        <v>42899</v>
      </c>
      <c r="K826" s="22">
        <v>375.63</v>
      </c>
      <c r="L826" s="28">
        <f t="shared" si="38"/>
        <v>10.222893533638144</v>
      </c>
    </row>
    <row r="827" spans="1:12" x14ac:dyDescent="0.25">
      <c r="A827" s="32">
        <v>42948</v>
      </c>
      <c r="B827" s="27">
        <v>52</v>
      </c>
      <c r="C827" s="37">
        <f t="shared" si="36"/>
        <v>73.291367298062397</v>
      </c>
      <c r="G827" s="14">
        <f t="shared" si="37"/>
        <v>10.450413672980623</v>
      </c>
      <c r="H827" s="28">
        <f>VLOOKUP(A827,Futures!A827:B1811,2,FALSE)</f>
        <v>9.7174999999999994</v>
      </c>
      <c r="J827" s="23">
        <v>42898</v>
      </c>
      <c r="K827" s="22">
        <v>374.71</v>
      </c>
      <c r="L827" s="28">
        <f t="shared" si="38"/>
        <v>10.197855432179402</v>
      </c>
    </row>
    <row r="828" spans="1:12" x14ac:dyDescent="0.25">
      <c r="A828" s="32">
        <v>42947</v>
      </c>
      <c r="B828" s="27">
        <v>51</v>
      </c>
      <c r="C828" s="37">
        <f t="shared" si="36"/>
        <v>71.04849771391244</v>
      </c>
      <c r="G828" s="14">
        <f t="shared" si="37"/>
        <v>10.782984977139124</v>
      </c>
      <c r="H828" s="28">
        <f>VLOOKUP(A828,Futures!A828:B1812,2,FALSE)</f>
        <v>10.0725</v>
      </c>
      <c r="J828" s="23">
        <v>42895</v>
      </c>
      <c r="K828" s="22">
        <v>378.66</v>
      </c>
      <c r="L828" s="28">
        <f t="shared" si="38"/>
        <v>10.305355976485957</v>
      </c>
    </row>
    <row r="829" spans="1:12" x14ac:dyDescent="0.25">
      <c r="A829" s="32">
        <v>42944</v>
      </c>
      <c r="B829" s="27">
        <v>52</v>
      </c>
      <c r="C829" s="37">
        <f t="shared" si="36"/>
        <v>78.55236229044192</v>
      </c>
      <c r="G829" s="14">
        <f t="shared" si="37"/>
        <v>10.91552362290442</v>
      </c>
      <c r="H829" s="28">
        <f>VLOOKUP(A829,Futures!A829:B1813,2,FALSE)</f>
        <v>10.130000000000001</v>
      </c>
      <c r="J829" s="23">
        <v>42894</v>
      </c>
      <c r="K829" s="22">
        <v>377.01</v>
      </c>
      <c r="L829" s="28">
        <f t="shared" si="38"/>
        <v>10.260450685826257</v>
      </c>
    </row>
    <row r="830" spans="1:12" x14ac:dyDescent="0.25">
      <c r="A830" s="32">
        <v>42943</v>
      </c>
      <c r="B830" s="27">
        <v>54</v>
      </c>
      <c r="C830" s="37">
        <f t="shared" si="36"/>
        <v>68.539625517091281</v>
      </c>
      <c r="G830" s="14">
        <f t="shared" si="37"/>
        <v>10.760396255170912</v>
      </c>
      <c r="H830" s="28">
        <f>VLOOKUP(A830,Futures!A830:B1814,2,FALSE)</f>
        <v>10.074999999999999</v>
      </c>
      <c r="J830" s="23">
        <v>42893</v>
      </c>
      <c r="K830" s="22">
        <v>375.91</v>
      </c>
      <c r="L830" s="28">
        <f t="shared" si="38"/>
        <v>10.230513825386458</v>
      </c>
    </row>
    <row r="831" spans="1:12" x14ac:dyDescent="0.25">
      <c r="A831" s="32">
        <v>42942</v>
      </c>
      <c r="B831" s="27">
        <v>52</v>
      </c>
      <c r="C831" s="37">
        <f t="shared" si="36"/>
        <v>76.796592640975447</v>
      </c>
      <c r="G831" s="14">
        <f t="shared" si="37"/>
        <v>10.770465926409754</v>
      </c>
      <c r="H831" s="28">
        <f>VLOOKUP(A831,Futures!A831:B1815,2,FALSE)</f>
        <v>10.0025</v>
      </c>
      <c r="J831" s="23">
        <v>42892</v>
      </c>
      <c r="K831" s="22">
        <v>372.6</v>
      </c>
      <c r="L831" s="28">
        <f t="shared" si="38"/>
        <v>10.140431090790333</v>
      </c>
    </row>
    <row r="832" spans="1:12" x14ac:dyDescent="0.25">
      <c r="A832" s="32">
        <v>42941</v>
      </c>
      <c r="B832" s="27">
        <v>52</v>
      </c>
      <c r="C832" s="37">
        <f t="shared" si="36"/>
        <v>76.29528630524706</v>
      </c>
      <c r="G832" s="14">
        <f t="shared" si="37"/>
        <v>10.690452863052471</v>
      </c>
      <c r="H832" s="28">
        <f>VLOOKUP(A832,Futures!A832:B1816,2,FALSE)</f>
        <v>9.9275000000000002</v>
      </c>
      <c r="J832" s="23">
        <v>42891</v>
      </c>
      <c r="K832" s="22">
        <v>373.24</v>
      </c>
      <c r="L832" s="28">
        <f t="shared" si="38"/>
        <v>10.157848900500762</v>
      </c>
    </row>
    <row r="833" spans="1:12" x14ac:dyDescent="0.25">
      <c r="A833" s="32">
        <v>42940</v>
      </c>
      <c r="B833" s="27">
        <v>47</v>
      </c>
      <c r="C833" s="37">
        <f t="shared" si="36"/>
        <v>78.53146091878962</v>
      </c>
      <c r="G833" s="14">
        <f t="shared" si="37"/>
        <v>10.885314609187896</v>
      </c>
      <c r="H833" s="28">
        <f>VLOOKUP(A833,Futures!A833:B1817,2,FALSE)</f>
        <v>10.1</v>
      </c>
      <c r="J833" s="23">
        <v>42888</v>
      </c>
      <c r="K833" s="22">
        <v>361.39</v>
      </c>
      <c r="L833" s="28">
        <f t="shared" si="38"/>
        <v>9.8353472675811009</v>
      </c>
    </row>
    <row r="834" spans="1:12" x14ac:dyDescent="0.25">
      <c r="A834" s="32">
        <v>42937</v>
      </c>
      <c r="B834" s="27">
        <v>48</v>
      </c>
      <c r="C834" s="37">
        <f t="shared" si="36"/>
        <v>67.288428042673587</v>
      </c>
      <c r="G834" s="14">
        <f t="shared" si="37"/>
        <v>10.895384280426736</v>
      </c>
      <c r="H834" s="28">
        <f>VLOOKUP(A834,Futures!A834:B1818,2,FALSE)</f>
        <v>10.2225</v>
      </c>
      <c r="J834" s="23">
        <v>42887</v>
      </c>
      <c r="K834" s="22">
        <v>361.39</v>
      </c>
      <c r="L834" s="28">
        <f t="shared" si="38"/>
        <v>9.8353472675811009</v>
      </c>
    </row>
    <row r="835" spans="1:12" x14ac:dyDescent="0.25">
      <c r="A835" s="32">
        <v>42936</v>
      </c>
      <c r="B835" s="27">
        <v>45</v>
      </c>
      <c r="C835" s="37">
        <f t="shared" si="36"/>
        <v>71.029610276507782</v>
      </c>
      <c r="G835" s="14">
        <f t="shared" si="37"/>
        <v>10.980296102765077</v>
      </c>
      <c r="H835" s="28">
        <f>VLOOKUP(A835,Futures!A835:B1819,2,FALSE)</f>
        <v>10.27</v>
      </c>
      <c r="J835" s="23">
        <v>42886</v>
      </c>
      <c r="K835" s="22">
        <v>368.01</v>
      </c>
      <c r="L835" s="28">
        <f t="shared" si="38"/>
        <v>10.015512736773351</v>
      </c>
    </row>
    <row r="836" spans="1:12" x14ac:dyDescent="0.25">
      <c r="A836" s="32">
        <v>42935</v>
      </c>
      <c r="B836" s="27">
        <v>36</v>
      </c>
      <c r="C836" s="37">
        <f t="shared" ref="C836:C899" si="39">(G836-H836)*100</f>
        <v>77.80045721750497</v>
      </c>
      <c r="G836" s="14">
        <f t="shared" ref="G836:G899" si="40">VLOOKUP(A836,$J$2:$L$1066,3,FALSE)</f>
        <v>10.90300457217505</v>
      </c>
      <c r="H836" s="28">
        <f>VLOOKUP(A836,Futures!A836:B1820,2,FALSE)</f>
        <v>10.125</v>
      </c>
      <c r="J836" s="23">
        <v>42885</v>
      </c>
      <c r="K836" s="22">
        <v>368.74</v>
      </c>
      <c r="L836" s="28">
        <f t="shared" ref="L836:L899" si="41">K836/36.744</f>
        <v>10.03537992597431</v>
      </c>
    </row>
    <row r="837" spans="1:12" x14ac:dyDescent="0.25">
      <c r="A837" s="32">
        <v>42934</v>
      </c>
      <c r="B837" s="27">
        <v>40</v>
      </c>
      <c r="C837" s="37">
        <f t="shared" si="39"/>
        <v>67.295286305247089</v>
      </c>
      <c r="G837" s="14">
        <f t="shared" si="40"/>
        <v>10.690452863052471</v>
      </c>
      <c r="H837" s="28">
        <f>VLOOKUP(A837,Futures!A837:B1821,2,FALSE)</f>
        <v>10.0175</v>
      </c>
      <c r="J837" s="23">
        <v>42881</v>
      </c>
      <c r="K837" s="22">
        <v>371.68</v>
      </c>
      <c r="L837" s="28">
        <f t="shared" si="41"/>
        <v>10.115392989331593</v>
      </c>
    </row>
    <row r="838" spans="1:12" x14ac:dyDescent="0.25">
      <c r="A838" s="32">
        <v>42933</v>
      </c>
      <c r="B838" s="27">
        <v>36</v>
      </c>
      <c r="C838" s="37">
        <f t="shared" si="39"/>
        <v>64.033855867624652</v>
      </c>
      <c r="G838" s="14">
        <f t="shared" si="40"/>
        <v>10.615338558676246</v>
      </c>
      <c r="H838" s="28">
        <f>VLOOKUP(A838,Futures!A838:B1822,2,FALSE)</f>
        <v>9.9749999999999996</v>
      </c>
      <c r="J838" s="23">
        <v>42880</v>
      </c>
      <c r="K838" s="22">
        <v>374.8</v>
      </c>
      <c r="L838" s="28">
        <f t="shared" si="41"/>
        <v>10.200304811669932</v>
      </c>
    </row>
    <row r="839" spans="1:12" x14ac:dyDescent="0.25">
      <c r="A839" s="32">
        <v>42930</v>
      </c>
      <c r="B839" s="27">
        <v>30</v>
      </c>
      <c r="C839" s="37">
        <f t="shared" si="39"/>
        <v>66.538319181362837</v>
      </c>
      <c r="G839" s="14">
        <f t="shared" si="40"/>
        <v>10.680383191813629</v>
      </c>
      <c r="H839" s="28">
        <f>VLOOKUP(A839,Futures!A839:B1823,2,FALSE)</f>
        <v>10.015000000000001</v>
      </c>
      <c r="J839" s="23">
        <v>42879</v>
      </c>
      <c r="K839" s="22">
        <v>376.73</v>
      </c>
      <c r="L839" s="28">
        <f t="shared" si="41"/>
        <v>10.252830394077945</v>
      </c>
    </row>
    <row r="840" spans="1:12" x14ac:dyDescent="0.25">
      <c r="A840" s="32">
        <v>42929</v>
      </c>
      <c r="B840" s="27">
        <v>23</v>
      </c>
      <c r="C840" s="37">
        <f t="shared" si="39"/>
        <v>72.292074896581767</v>
      </c>
      <c r="G840" s="14">
        <f t="shared" si="40"/>
        <v>10.597920748965818</v>
      </c>
      <c r="H840" s="28">
        <f>VLOOKUP(A840,Futures!A840:B1824,2,FALSE)</f>
        <v>9.875</v>
      </c>
      <c r="J840" s="23">
        <v>42878</v>
      </c>
      <c r="K840" s="22">
        <v>376.92</v>
      </c>
      <c r="L840" s="28">
        <f t="shared" si="41"/>
        <v>10.258001306335728</v>
      </c>
    </row>
    <row r="841" spans="1:12" x14ac:dyDescent="0.25">
      <c r="A841" s="32">
        <v>42928</v>
      </c>
      <c r="B841" s="27">
        <v>23</v>
      </c>
      <c r="C841" s="37">
        <f t="shared" si="39"/>
        <v>58.287176137600838</v>
      </c>
      <c r="G841" s="14">
        <f t="shared" si="40"/>
        <v>10.922871761376008</v>
      </c>
      <c r="H841" s="28">
        <f>VLOOKUP(A841,Futures!A841:B1825,2,FALSE)</f>
        <v>10.34</v>
      </c>
      <c r="J841" s="23">
        <v>42877</v>
      </c>
      <c r="K841" s="22">
        <v>379.21</v>
      </c>
      <c r="L841" s="28">
        <f t="shared" si="41"/>
        <v>10.320324406705856</v>
      </c>
    </row>
    <row r="842" spans="1:12" x14ac:dyDescent="0.25">
      <c r="A842" s="32">
        <v>42927</v>
      </c>
      <c r="B842" s="27">
        <v>24</v>
      </c>
      <c r="C842" s="37">
        <f t="shared" si="39"/>
        <v>55.541639451339186</v>
      </c>
      <c r="G842" s="14">
        <f t="shared" si="40"/>
        <v>10.987916394513391</v>
      </c>
      <c r="H842" s="28">
        <f>VLOOKUP(A842,Futures!A842:B1826,2,FALSE)</f>
        <v>10.432499999999999</v>
      </c>
      <c r="J842" s="23">
        <v>42874</v>
      </c>
      <c r="K842" s="22">
        <v>376.64</v>
      </c>
      <c r="L842" s="28">
        <f t="shared" si="41"/>
        <v>10.250381014587415</v>
      </c>
    </row>
    <row r="843" spans="1:12" x14ac:dyDescent="0.25">
      <c r="A843" s="32">
        <v>42926</v>
      </c>
      <c r="B843" s="27">
        <v>20</v>
      </c>
      <c r="C843" s="37">
        <f t="shared" si="39"/>
        <v>67.787883736120051</v>
      </c>
      <c r="G843" s="14">
        <f t="shared" si="40"/>
        <v>11.070378837361201</v>
      </c>
      <c r="H843" s="28">
        <f>VLOOKUP(A843,Futures!A843:B1827,2,FALSE)</f>
        <v>10.3925</v>
      </c>
      <c r="J843" s="23">
        <v>42873</v>
      </c>
      <c r="K843" s="22">
        <v>376.73</v>
      </c>
      <c r="L843" s="28">
        <f t="shared" si="41"/>
        <v>10.252830394077945</v>
      </c>
    </row>
    <row r="844" spans="1:12" x14ac:dyDescent="0.25">
      <c r="A844" s="32">
        <v>42923</v>
      </c>
      <c r="B844" s="27">
        <v>25</v>
      </c>
      <c r="C844" s="37">
        <f t="shared" si="39"/>
        <v>63.288373612018312</v>
      </c>
      <c r="G844" s="14">
        <f t="shared" si="40"/>
        <v>10.787883736120182</v>
      </c>
      <c r="H844" s="28">
        <f>VLOOKUP(A844,Futures!A844:B1828,2,FALSE)</f>
        <v>10.154999999999999</v>
      </c>
      <c r="J844" s="23">
        <v>42872</v>
      </c>
      <c r="K844" s="22">
        <v>384.63</v>
      </c>
      <c r="L844" s="28">
        <f t="shared" si="41"/>
        <v>10.467831482691052</v>
      </c>
    </row>
    <row r="845" spans="1:12" x14ac:dyDescent="0.25">
      <c r="A845" s="32">
        <v>42922</v>
      </c>
      <c r="B845" s="27">
        <v>28</v>
      </c>
      <c r="C845" s="37" t="e">
        <f t="shared" si="39"/>
        <v>#N/A</v>
      </c>
      <c r="G845" s="14" t="e">
        <f t="shared" si="40"/>
        <v>#N/A</v>
      </c>
      <c r="H845" s="28">
        <f>VLOOKUP(A845,Futures!A845:B1829,2,FALSE)</f>
        <v>9.9924999999999997</v>
      </c>
      <c r="J845" s="23">
        <v>42871</v>
      </c>
      <c r="K845" s="22">
        <v>383.25</v>
      </c>
      <c r="L845" s="28">
        <f t="shared" si="41"/>
        <v>10.43027433050294</v>
      </c>
    </row>
    <row r="846" spans="1:12" x14ac:dyDescent="0.25">
      <c r="A846" s="32">
        <v>42921</v>
      </c>
      <c r="B846" s="27">
        <v>30</v>
      </c>
      <c r="C846" s="37">
        <f t="shared" si="39"/>
        <v>70.549695188329935</v>
      </c>
      <c r="G846" s="14">
        <f t="shared" si="40"/>
        <v>10.6479969518833</v>
      </c>
      <c r="H846" s="28">
        <f>VLOOKUP(A846,Futures!A846:B1830,2,FALSE)</f>
        <v>9.9425000000000008</v>
      </c>
      <c r="J846" s="23">
        <v>42870</v>
      </c>
      <c r="K846" s="22">
        <v>377.65</v>
      </c>
      <c r="L846" s="28">
        <f t="shared" si="41"/>
        <v>10.277868495536685</v>
      </c>
    </row>
    <row r="847" spans="1:12" x14ac:dyDescent="0.25">
      <c r="A847" s="32">
        <v>42919</v>
      </c>
      <c r="B847" s="27">
        <v>38</v>
      </c>
      <c r="C847" s="37">
        <f t="shared" si="39"/>
        <v>70.278739386022337</v>
      </c>
      <c r="G847" s="14">
        <f t="shared" si="40"/>
        <v>10.510287393860223</v>
      </c>
      <c r="H847" s="28">
        <f>VLOOKUP(A847,Futures!A847:B1831,2,FALSE)</f>
        <v>9.8074999999999992</v>
      </c>
      <c r="J847" s="23">
        <v>42867</v>
      </c>
      <c r="K847" s="22">
        <v>378.94</v>
      </c>
      <c r="L847" s="28">
        <f t="shared" si="41"/>
        <v>10.312976268234269</v>
      </c>
    </row>
    <row r="848" spans="1:12" x14ac:dyDescent="0.25">
      <c r="A848" s="32">
        <v>42916</v>
      </c>
      <c r="B848" s="27">
        <v>38</v>
      </c>
      <c r="C848" s="37">
        <f t="shared" si="39"/>
        <v>76.547626823426995</v>
      </c>
      <c r="G848" s="14">
        <f t="shared" si="40"/>
        <v>10.312976268234269</v>
      </c>
      <c r="H848" s="28">
        <f>VLOOKUP(A848,Futures!A848:B1832,2,FALSE)</f>
        <v>9.5474999999999994</v>
      </c>
      <c r="J848" s="23">
        <v>42866</v>
      </c>
      <c r="K848" s="22">
        <v>375.35</v>
      </c>
      <c r="L848" s="28">
        <f t="shared" si="41"/>
        <v>10.215273241889832</v>
      </c>
    </row>
    <row r="849" spans="1:12" x14ac:dyDescent="0.25">
      <c r="A849" s="32">
        <v>42915</v>
      </c>
      <c r="B849" s="27">
        <v>40</v>
      </c>
      <c r="C849" s="37">
        <f t="shared" si="39"/>
        <v>93.535488787285104</v>
      </c>
      <c r="G849" s="14">
        <f t="shared" si="40"/>
        <v>10.09035488787285</v>
      </c>
      <c r="H849" s="28">
        <f>VLOOKUP(A849,Futures!A849:B1833,2,FALSE)</f>
        <v>9.1549999999999994</v>
      </c>
      <c r="J849" s="23">
        <v>42865</v>
      </c>
      <c r="K849" s="22">
        <v>380.87</v>
      </c>
      <c r="L849" s="28">
        <f t="shared" si="41"/>
        <v>10.365501850642282</v>
      </c>
    </row>
    <row r="850" spans="1:12" x14ac:dyDescent="0.25">
      <c r="A850" s="32">
        <v>42914</v>
      </c>
      <c r="B850" s="27">
        <v>40</v>
      </c>
      <c r="C850" s="37">
        <f t="shared" si="39"/>
        <v>83.284835619421045</v>
      </c>
      <c r="G850" s="14">
        <f t="shared" si="40"/>
        <v>10.05034835619421</v>
      </c>
      <c r="H850" s="28">
        <f>VLOOKUP(A850,Futures!A850:B1834,2,FALSE)</f>
        <v>9.2174999999999994</v>
      </c>
      <c r="J850" s="23">
        <v>42864</v>
      </c>
      <c r="K850" s="22">
        <v>381.14</v>
      </c>
      <c r="L850" s="28">
        <f t="shared" si="41"/>
        <v>10.372849989113869</v>
      </c>
    </row>
    <row r="851" spans="1:12" x14ac:dyDescent="0.25">
      <c r="A851" s="32">
        <v>42913</v>
      </c>
      <c r="B851" s="27">
        <v>30</v>
      </c>
      <c r="C851" s="37">
        <f t="shared" si="39"/>
        <v>84.296211626388029</v>
      </c>
      <c r="G851" s="14">
        <f t="shared" si="40"/>
        <v>10.017962116263881</v>
      </c>
      <c r="H851" s="28">
        <f>VLOOKUP(A851,Futures!A851:B1835,2,FALSE)</f>
        <v>9.1750000000000007</v>
      </c>
      <c r="J851" s="23">
        <v>42863</v>
      </c>
      <c r="K851" s="22">
        <v>378.75</v>
      </c>
      <c r="L851" s="28">
        <f t="shared" si="41"/>
        <v>10.307805355976486</v>
      </c>
    </row>
    <row r="852" spans="1:12" x14ac:dyDescent="0.25">
      <c r="A852" s="32">
        <v>42912</v>
      </c>
      <c r="B852" s="27">
        <v>24</v>
      </c>
      <c r="C852" s="37">
        <f t="shared" si="39"/>
        <v>91.290496407576782</v>
      </c>
      <c r="G852" s="14">
        <f t="shared" si="40"/>
        <v>9.9804049640757686</v>
      </c>
      <c r="H852" s="28">
        <f>VLOOKUP(A852,Futures!A852:B1836,2,FALSE)</f>
        <v>9.0675000000000008</v>
      </c>
      <c r="J852" s="23">
        <v>42860</v>
      </c>
      <c r="K852" s="22">
        <v>383.44</v>
      </c>
      <c r="L852" s="28">
        <f t="shared" si="41"/>
        <v>10.435445242760723</v>
      </c>
    </row>
    <row r="853" spans="1:12" x14ac:dyDescent="0.25">
      <c r="A853" s="32">
        <v>42909</v>
      </c>
      <c r="B853" s="27">
        <v>25</v>
      </c>
      <c r="C853" s="37">
        <f t="shared" si="39"/>
        <v>119.7760722839103</v>
      </c>
      <c r="G853" s="14">
        <f t="shared" si="40"/>
        <v>10.242760722839103</v>
      </c>
      <c r="H853" s="28">
        <f>VLOOKUP(A853,Futures!A853:B1837,2,FALSE)</f>
        <v>9.0449999999999999</v>
      </c>
      <c r="J853" s="23">
        <v>42859</v>
      </c>
      <c r="K853" s="22">
        <v>377.74</v>
      </c>
      <c r="L853" s="28">
        <f t="shared" si="41"/>
        <v>10.280317875027215</v>
      </c>
    </row>
    <row r="854" spans="1:12" x14ac:dyDescent="0.25">
      <c r="A854" s="32">
        <v>42908</v>
      </c>
      <c r="B854" s="27">
        <v>22</v>
      </c>
      <c r="C854" s="37">
        <f t="shared" si="39"/>
        <v>123.54191160461579</v>
      </c>
      <c r="G854" s="14">
        <f t="shared" si="40"/>
        <v>10.275419116046157</v>
      </c>
      <c r="H854" s="28">
        <f>VLOOKUP(A854,Futures!A854:B1838,2,FALSE)</f>
        <v>9.0399999999999991</v>
      </c>
      <c r="J854" s="23">
        <v>42858</v>
      </c>
      <c r="K854" s="22">
        <v>379.67</v>
      </c>
      <c r="L854" s="28">
        <f t="shared" si="41"/>
        <v>10.332843457435228</v>
      </c>
    </row>
    <row r="855" spans="1:12" x14ac:dyDescent="0.25">
      <c r="A855" s="32">
        <v>42907</v>
      </c>
      <c r="B855" s="27">
        <v>23</v>
      </c>
      <c r="C855" s="37">
        <f t="shared" si="39"/>
        <v>90.775364685390869</v>
      </c>
      <c r="G855" s="14">
        <f t="shared" si="40"/>
        <v>10.095253646853909</v>
      </c>
      <c r="H855" s="28">
        <f>VLOOKUP(A855,Futures!A855:B1839,2,FALSE)</f>
        <v>9.1875</v>
      </c>
      <c r="J855" s="23">
        <v>42857</v>
      </c>
      <c r="K855" s="22">
        <v>378.02</v>
      </c>
      <c r="L855" s="28">
        <f t="shared" si="41"/>
        <v>10.287938166775527</v>
      </c>
    </row>
    <row r="856" spans="1:12" x14ac:dyDescent="0.25">
      <c r="A856" s="32">
        <v>42906</v>
      </c>
      <c r="B856" s="27">
        <v>28</v>
      </c>
      <c r="C856" s="37">
        <f t="shared" si="39"/>
        <v>91.790605268887404</v>
      </c>
      <c r="G856" s="14">
        <f t="shared" si="40"/>
        <v>10.195406052688874</v>
      </c>
      <c r="H856" s="28">
        <f>VLOOKUP(A856,Futures!A856:B1840,2,FALSE)</f>
        <v>9.2774999999999999</v>
      </c>
      <c r="J856" s="23">
        <v>42853</v>
      </c>
      <c r="K856" s="22">
        <v>373.33</v>
      </c>
      <c r="L856" s="28">
        <f t="shared" si="41"/>
        <v>10.160298279991292</v>
      </c>
    </row>
    <row r="857" spans="1:12" x14ac:dyDescent="0.25">
      <c r="A857" s="32">
        <v>42905</v>
      </c>
      <c r="B857" s="27">
        <v>29</v>
      </c>
      <c r="C857" s="37">
        <f t="shared" si="39"/>
        <v>87.533039407794533</v>
      </c>
      <c r="G857" s="14">
        <f t="shared" si="40"/>
        <v>10.252830394077945</v>
      </c>
      <c r="H857" s="28">
        <f>VLOOKUP(A857,Futures!A857:B1841,2,FALSE)</f>
        <v>9.3774999999999995</v>
      </c>
      <c r="J857" s="23">
        <v>42852</v>
      </c>
      <c r="K857" s="22">
        <v>373.98</v>
      </c>
      <c r="L857" s="28">
        <f t="shared" si="41"/>
        <v>10.177988242978445</v>
      </c>
    </row>
    <row r="858" spans="1:12" x14ac:dyDescent="0.25">
      <c r="A858" s="32">
        <v>42901</v>
      </c>
      <c r="B858" s="27">
        <v>29</v>
      </c>
      <c r="C858" s="37" t="e">
        <f t="shared" si="39"/>
        <v>#N/A</v>
      </c>
      <c r="G858" s="14" t="e">
        <f t="shared" si="40"/>
        <v>#N/A</v>
      </c>
      <c r="H858" s="28">
        <f>VLOOKUP(A858,Futures!A858:B1842,2,FALSE)</f>
        <v>9.3475000000000001</v>
      </c>
      <c r="J858" s="23">
        <v>42851</v>
      </c>
      <c r="K858" s="22">
        <v>374.62</v>
      </c>
      <c r="L858" s="28">
        <f t="shared" si="41"/>
        <v>10.195406052688874</v>
      </c>
    </row>
    <row r="859" spans="1:12" x14ac:dyDescent="0.25">
      <c r="A859" s="32">
        <v>42900</v>
      </c>
      <c r="B859" s="27">
        <v>28</v>
      </c>
      <c r="C859" s="37">
        <f t="shared" si="39"/>
        <v>90.539353363814357</v>
      </c>
      <c r="G859" s="14">
        <f t="shared" si="40"/>
        <v>10.222893533638144</v>
      </c>
      <c r="H859" s="28">
        <f>VLOOKUP(A859,Futures!A859:B1843,2,FALSE)</f>
        <v>9.3175000000000008</v>
      </c>
      <c r="J859" s="23">
        <v>42850</v>
      </c>
      <c r="K859" s="22">
        <v>380.68</v>
      </c>
      <c r="L859" s="28">
        <f t="shared" si="41"/>
        <v>10.360330938384498</v>
      </c>
    </row>
    <row r="860" spans="1:12" x14ac:dyDescent="0.25">
      <c r="A860" s="32">
        <v>42899</v>
      </c>
      <c r="B860" s="27">
        <v>28</v>
      </c>
      <c r="C860" s="37">
        <f t="shared" si="39"/>
        <v>89.789353363814513</v>
      </c>
      <c r="G860" s="14">
        <f t="shared" si="40"/>
        <v>10.222893533638144</v>
      </c>
      <c r="H860" s="28">
        <f>VLOOKUP(A860,Futures!A860:B1844,2,FALSE)</f>
        <v>9.3249999999999993</v>
      </c>
      <c r="J860" s="23">
        <v>42849</v>
      </c>
      <c r="K860" s="22">
        <v>375.35</v>
      </c>
      <c r="L860" s="28">
        <f t="shared" si="41"/>
        <v>10.215273241889832</v>
      </c>
    </row>
    <row r="861" spans="1:12" x14ac:dyDescent="0.25">
      <c r="A861" s="32">
        <v>42898</v>
      </c>
      <c r="B861" s="27">
        <v>31</v>
      </c>
      <c r="C861" s="37">
        <f t="shared" si="39"/>
        <v>88.535543217940216</v>
      </c>
      <c r="G861" s="14">
        <f t="shared" si="40"/>
        <v>10.197855432179402</v>
      </c>
      <c r="H861" s="28">
        <f>VLOOKUP(A861,Futures!A861:B1845,2,FALSE)</f>
        <v>9.3125</v>
      </c>
      <c r="J861" s="23">
        <v>42845</v>
      </c>
      <c r="K861" s="22">
        <v>366.26</v>
      </c>
      <c r="L861" s="28">
        <f t="shared" si="41"/>
        <v>9.9678859133463966</v>
      </c>
    </row>
    <row r="862" spans="1:12" x14ac:dyDescent="0.25">
      <c r="A862" s="32">
        <v>42895</v>
      </c>
      <c r="B862" s="27">
        <v>32</v>
      </c>
      <c r="C862" s="37">
        <f t="shared" si="39"/>
        <v>89.035597648595825</v>
      </c>
      <c r="G862" s="14">
        <f t="shared" si="40"/>
        <v>10.305355976485957</v>
      </c>
      <c r="H862" s="28">
        <f>VLOOKUP(A862,Futures!A862:B1846,2,FALSE)</f>
        <v>9.4149999999999991</v>
      </c>
      <c r="J862" s="23">
        <v>42844</v>
      </c>
      <c r="K862" s="22">
        <v>367.36</v>
      </c>
      <c r="L862" s="28">
        <f t="shared" si="41"/>
        <v>9.9978227737861971</v>
      </c>
    </row>
    <row r="863" spans="1:12" x14ac:dyDescent="0.25">
      <c r="A863" s="32">
        <v>42894</v>
      </c>
      <c r="B863" s="27">
        <v>30</v>
      </c>
      <c r="C863" s="37">
        <f t="shared" si="39"/>
        <v>88.045068582625589</v>
      </c>
      <c r="G863" s="14">
        <f t="shared" si="40"/>
        <v>10.260450685826257</v>
      </c>
      <c r="H863" s="28">
        <f>VLOOKUP(A863,Futures!A863:B1847,2,FALSE)</f>
        <v>9.3800000000000008</v>
      </c>
      <c r="J863" s="23">
        <v>42843</v>
      </c>
      <c r="K863" s="22">
        <v>365.16</v>
      </c>
      <c r="L863" s="28">
        <f t="shared" si="41"/>
        <v>9.9379490529065979</v>
      </c>
    </row>
    <row r="864" spans="1:12" x14ac:dyDescent="0.25">
      <c r="A864" s="32">
        <v>42893</v>
      </c>
      <c r="B864" s="27">
        <v>30</v>
      </c>
      <c r="C864" s="37">
        <f t="shared" si="39"/>
        <v>92.301382538645882</v>
      </c>
      <c r="G864" s="14">
        <f t="shared" si="40"/>
        <v>10.230513825386458</v>
      </c>
      <c r="H864" s="28">
        <f>VLOOKUP(A864,Futures!A864:B1848,2,FALSE)</f>
        <v>9.3074999999999992</v>
      </c>
      <c r="J864" s="23">
        <v>42842</v>
      </c>
      <c r="K864" s="22">
        <v>365.98</v>
      </c>
      <c r="L864" s="28">
        <f t="shared" si="41"/>
        <v>9.9602656215980847</v>
      </c>
    </row>
    <row r="865" spans="1:12" x14ac:dyDescent="0.25">
      <c r="A865" s="32">
        <v>42892</v>
      </c>
      <c r="B865" s="27">
        <v>33</v>
      </c>
      <c r="C865" s="37">
        <f t="shared" si="39"/>
        <v>90.543109079033357</v>
      </c>
      <c r="G865" s="14">
        <f t="shared" si="40"/>
        <v>10.140431090790333</v>
      </c>
      <c r="H865" s="28">
        <f>VLOOKUP(A865,Futures!A865:B1849,2,FALSE)</f>
        <v>9.2349999999999994</v>
      </c>
      <c r="J865" s="23">
        <v>42838</v>
      </c>
      <c r="K865" s="22">
        <v>366.54</v>
      </c>
      <c r="L865" s="28">
        <f t="shared" si="41"/>
        <v>9.9755062050947103</v>
      </c>
    </row>
    <row r="866" spans="1:12" x14ac:dyDescent="0.25">
      <c r="A866" s="32">
        <v>42891</v>
      </c>
      <c r="B866" s="27">
        <v>37</v>
      </c>
      <c r="C866" s="37">
        <f t="shared" si="39"/>
        <v>93.784890050076086</v>
      </c>
      <c r="G866" s="14">
        <f t="shared" si="40"/>
        <v>10.157848900500762</v>
      </c>
      <c r="H866" s="28">
        <f>VLOOKUP(A866,Futures!A866:B1850,2,FALSE)</f>
        <v>9.2200000000000006</v>
      </c>
      <c r="J866" s="23">
        <v>42837</v>
      </c>
      <c r="K866" s="22">
        <v>363.96</v>
      </c>
      <c r="L866" s="28">
        <f t="shared" si="41"/>
        <v>9.905290659699542</v>
      </c>
    </row>
    <row r="867" spans="1:12" x14ac:dyDescent="0.25">
      <c r="A867" s="32">
        <v>42888</v>
      </c>
      <c r="B867" s="27">
        <v>38</v>
      </c>
      <c r="C867" s="37">
        <f t="shared" si="39"/>
        <v>62.284726758110054</v>
      </c>
      <c r="G867" s="14">
        <f t="shared" si="40"/>
        <v>9.8353472675811009</v>
      </c>
      <c r="H867" s="28">
        <f>VLOOKUP(A867,Futures!A867:B1851,2,FALSE)</f>
        <v>9.2125000000000004</v>
      </c>
      <c r="J867" s="23">
        <v>42836</v>
      </c>
      <c r="K867" s="22">
        <v>359.46</v>
      </c>
      <c r="L867" s="28">
        <f t="shared" si="41"/>
        <v>9.7828216851730883</v>
      </c>
    </row>
    <row r="868" spans="1:12" x14ac:dyDescent="0.25">
      <c r="A868" s="32">
        <v>42887</v>
      </c>
      <c r="B868" s="27">
        <v>38</v>
      </c>
      <c r="C868" s="37">
        <f t="shared" si="39"/>
        <v>71.28472675811004</v>
      </c>
      <c r="G868" s="14">
        <f t="shared" si="40"/>
        <v>9.8353472675811009</v>
      </c>
      <c r="H868" s="28">
        <f>VLOOKUP(A868,Futures!A868:B1852,2,FALSE)</f>
        <v>9.1225000000000005</v>
      </c>
      <c r="J868" s="23">
        <v>42835</v>
      </c>
      <c r="K868" s="22">
        <v>358.91</v>
      </c>
      <c r="L868" s="28">
        <f t="shared" si="41"/>
        <v>9.7678532549531898</v>
      </c>
    </row>
    <row r="869" spans="1:12" x14ac:dyDescent="0.25">
      <c r="A869" s="32">
        <v>42886</v>
      </c>
      <c r="B869" s="27">
        <v>37</v>
      </c>
      <c r="C869" s="37">
        <f t="shared" si="39"/>
        <v>85.551273677335075</v>
      </c>
      <c r="G869" s="14">
        <f t="shared" si="40"/>
        <v>10.015512736773351</v>
      </c>
      <c r="H869" s="28">
        <f>VLOOKUP(A869,Futures!A869:B1853,2,FALSE)</f>
        <v>9.16</v>
      </c>
      <c r="J869" s="23">
        <v>42832</v>
      </c>
      <c r="K869" s="22">
        <v>358.91</v>
      </c>
      <c r="L869" s="28">
        <f t="shared" si="41"/>
        <v>9.7678532549531898</v>
      </c>
    </row>
    <row r="870" spans="1:12" x14ac:dyDescent="0.25">
      <c r="A870" s="32">
        <v>42885</v>
      </c>
      <c r="B870" s="27">
        <v>38</v>
      </c>
      <c r="C870" s="37">
        <f t="shared" si="39"/>
        <v>90.787992597431</v>
      </c>
      <c r="G870" s="14">
        <f t="shared" si="40"/>
        <v>10.03537992597431</v>
      </c>
      <c r="H870" s="28">
        <f>VLOOKUP(A870,Futures!A870:B1854,2,FALSE)</f>
        <v>9.1274999999999995</v>
      </c>
      <c r="J870" s="23">
        <v>42831</v>
      </c>
      <c r="K870" s="22">
        <v>356.98</v>
      </c>
      <c r="L870" s="28">
        <f t="shared" si="41"/>
        <v>9.7153276725451772</v>
      </c>
    </row>
    <row r="871" spans="1:12" x14ac:dyDescent="0.25">
      <c r="A871" s="32">
        <v>42881</v>
      </c>
      <c r="B871" s="27">
        <v>34</v>
      </c>
      <c r="C871" s="37">
        <f t="shared" si="39"/>
        <v>85.039298933159202</v>
      </c>
      <c r="G871" s="14">
        <f t="shared" si="40"/>
        <v>10.115392989331593</v>
      </c>
      <c r="H871" s="28">
        <f>VLOOKUP(A871,Futures!A871:B1855,2,FALSE)</f>
        <v>9.2650000000000006</v>
      </c>
      <c r="J871" s="23">
        <v>42830</v>
      </c>
      <c r="K871" s="22">
        <v>359.74</v>
      </c>
      <c r="L871" s="28">
        <f t="shared" si="41"/>
        <v>9.7904419769214019</v>
      </c>
    </row>
    <row r="872" spans="1:12" x14ac:dyDescent="0.25">
      <c r="A872" s="32">
        <v>42880</v>
      </c>
      <c r="B872" s="27">
        <v>35</v>
      </c>
      <c r="C872" s="37">
        <f t="shared" si="39"/>
        <v>80.530481166993269</v>
      </c>
      <c r="G872" s="14">
        <f t="shared" si="40"/>
        <v>10.200304811669932</v>
      </c>
      <c r="H872" s="28">
        <f>VLOOKUP(A872,Futures!A872:B1856,2,FALSE)</f>
        <v>9.3949999999999996</v>
      </c>
      <c r="J872" s="23">
        <v>42829</v>
      </c>
      <c r="K872" s="22">
        <v>358.18</v>
      </c>
      <c r="L872" s="28">
        <f t="shared" si="41"/>
        <v>9.7479860657522313</v>
      </c>
    </row>
    <row r="873" spans="1:12" x14ac:dyDescent="0.25">
      <c r="A873" s="32">
        <v>42879</v>
      </c>
      <c r="B873" s="27">
        <v>37</v>
      </c>
      <c r="C873" s="37">
        <f t="shared" si="39"/>
        <v>77.03303940779449</v>
      </c>
      <c r="G873" s="14">
        <f t="shared" si="40"/>
        <v>10.252830394077945</v>
      </c>
      <c r="H873" s="28">
        <f>VLOOKUP(A873,Futures!A873:B1857,2,FALSE)</f>
        <v>9.4824999999999999</v>
      </c>
      <c r="J873" s="23">
        <v>42828</v>
      </c>
      <c r="K873" s="22">
        <v>359.92</v>
      </c>
      <c r="L873" s="28">
        <f t="shared" si="41"/>
        <v>9.7953407359024602</v>
      </c>
    </row>
    <row r="874" spans="1:12" x14ac:dyDescent="0.25">
      <c r="A874" s="32">
        <v>42878</v>
      </c>
      <c r="B874" s="27">
        <v>35</v>
      </c>
      <c r="C874" s="37">
        <f t="shared" si="39"/>
        <v>77.550130633572849</v>
      </c>
      <c r="G874" s="14">
        <f t="shared" si="40"/>
        <v>10.258001306335728</v>
      </c>
      <c r="H874" s="28">
        <f>VLOOKUP(A874,Futures!A874:B1858,2,FALSE)</f>
        <v>9.4824999999999999</v>
      </c>
      <c r="J874" s="23">
        <v>42825</v>
      </c>
      <c r="K874" s="22">
        <v>360.01</v>
      </c>
      <c r="L874" s="28">
        <f t="shared" si="41"/>
        <v>9.7977901153929885</v>
      </c>
    </row>
    <row r="875" spans="1:12" x14ac:dyDescent="0.25">
      <c r="A875" s="32">
        <v>42877</v>
      </c>
      <c r="B875" s="27">
        <v>34</v>
      </c>
      <c r="C875" s="37">
        <f t="shared" si="39"/>
        <v>75.532440670585643</v>
      </c>
      <c r="G875" s="14">
        <f t="shared" si="40"/>
        <v>10.320324406705856</v>
      </c>
      <c r="H875" s="28">
        <f>VLOOKUP(A875,Futures!A875:B1859,2,FALSE)</f>
        <v>9.5649999999999995</v>
      </c>
      <c r="J875" s="23">
        <v>42824</v>
      </c>
      <c r="K875" s="22">
        <v>367.09</v>
      </c>
      <c r="L875" s="28">
        <f t="shared" si="41"/>
        <v>9.9904746353146088</v>
      </c>
    </row>
    <row r="876" spans="1:12" x14ac:dyDescent="0.25">
      <c r="A876" s="32">
        <v>42874</v>
      </c>
      <c r="B876" s="27">
        <v>34</v>
      </c>
      <c r="C876" s="37">
        <f t="shared" si="39"/>
        <v>72.038101458741551</v>
      </c>
      <c r="G876" s="14">
        <f t="shared" si="40"/>
        <v>10.250381014587415</v>
      </c>
      <c r="H876" s="28">
        <f>VLOOKUP(A876,Futures!A876:B1860,2,FALSE)</f>
        <v>9.5299999999999994</v>
      </c>
      <c r="J876" s="23">
        <v>42823</v>
      </c>
      <c r="K876" s="22">
        <v>370.21</v>
      </c>
      <c r="L876" s="28">
        <f t="shared" si="41"/>
        <v>10.07538645765295</v>
      </c>
    </row>
    <row r="877" spans="1:12" x14ac:dyDescent="0.25">
      <c r="A877" s="32">
        <v>42873</v>
      </c>
      <c r="B877" s="27">
        <v>33</v>
      </c>
      <c r="C877" s="37">
        <f t="shared" si="39"/>
        <v>80.533039407794504</v>
      </c>
      <c r="G877" s="14">
        <f t="shared" si="40"/>
        <v>10.252830394077945</v>
      </c>
      <c r="H877" s="28">
        <f>VLOOKUP(A877,Futures!A877:B1861,2,FALSE)</f>
        <v>9.4474999999999998</v>
      </c>
      <c r="J877" s="23">
        <v>42822</v>
      </c>
      <c r="K877" s="22">
        <v>371.31</v>
      </c>
      <c r="L877" s="28">
        <f t="shared" si="41"/>
        <v>10.105323318092751</v>
      </c>
    </row>
    <row r="878" spans="1:12" x14ac:dyDescent="0.25">
      <c r="A878" s="32">
        <v>42872</v>
      </c>
      <c r="B878" s="27">
        <v>37</v>
      </c>
      <c r="C878" s="37">
        <f t="shared" si="39"/>
        <v>71.033148269105169</v>
      </c>
      <c r="G878" s="14">
        <f t="shared" si="40"/>
        <v>10.467831482691052</v>
      </c>
      <c r="H878" s="28">
        <f>VLOOKUP(A878,Futures!A878:B1862,2,FALSE)</f>
        <v>9.7575000000000003</v>
      </c>
      <c r="J878" s="23">
        <v>42821</v>
      </c>
      <c r="K878" s="22">
        <v>375.54</v>
      </c>
      <c r="L878" s="28">
        <f t="shared" si="41"/>
        <v>10.220444154147616</v>
      </c>
    </row>
    <row r="879" spans="1:12" x14ac:dyDescent="0.25">
      <c r="A879" s="32">
        <v>42871</v>
      </c>
      <c r="B879" s="27">
        <v>40</v>
      </c>
      <c r="C879" s="37">
        <f t="shared" si="39"/>
        <v>66.777433050294022</v>
      </c>
      <c r="G879" s="14">
        <f t="shared" si="40"/>
        <v>10.43027433050294</v>
      </c>
      <c r="H879" s="28">
        <f>VLOOKUP(A879,Futures!A879:B1863,2,FALSE)</f>
        <v>9.7624999999999993</v>
      </c>
      <c r="J879" s="23">
        <v>42818</v>
      </c>
      <c r="K879" s="22">
        <v>374.25</v>
      </c>
      <c r="L879" s="28">
        <f t="shared" si="41"/>
        <v>10.185336381450032</v>
      </c>
    </row>
    <row r="880" spans="1:12" x14ac:dyDescent="0.25">
      <c r="A880" s="32">
        <v>42870</v>
      </c>
      <c r="B880" s="27">
        <v>34</v>
      </c>
      <c r="C880" s="37">
        <f t="shared" si="39"/>
        <v>62.536849553668539</v>
      </c>
      <c r="G880" s="14">
        <f t="shared" si="40"/>
        <v>10.277868495536685</v>
      </c>
      <c r="H880" s="28">
        <f>VLOOKUP(A880,Futures!A880:B1864,2,FALSE)</f>
        <v>9.6524999999999999</v>
      </c>
      <c r="J880" s="23">
        <v>42817</v>
      </c>
      <c r="K880" s="22">
        <v>382.24</v>
      </c>
      <c r="L880" s="28">
        <f t="shared" si="41"/>
        <v>10.402786849553669</v>
      </c>
    </row>
    <row r="881" spans="1:12" x14ac:dyDescent="0.25">
      <c r="A881" s="32">
        <v>42867</v>
      </c>
      <c r="B881" s="27">
        <v>34</v>
      </c>
      <c r="C881" s="37">
        <f t="shared" si="39"/>
        <v>68.297626823426867</v>
      </c>
      <c r="G881" s="14">
        <f t="shared" si="40"/>
        <v>10.312976268234269</v>
      </c>
      <c r="H881" s="28">
        <f>VLOOKUP(A881,Futures!A881:B1865,2,FALSE)</f>
        <v>9.6300000000000008</v>
      </c>
      <c r="J881" s="23">
        <v>42816</v>
      </c>
      <c r="K881" s="22">
        <v>384.54</v>
      </c>
      <c r="L881" s="28">
        <f t="shared" si="41"/>
        <v>10.465382103200524</v>
      </c>
    </row>
    <row r="882" spans="1:12" x14ac:dyDescent="0.25">
      <c r="A882" s="32">
        <v>42865</v>
      </c>
      <c r="B882" s="27">
        <v>40</v>
      </c>
      <c r="C882" s="37">
        <f t="shared" si="39"/>
        <v>66.300185064228145</v>
      </c>
      <c r="G882" s="14">
        <f t="shared" si="40"/>
        <v>10.365501850642282</v>
      </c>
      <c r="H882" s="28">
        <f>VLOOKUP(A882,Futures!A882:B1866,2,FALSE)</f>
        <v>9.7025000000000006</v>
      </c>
      <c r="J882" s="23">
        <v>42815</v>
      </c>
      <c r="K882" s="22">
        <v>386.47</v>
      </c>
      <c r="L882" s="28">
        <f t="shared" si="41"/>
        <v>10.517907685608536</v>
      </c>
    </row>
    <row r="883" spans="1:12" x14ac:dyDescent="0.25">
      <c r="A883" s="32">
        <v>42864</v>
      </c>
      <c r="B883" s="27">
        <v>39</v>
      </c>
      <c r="C883" s="37">
        <f t="shared" si="39"/>
        <v>63.284998911386836</v>
      </c>
      <c r="G883" s="14">
        <f t="shared" si="40"/>
        <v>10.372849989113869</v>
      </c>
      <c r="H883" s="28">
        <f>VLOOKUP(A883,Futures!A883:B1867,2,FALSE)</f>
        <v>9.74</v>
      </c>
      <c r="J883" s="23">
        <v>42814</v>
      </c>
      <c r="K883" s="22">
        <v>392.17</v>
      </c>
      <c r="L883" s="28">
        <f t="shared" si="41"/>
        <v>10.673035053342042</v>
      </c>
    </row>
    <row r="884" spans="1:12" x14ac:dyDescent="0.25">
      <c r="A884" s="32">
        <v>42863</v>
      </c>
      <c r="B884" s="27">
        <v>39</v>
      </c>
      <c r="C884" s="37">
        <f t="shared" si="39"/>
        <v>66.03053559764848</v>
      </c>
      <c r="G884" s="14">
        <f t="shared" si="40"/>
        <v>10.307805355976486</v>
      </c>
      <c r="H884" s="28">
        <f>VLOOKUP(A884,Futures!A884:B1868,2,FALSE)</f>
        <v>9.6475000000000009</v>
      </c>
      <c r="J884" s="23">
        <v>42811</v>
      </c>
      <c r="K884" s="22">
        <v>388.12</v>
      </c>
      <c r="L884" s="28">
        <f t="shared" si="41"/>
        <v>10.562812976268235</v>
      </c>
    </row>
    <row r="885" spans="1:12" x14ac:dyDescent="0.25">
      <c r="A885" s="32">
        <v>42860</v>
      </c>
      <c r="B885" s="27">
        <v>38</v>
      </c>
      <c r="C885" s="37">
        <f t="shared" si="39"/>
        <v>70.544524276072281</v>
      </c>
      <c r="G885" s="14">
        <f t="shared" si="40"/>
        <v>10.435445242760723</v>
      </c>
      <c r="H885" s="28">
        <f>VLOOKUP(A885,Futures!A885:B1869,2,FALSE)</f>
        <v>9.73</v>
      </c>
      <c r="J885" s="23">
        <v>42810</v>
      </c>
      <c r="K885" s="22">
        <v>389.32</v>
      </c>
      <c r="L885" s="28">
        <f t="shared" si="41"/>
        <v>10.595471369475288</v>
      </c>
    </row>
    <row r="886" spans="1:12" x14ac:dyDescent="0.25">
      <c r="A886" s="32">
        <v>42859</v>
      </c>
      <c r="B886" s="27">
        <v>40</v>
      </c>
      <c r="C886" s="37">
        <f t="shared" si="39"/>
        <v>53.781787502721556</v>
      </c>
      <c r="G886" s="14">
        <f t="shared" si="40"/>
        <v>10.280317875027215</v>
      </c>
      <c r="H886" s="28">
        <f>VLOOKUP(A886,Futures!A886:B1870,2,FALSE)</f>
        <v>9.7424999999999997</v>
      </c>
      <c r="J886" s="23">
        <v>42809</v>
      </c>
      <c r="K886" s="22">
        <v>388.12</v>
      </c>
      <c r="L886" s="28">
        <f t="shared" si="41"/>
        <v>10.562812976268235</v>
      </c>
    </row>
    <row r="887" spans="1:12" x14ac:dyDescent="0.25">
      <c r="A887" s="32">
        <v>42858</v>
      </c>
      <c r="B887" s="27">
        <v>36</v>
      </c>
      <c r="C887" s="37">
        <f t="shared" si="39"/>
        <v>58.034345743522842</v>
      </c>
      <c r="G887" s="14">
        <f t="shared" si="40"/>
        <v>10.332843457435228</v>
      </c>
      <c r="H887" s="28">
        <f>VLOOKUP(A887,Futures!A887:B1871,2,FALSE)</f>
        <v>9.7524999999999995</v>
      </c>
      <c r="J887" s="23">
        <v>42808</v>
      </c>
      <c r="K887" s="22">
        <v>390.24</v>
      </c>
      <c r="L887" s="28">
        <f t="shared" si="41"/>
        <v>10.62050947093403</v>
      </c>
    </row>
    <row r="888" spans="1:12" x14ac:dyDescent="0.25">
      <c r="A888" s="32">
        <v>42857</v>
      </c>
      <c r="B888" s="27">
        <v>31</v>
      </c>
      <c r="C888" s="37">
        <f t="shared" si="39"/>
        <v>60.043816677552719</v>
      </c>
      <c r="G888" s="14">
        <f t="shared" si="40"/>
        <v>10.287938166775527</v>
      </c>
      <c r="H888" s="28">
        <f>VLOOKUP(A888,Futures!A888:B1872,2,FALSE)</f>
        <v>9.6875</v>
      </c>
      <c r="J888" s="23">
        <v>42807</v>
      </c>
      <c r="K888" s="22">
        <v>392.9</v>
      </c>
      <c r="L888" s="28">
        <f t="shared" si="41"/>
        <v>10.692902242542999</v>
      </c>
    </row>
    <row r="889" spans="1:12" x14ac:dyDescent="0.25">
      <c r="A889" s="32">
        <v>42856</v>
      </c>
      <c r="B889" s="27">
        <v>33</v>
      </c>
      <c r="C889" s="37" t="e">
        <f t="shared" si="39"/>
        <v>#N/A</v>
      </c>
      <c r="G889" s="14" t="e">
        <f t="shared" si="40"/>
        <v>#N/A</v>
      </c>
      <c r="H889" s="28">
        <f>VLOOKUP(A889,Futures!A889:B1873,2,FALSE)</f>
        <v>9.7025000000000006</v>
      </c>
      <c r="J889" s="23">
        <v>42804</v>
      </c>
      <c r="K889" s="22">
        <v>392.17</v>
      </c>
      <c r="L889" s="28">
        <f t="shared" si="41"/>
        <v>10.673035053342042</v>
      </c>
    </row>
    <row r="890" spans="1:12" x14ac:dyDescent="0.25">
      <c r="A890" s="32">
        <v>42853</v>
      </c>
      <c r="B890" s="27">
        <v>39</v>
      </c>
      <c r="C890" s="37">
        <f t="shared" si="39"/>
        <v>59.779827999129154</v>
      </c>
      <c r="G890" s="14">
        <f t="shared" si="40"/>
        <v>10.160298279991292</v>
      </c>
      <c r="H890" s="28">
        <f>VLOOKUP(A890,Futures!A890:B1874,2,FALSE)</f>
        <v>9.5625</v>
      </c>
      <c r="J890" s="23">
        <v>42803</v>
      </c>
      <c r="K890" s="22">
        <v>396.85</v>
      </c>
      <c r="L890" s="28">
        <f t="shared" si="41"/>
        <v>10.800402786849554</v>
      </c>
    </row>
    <row r="891" spans="1:12" x14ac:dyDescent="0.25">
      <c r="A891" s="32">
        <v>42852</v>
      </c>
      <c r="B891" s="27">
        <v>38</v>
      </c>
      <c r="C891" s="37">
        <f t="shared" si="39"/>
        <v>60.548824297844561</v>
      </c>
      <c r="G891" s="14">
        <f t="shared" si="40"/>
        <v>10.177988242978445</v>
      </c>
      <c r="H891" s="28">
        <f>VLOOKUP(A891,Futures!A891:B1875,2,FALSE)</f>
        <v>9.5724999999999998</v>
      </c>
      <c r="J891" s="23">
        <v>42802</v>
      </c>
      <c r="K891" s="22">
        <v>397.31</v>
      </c>
      <c r="L891" s="28">
        <f t="shared" si="41"/>
        <v>10.812921837578925</v>
      </c>
    </row>
    <row r="892" spans="1:12" x14ac:dyDescent="0.25">
      <c r="A892" s="32">
        <v>42851</v>
      </c>
      <c r="B892" s="27">
        <v>38</v>
      </c>
      <c r="C892" s="37">
        <f t="shared" si="39"/>
        <v>63.04060526888744</v>
      </c>
      <c r="G892" s="14">
        <f t="shared" si="40"/>
        <v>10.195406052688874</v>
      </c>
      <c r="H892" s="28">
        <f>VLOOKUP(A892,Futures!A892:B1876,2,FALSE)</f>
        <v>9.5649999999999995</v>
      </c>
      <c r="J892" s="23">
        <v>42801</v>
      </c>
      <c r="K892" s="22">
        <v>397.86</v>
      </c>
      <c r="L892" s="28">
        <f t="shared" si="41"/>
        <v>10.827890267798825</v>
      </c>
    </row>
    <row r="893" spans="1:12" x14ac:dyDescent="0.25">
      <c r="A893" s="32">
        <v>42850</v>
      </c>
      <c r="B893" s="27">
        <v>36</v>
      </c>
      <c r="C893" s="37">
        <f t="shared" si="39"/>
        <v>71.033093838449801</v>
      </c>
      <c r="G893" s="14">
        <f t="shared" si="40"/>
        <v>10.360330938384498</v>
      </c>
      <c r="H893" s="28">
        <f>VLOOKUP(A893,Futures!A893:B1877,2,FALSE)</f>
        <v>9.65</v>
      </c>
      <c r="J893" s="23">
        <v>42800</v>
      </c>
      <c r="K893" s="22">
        <v>402.64</v>
      </c>
      <c r="L893" s="28">
        <f t="shared" si="41"/>
        <v>10.957979534073591</v>
      </c>
    </row>
    <row r="894" spans="1:12" x14ac:dyDescent="0.25">
      <c r="A894" s="32">
        <v>42849</v>
      </c>
      <c r="B894" s="27">
        <v>36</v>
      </c>
      <c r="C894" s="37">
        <f t="shared" si="39"/>
        <v>49.777324188983307</v>
      </c>
      <c r="G894" s="14">
        <f t="shared" si="40"/>
        <v>10.215273241889832</v>
      </c>
      <c r="H894" s="28">
        <f>VLOOKUP(A894,Futures!A894:B1878,2,FALSE)</f>
        <v>9.7174999999999994</v>
      </c>
      <c r="J894" s="23">
        <v>42797</v>
      </c>
      <c r="K894" s="22">
        <v>407.51</v>
      </c>
      <c r="L894" s="28">
        <f t="shared" si="41"/>
        <v>11.090518179838885</v>
      </c>
    </row>
    <row r="895" spans="1:12" x14ac:dyDescent="0.25">
      <c r="A895" s="32">
        <v>42846</v>
      </c>
      <c r="B895" s="27">
        <v>35</v>
      </c>
      <c r="C895" s="37" t="e">
        <f t="shared" si="39"/>
        <v>#N/A</v>
      </c>
      <c r="G895" s="14" t="e">
        <f t="shared" si="40"/>
        <v>#N/A</v>
      </c>
      <c r="H895" s="28">
        <f>VLOOKUP(A895,Futures!A895:B1879,2,FALSE)</f>
        <v>9.6074999999999999</v>
      </c>
      <c r="J895" s="23">
        <v>42796</v>
      </c>
      <c r="K895" s="22">
        <v>407.41</v>
      </c>
      <c r="L895" s="28">
        <f t="shared" si="41"/>
        <v>11.087796647071631</v>
      </c>
    </row>
    <row r="896" spans="1:12" x14ac:dyDescent="0.25">
      <c r="A896" s="32">
        <v>42845</v>
      </c>
      <c r="B896" s="27">
        <v>35</v>
      </c>
      <c r="C896" s="37">
        <f t="shared" si="39"/>
        <v>50.038591334639726</v>
      </c>
      <c r="G896" s="14">
        <f t="shared" si="40"/>
        <v>9.9678859133463966</v>
      </c>
      <c r="H896" s="28">
        <f>VLOOKUP(A896,Futures!A896:B1880,2,FALSE)</f>
        <v>9.4674999999999994</v>
      </c>
      <c r="J896" s="23">
        <v>42795</v>
      </c>
      <c r="K896" s="22">
        <v>406.77</v>
      </c>
      <c r="L896" s="28">
        <f t="shared" si="41"/>
        <v>11.070378837361201</v>
      </c>
    </row>
    <row r="897" spans="1:12" x14ac:dyDescent="0.25">
      <c r="A897" s="32">
        <v>42844</v>
      </c>
      <c r="B897" s="27">
        <v>29</v>
      </c>
      <c r="C897" s="37">
        <f t="shared" si="39"/>
        <v>49.53227737861976</v>
      </c>
      <c r="G897" s="14">
        <f t="shared" si="40"/>
        <v>9.9978227737861971</v>
      </c>
      <c r="H897" s="28">
        <f>VLOOKUP(A897,Futures!A897:B1881,2,FALSE)</f>
        <v>9.5024999999999995</v>
      </c>
      <c r="J897" s="23">
        <v>42790</v>
      </c>
      <c r="K897" s="22">
        <v>400.25</v>
      </c>
      <c r="L897" s="28">
        <f t="shared" si="41"/>
        <v>10.892934900936208</v>
      </c>
    </row>
    <row r="898" spans="1:12" x14ac:dyDescent="0.25">
      <c r="A898" s="32">
        <v>42843</v>
      </c>
      <c r="B898" s="27">
        <v>30</v>
      </c>
      <c r="C898" s="37">
        <f t="shared" si="39"/>
        <v>47.794905290659706</v>
      </c>
      <c r="G898" s="14">
        <f t="shared" si="40"/>
        <v>9.9379490529065979</v>
      </c>
      <c r="H898" s="28">
        <f>VLOOKUP(A898,Futures!A898:B1882,2,FALSE)</f>
        <v>9.4600000000000009</v>
      </c>
      <c r="J898" s="23">
        <v>42789</v>
      </c>
      <c r="K898" s="22">
        <v>396.02</v>
      </c>
      <c r="L898" s="28">
        <f t="shared" si="41"/>
        <v>10.777814064881341</v>
      </c>
    </row>
    <row r="899" spans="1:12" x14ac:dyDescent="0.25">
      <c r="A899" s="32">
        <v>42842</v>
      </c>
      <c r="B899" s="27">
        <v>29</v>
      </c>
      <c r="C899" s="37">
        <f t="shared" si="39"/>
        <v>42.776562159808407</v>
      </c>
      <c r="G899" s="14">
        <f t="shared" si="40"/>
        <v>9.9602656215980847</v>
      </c>
      <c r="H899" s="28">
        <f>VLOOKUP(A899,Futures!A899:B1883,2,FALSE)</f>
        <v>9.5325000000000006</v>
      </c>
      <c r="J899" s="23">
        <v>42788</v>
      </c>
      <c r="K899" s="22">
        <v>399.24</v>
      </c>
      <c r="L899" s="28">
        <f t="shared" si="41"/>
        <v>10.865447419986937</v>
      </c>
    </row>
    <row r="900" spans="1:12" x14ac:dyDescent="0.25">
      <c r="A900" s="32">
        <v>42838</v>
      </c>
      <c r="B900" s="27">
        <v>32</v>
      </c>
      <c r="C900" s="37">
        <f t="shared" ref="C900:C963" si="42">(G900-H900)*100</f>
        <v>42.050620509471059</v>
      </c>
      <c r="G900" s="14">
        <f t="shared" ref="G900:G963" si="43">VLOOKUP(A900,$J$2:$L$1066,3,FALSE)</f>
        <v>9.9755062050947103</v>
      </c>
      <c r="H900" s="28">
        <f>VLOOKUP(A900,Futures!A900:B1884,2,FALSE)</f>
        <v>9.5549999999999997</v>
      </c>
      <c r="J900" s="23">
        <v>42787</v>
      </c>
      <c r="K900" s="22">
        <v>404.75</v>
      </c>
      <c r="L900" s="28">
        <f t="shared" ref="L900:L963" si="44">K900/36.744</f>
        <v>11.01540387546266</v>
      </c>
    </row>
    <row r="901" spans="1:12" x14ac:dyDescent="0.25">
      <c r="A901" s="32">
        <v>42837</v>
      </c>
      <c r="B901" s="27">
        <v>30</v>
      </c>
      <c r="C901" s="37">
        <f t="shared" si="42"/>
        <v>42.779065969954289</v>
      </c>
      <c r="G901" s="14">
        <f t="shared" si="43"/>
        <v>9.905290659699542</v>
      </c>
      <c r="H901" s="28">
        <f>VLOOKUP(A901,Futures!A901:B1885,2,FALSE)</f>
        <v>9.4774999999999991</v>
      </c>
      <c r="J901" s="23">
        <v>42783</v>
      </c>
      <c r="K901" s="22">
        <v>408.52</v>
      </c>
      <c r="L901" s="28">
        <f t="shared" si="44"/>
        <v>11.118005660788155</v>
      </c>
    </row>
    <row r="902" spans="1:12" x14ac:dyDescent="0.25">
      <c r="A902" s="32">
        <v>42836</v>
      </c>
      <c r="B902" s="27">
        <v>24</v>
      </c>
      <c r="C902" s="37">
        <f t="shared" si="42"/>
        <v>39.032168517308818</v>
      </c>
      <c r="G902" s="14">
        <f t="shared" si="43"/>
        <v>9.7828216851730883</v>
      </c>
      <c r="H902" s="28">
        <f>VLOOKUP(A902,Futures!A902:B1886,2,FALSE)</f>
        <v>9.3925000000000001</v>
      </c>
      <c r="J902" s="23">
        <v>42782</v>
      </c>
      <c r="K902" s="22">
        <v>413.75</v>
      </c>
      <c r="L902" s="28">
        <f t="shared" si="44"/>
        <v>11.260341824515567</v>
      </c>
    </row>
    <row r="903" spans="1:12" x14ac:dyDescent="0.25">
      <c r="A903" s="32">
        <v>42835</v>
      </c>
      <c r="B903" s="27">
        <v>20</v>
      </c>
      <c r="C903" s="37">
        <f t="shared" si="42"/>
        <v>35.035325495318936</v>
      </c>
      <c r="G903" s="14">
        <f t="shared" si="43"/>
        <v>9.7678532549531898</v>
      </c>
      <c r="H903" s="28">
        <f>VLOOKUP(A903,Futures!A903:B1887,2,FALSE)</f>
        <v>9.4175000000000004</v>
      </c>
      <c r="J903" s="23">
        <v>42781</v>
      </c>
      <c r="K903" s="22">
        <v>417.34</v>
      </c>
      <c r="L903" s="28">
        <f t="shared" si="44"/>
        <v>11.358044850860004</v>
      </c>
    </row>
    <row r="904" spans="1:12" x14ac:dyDescent="0.25">
      <c r="A904" s="32">
        <v>42832</v>
      </c>
      <c r="B904" s="27">
        <v>20</v>
      </c>
      <c r="C904" s="37">
        <f t="shared" si="42"/>
        <v>34.785325495318986</v>
      </c>
      <c r="G904" s="14">
        <f t="shared" si="43"/>
        <v>9.7678532549531898</v>
      </c>
      <c r="H904" s="28">
        <f>VLOOKUP(A904,Futures!A904:B1888,2,FALSE)</f>
        <v>9.42</v>
      </c>
      <c r="J904" s="23">
        <v>42780</v>
      </c>
      <c r="K904" s="22">
        <v>410.26</v>
      </c>
      <c r="L904" s="28">
        <f t="shared" si="44"/>
        <v>11.165360330938384</v>
      </c>
    </row>
    <row r="905" spans="1:12" x14ac:dyDescent="0.25">
      <c r="A905" s="32">
        <v>42831</v>
      </c>
      <c r="B905" s="27">
        <v>23</v>
      </c>
      <c r="C905" s="37">
        <f t="shared" si="42"/>
        <v>30.0327672545178</v>
      </c>
      <c r="G905" s="14">
        <f t="shared" si="43"/>
        <v>9.7153276725451772</v>
      </c>
      <c r="H905" s="28">
        <f>VLOOKUP(A905,Futures!A905:B1889,2,FALSE)</f>
        <v>9.4149999999999991</v>
      </c>
      <c r="J905" s="23">
        <v>42779</v>
      </c>
      <c r="K905" s="22">
        <v>414.03</v>
      </c>
      <c r="L905" s="28">
        <f t="shared" si="44"/>
        <v>11.267962116263879</v>
      </c>
    </row>
    <row r="906" spans="1:12" x14ac:dyDescent="0.25">
      <c r="A906" s="32">
        <v>42830</v>
      </c>
      <c r="B906" s="27">
        <v>22</v>
      </c>
      <c r="C906" s="37">
        <f t="shared" si="42"/>
        <v>34.794197692140116</v>
      </c>
      <c r="G906" s="14">
        <f t="shared" si="43"/>
        <v>9.7904419769214019</v>
      </c>
      <c r="H906" s="28">
        <f>VLOOKUP(A906,Futures!A906:B1890,2,FALSE)</f>
        <v>9.4425000000000008</v>
      </c>
      <c r="J906" s="23">
        <v>42776</v>
      </c>
      <c r="K906" s="22">
        <v>414.12</v>
      </c>
      <c r="L906" s="28">
        <f t="shared" si="44"/>
        <v>11.270411495754409</v>
      </c>
    </row>
    <row r="907" spans="1:12" x14ac:dyDescent="0.25">
      <c r="A907" s="32">
        <v>42829</v>
      </c>
      <c r="B907" s="27">
        <v>20</v>
      </c>
      <c r="C907" s="37">
        <f t="shared" si="42"/>
        <v>37.048606575223175</v>
      </c>
      <c r="G907" s="14">
        <f t="shared" si="43"/>
        <v>9.7479860657522313</v>
      </c>
      <c r="H907" s="28">
        <f>VLOOKUP(A907,Futures!A907:B1891,2,FALSE)</f>
        <v>9.3774999999999995</v>
      </c>
      <c r="J907" s="23">
        <v>42775</v>
      </c>
      <c r="K907" s="22">
        <v>412.1</v>
      </c>
      <c r="L907" s="28">
        <f t="shared" si="44"/>
        <v>11.215436533855868</v>
      </c>
    </row>
    <row r="908" spans="1:12" x14ac:dyDescent="0.25">
      <c r="A908" s="32">
        <v>42828</v>
      </c>
      <c r="B908" s="27">
        <v>22</v>
      </c>
      <c r="C908" s="37">
        <f t="shared" si="42"/>
        <v>41.284073590245995</v>
      </c>
      <c r="G908" s="14">
        <f t="shared" si="43"/>
        <v>9.7953407359024602</v>
      </c>
      <c r="H908" s="28">
        <f>VLOOKUP(A908,Futures!A908:B1892,2,FALSE)</f>
        <v>9.3825000000000003</v>
      </c>
      <c r="J908" s="23">
        <v>42774</v>
      </c>
      <c r="K908" s="22">
        <v>413.57</v>
      </c>
      <c r="L908" s="28">
        <f t="shared" si="44"/>
        <v>11.255443065534509</v>
      </c>
    </row>
    <row r="909" spans="1:12" x14ac:dyDescent="0.25">
      <c r="A909" s="32">
        <v>42825</v>
      </c>
      <c r="B909" s="27">
        <v>22</v>
      </c>
      <c r="C909" s="37">
        <f t="shared" si="42"/>
        <v>33.779011539298764</v>
      </c>
      <c r="G909" s="14">
        <f t="shared" si="43"/>
        <v>9.7977901153929885</v>
      </c>
      <c r="H909" s="28">
        <f>VLOOKUP(A909,Futures!A909:B1893,2,FALSE)</f>
        <v>9.4600000000000009</v>
      </c>
      <c r="J909" s="23">
        <v>42773</v>
      </c>
      <c r="K909" s="22">
        <v>412.47</v>
      </c>
      <c r="L909" s="28">
        <f t="shared" si="44"/>
        <v>11.22550620509471</v>
      </c>
    </row>
    <row r="910" spans="1:12" x14ac:dyDescent="0.25">
      <c r="A910" s="32">
        <v>42824</v>
      </c>
      <c r="B910" s="27">
        <v>25</v>
      </c>
      <c r="C910" s="37">
        <f t="shared" si="42"/>
        <v>36.047463531460799</v>
      </c>
      <c r="G910" s="14">
        <f t="shared" si="43"/>
        <v>9.9904746353146088</v>
      </c>
      <c r="H910" s="28">
        <f>VLOOKUP(A910,Futures!A910:B1894,2,FALSE)</f>
        <v>9.6300000000000008</v>
      </c>
      <c r="J910" s="23">
        <v>42772</v>
      </c>
      <c r="K910" s="22">
        <v>403.92</v>
      </c>
      <c r="L910" s="28">
        <f t="shared" si="44"/>
        <v>10.992815153494449</v>
      </c>
    </row>
    <row r="911" spans="1:12" x14ac:dyDescent="0.25">
      <c r="A911" s="32">
        <v>42823</v>
      </c>
      <c r="B911" s="27">
        <v>27</v>
      </c>
      <c r="C911" s="37">
        <f t="shared" si="42"/>
        <v>38.538645765295065</v>
      </c>
      <c r="G911" s="14">
        <f t="shared" si="43"/>
        <v>10.07538645765295</v>
      </c>
      <c r="H911" s="28">
        <f>VLOOKUP(A911,Futures!A911:B1895,2,FALSE)</f>
        <v>9.69</v>
      </c>
      <c r="J911" s="23">
        <v>42769</v>
      </c>
      <c r="K911" s="22">
        <v>400.07</v>
      </c>
      <c r="L911" s="28">
        <f t="shared" si="44"/>
        <v>10.888036141955149</v>
      </c>
    </row>
    <row r="912" spans="1:12" x14ac:dyDescent="0.25">
      <c r="A912" s="32">
        <v>42822</v>
      </c>
      <c r="B912" s="27">
        <v>26</v>
      </c>
      <c r="C912" s="37">
        <f t="shared" si="42"/>
        <v>38.532331809275</v>
      </c>
      <c r="G912" s="14">
        <f t="shared" si="43"/>
        <v>10.105323318092751</v>
      </c>
      <c r="H912" s="28">
        <f>VLOOKUP(A912,Futures!A912:B1896,2,FALSE)</f>
        <v>9.7200000000000006</v>
      </c>
      <c r="J912" s="23">
        <v>42768</v>
      </c>
      <c r="K912" s="22">
        <v>403.28</v>
      </c>
      <c r="L912" s="28">
        <f t="shared" si="44"/>
        <v>10.975397343784019</v>
      </c>
    </row>
    <row r="913" spans="1:12" x14ac:dyDescent="0.25">
      <c r="A913" s="32">
        <v>42821</v>
      </c>
      <c r="B913" s="27">
        <v>26</v>
      </c>
      <c r="C913" s="37">
        <f t="shared" si="42"/>
        <v>50.544415414761623</v>
      </c>
      <c r="G913" s="14">
        <f t="shared" si="43"/>
        <v>10.220444154147616</v>
      </c>
      <c r="H913" s="28">
        <f>VLOOKUP(A913,Futures!A913:B1897,2,FALSE)</f>
        <v>9.7149999999999999</v>
      </c>
      <c r="J913" s="23">
        <v>42767</v>
      </c>
      <c r="K913" s="22">
        <v>401.9</v>
      </c>
      <c r="L913" s="28">
        <f t="shared" si="44"/>
        <v>10.937840191595907</v>
      </c>
    </row>
    <row r="914" spans="1:12" x14ac:dyDescent="0.25">
      <c r="A914" s="32">
        <v>42818</v>
      </c>
      <c r="B914" s="27">
        <v>27</v>
      </c>
      <c r="C914" s="37">
        <f t="shared" si="42"/>
        <v>42.783638145003167</v>
      </c>
      <c r="G914" s="14">
        <f t="shared" si="43"/>
        <v>10.185336381450032</v>
      </c>
      <c r="H914" s="28">
        <f>VLOOKUP(A914,Futures!A914:B1898,2,FALSE)</f>
        <v>9.7575000000000003</v>
      </c>
      <c r="J914" s="23">
        <v>42766</v>
      </c>
      <c r="K914" s="22">
        <v>398.04</v>
      </c>
      <c r="L914" s="28">
        <f t="shared" si="44"/>
        <v>10.832789026779883</v>
      </c>
    </row>
    <row r="915" spans="1:12" x14ac:dyDescent="0.25">
      <c r="A915" s="32">
        <v>42817</v>
      </c>
      <c r="B915" s="27">
        <v>25</v>
      </c>
      <c r="C915" s="37">
        <f t="shared" si="42"/>
        <v>49.278684955366892</v>
      </c>
      <c r="G915" s="14">
        <f t="shared" si="43"/>
        <v>10.402786849553669</v>
      </c>
      <c r="H915" s="28">
        <f>VLOOKUP(A915,Futures!A915:B1899,2,FALSE)</f>
        <v>9.91</v>
      </c>
      <c r="J915" s="23">
        <v>42765</v>
      </c>
      <c r="K915" s="22">
        <v>398.14</v>
      </c>
      <c r="L915" s="28">
        <f t="shared" si="44"/>
        <v>10.835510559547137</v>
      </c>
    </row>
    <row r="916" spans="1:12" x14ac:dyDescent="0.25">
      <c r="A916" s="32">
        <v>42816</v>
      </c>
      <c r="B916" s="27">
        <v>27</v>
      </c>
      <c r="C916" s="37">
        <f t="shared" si="42"/>
        <v>46.788210320052315</v>
      </c>
      <c r="G916" s="14">
        <f t="shared" si="43"/>
        <v>10.465382103200524</v>
      </c>
      <c r="H916" s="28">
        <f>VLOOKUP(A916,Futures!A916:B1900,2,FALSE)</f>
        <v>9.9975000000000005</v>
      </c>
      <c r="J916" s="23">
        <v>42762</v>
      </c>
      <c r="K916" s="22">
        <v>409.07</v>
      </c>
      <c r="L916" s="28">
        <f t="shared" si="44"/>
        <v>11.132974091008055</v>
      </c>
    </row>
    <row r="917" spans="1:12" x14ac:dyDescent="0.25">
      <c r="A917" s="32">
        <v>42815</v>
      </c>
      <c r="B917" s="27">
        <v>27</v>
      </c>
      <c r="C917" s="37">
        <f t="shared" si="42"/>
        <v>50.290768560853572</v>
      </c>
      <c r="G917" s="14">
        <f t="shared" si="43"/>
        <v>10.517907685608536</v>
      </c>
      <c r="H917" s="28">
        <f>VLOOKUP(A917,Futures!A917:B1901,2,FALSE)</f>
        <v>10.015000000000001</v>
      </c>
      <c r="J917" s="23">
        <v>42761</v>
      </c>
      <c r="K917" s="22">
        <v>408.43</v>
      </c>
      <c r="L917" s="28">
        <f t="shared" si="44"/>
        <v>11.115556281297627</v>
      </c>
    </row>
    <row r="918" spans="1:12" x14ac:dyDescent="0.25">
      <c r="A918" s="32">
        <v>42814</v>
      </c>
      <c r="B918" s="27">
        <v>28</v>
      </c>
      <c r="C918" s="37">
        <f t="shared" si="42"/>
        <v>67.803505334204317</v>
      </c>
      <c r="G918" s="14">
        <f t="shared" si="43"/>
        <v>10.673035053342042</v>
      </c>
      <c r="H918" s="28">
        <f>VLOOKUP(A918,Futures!A918:B1902,2,FALSE)</f>
        <v>9.9949999999999992</v>
      </c>
      <c r="J918" s="23">
        <v>42760</v>
      </c>
      <c r="K918" s="22">
        <v>412.01</v>
      </c>
      <c r="L918" s="28">
        <f t="shared" si="44"/>
        <v>11.212987154365338</v>
      </c>
    </row>
    <row r="919" spans="1:12" x14ac:dyDescent="0.25">
      <c r="A919" s="32">
        <v>42811</v>
      </c>
      <c r="B919" s="27">
        <v>32</v>
      </c>
      <c r="C919" s="37">
        <f t="shared" si="42"/>
        <v>56.281297626823523</v>
      </c>
      <c r="G919" s="14">
        <f t="shared" si="43"/>
        <v>10.562812976268235</v>
      </c>
      <c r="H919" s="28">
        <f>VLOOKUP(A919,Futures!A919:B1903,2,FALSE)</f>
        <v>10</v>
      </c>
      <c r="J919" s="23">
        <v>42759</v>
      </c>
      <c r="K919" s="22">
        <v>412.93</v>
      </c>
      <c r="L919" s="28">
        <f t="shared" si="44"/>
        <v>11.238025255824081</v>
      </c>
    </row>
    <row r="920" spans="1:12" x14ac:dyDescent="0.25">
      <c r="A920" s="32">
        <v>42810</v>
      </c>
      <c r="B920" s="27">
        <v>29</v>
      </c>
      <c r="C920" s="37">
        <f t="shared" si="42"/>
        <v>58.047136947528699</v>
      </c>
      <c r="G920" s="14">
        <f t="shared" si="43"/>
        <v>10.595471369475288</v>
      </c>
      <c r="H920" s="28">
        <f>VLOOKUP(A920,Futures!A920:B1904,2,FALSE)</f>
        <v>10.015000000000001</v>
      </c>
      <c r="J920" s="23">
        <v>42758</v>
      </c>
      <c r="K920" s="22">
        <v>414.12</v>
      </c>
      <c r="L920" s="28">
        <f t="shared" si="44"/>
        <v>11.270411495754409</v>
      </c>
    </row>
    <row r="921" spans="1:12" x14ac:dyDescent="0.25">
      <c r="A921" s="32">
        <v>42809</v>
      </c>
      <c r="B921" s="27">
        <v>38</v>
      </c>
      <c r="C921" s="37">
        <f t="shared" si="42"/>
        <v>58.281297626823481</v>
      </c>
      <c r="G921" s="14">
        <f t="shared" si="43"/>
        <v>10.562812976268235</v>
      </c>
      <c r="H921" s="28">
        <f>VLOOKUP(A921,Futures!A921:B1905,2,FALSE)</f>
        <v>9.98</v>
      </c>
      <c r="J921" s="23">
        <v>42755</v>
      </c>
      <c r="K921" s="22">
        <v>417.34</v>
      </c>
      <c r="L921" s="28">
        <f t="shared" si="44"/>
        <v>11.358044850860004</v>
      </c>
    </row>
    <row r="922" spans="1:12" x14ac:dyDescent="0.25">
      <c r="A922" s="32">
        <v>42808</v>
      </c>
      <c r="B922" s="27">
        <v>30</v>
      </c>
      <c r="C922" s="37">
        <f t="shared" si="42"/>
        <v>62.800947093403003</v>
      </c>
      <c r="G922" s="14">
        <f t="shared" si="43"/>
        <v>10.62050947093403</v>
      </c>
      <c r="H922" s="28">
        <f>VLOOKUP(A922,Futures!A922:B1906,2,FALSE)</f>
        <v>9.9924999999999997</v>
      </c>
      <c r="J922" s="23">
        <v>42754</v>
      </c>
      <c r="K922" s="22">
        <v>419.63</v>
      </c>
      <c r="L922" s="28">
        <f t="shared" si="44"/>
        <v>11.420367951230133</v>
      </c>
    </row>
    <row r="923" spans="1:12" x14ac:dyDescent="0.25">
      <c r="A923" s="32">
        <v>42807</v>
      </c>
      <c r="B923" s="27">
        <v>28</v>
      </c>
      <c r="C923" s="37">
        <f t="shared" si="42"/>
        <v>63.290224254299865</v>
      </c>
      <c r="G923" s="14">
        <f t="shared" si="43"/>
        <v>10.692902242542999</v>
      </c>
      <c r="H923" s="28">
        <f>VLOOKUP(A923,Futures!A923:B1907,2,FALSE)</f>
        <v>10.06</v>
      </c>
      <c r="J923" s="23">
        <v>42753</v>
      </c>
      <c r="K923" s="22">
        <v>423.03</v>
      </c>
      <c r="L923" s="28">
        <f t="shared" si="44"/>
        <v>11.512900065316785</v>
      </c>
    </row>
    <row r="924" spans="1:12" x14ac:dyDescent="0.25">
      <c r="A924" s="32">
        <v>42804</v>
      </c>
      <c r="B924" s="27">
        <v>29</v>
      </c>
      <c r="C924" s="37">
        <f t="shared" si="42"/>
        <v>60.803505334204289</v>
      </c>
      <c r="G924" s="14">
        <f t="shared" si="43"/>
        <v>10.673035053342042</v>
      </c>
      <c r="H924" s="28">
        <f>VLOOKUP(A924,Futures!A924:B1908,2,FALSE)</f>
        <v>10.065</v>
      </c>
      <c r="J924" s="23">
        <v>42752</v>
      </c>
      <c r="K924" s="22">
        <v>423.49</v>
      </c>
      <c r="L924" s="28">
        <f t="shared" si="44"/>
        <v>11.525419116046157</v>
      </c>
    </row>
    <row r="925" spans="1:12" x14ac:dyDescent="0.25">
      <c r="A925" s="32">
        <v>42803</v>
      </c>
      <c r="B925" s="27">
        <v>27</v>
      </c>
      <c r="C925" s="37">
        <f t="shared" si="42"/>
        <v>69.040278684955496</v>
      </c>
      <c r="G925" s="14">
        <f t="shared" si="43"/>
        <v>10.800402786849554</v>
      </c>
      <c r="H925" s="28">
        <f>VLOOKUP(A925,Futures!A925:B1909,2,FALSE)</f>
        <v>10.11</v>
      </c>
      <c r="J925" s="23">
        <v>42748</v>
      </c>
      <c r="K925" s="22">
        <v>412.74</v>
      </c>
      <c r="L925" s="28">
        <f t="shared" si="44"/>
        <v>11.232854343566297</v>
      </c>
    </row>
    <row r="926" spans="1:12" x14ac:dyDescent="0.25">
      <c r="A926" s="32">
        <v>42802</v>
      </c>
      <c r="B926" s="27">
        <v>27</v>
      </c>
      <c r="C926" s="37">
        <f t="shared" si="42"/>
        <v>59.542183757892531</v>
      </c>
      <c r="G926" s="14">
        <f t="shared" si="43"/>
        <v>10.812921837578925</v>
      </c>
      <c r="H926" s="28">
        <f>VLOOKUP(A926,Futures!A926:B1910,2,FALSE)</f>
        <v>10.217499999999999</v>
      </c>
      <c r="J926" s="23">
        <v>42747</v>
      </c>
      <c r="K926" s="22">
        <v>413.94</v>
      </c>
      <c r="L926" s="28">
        <f t="shared" si="44"/>
        <v>11.265512736773351</v>
      </c>
    </row>
    <row r="927" spans="1:12" x14ac:dyDescent="0.25">
      <c r="A927" s="32">
        <v>42801</v>
      </c>
      <c r="B927" s="27">
        <v>28</v>
      </c>
      <c r="C927" s="37">
        <f t="shared" si="42"/>
        <v>57.539026779882541</v>
      </c>
      <c r="G927" s="14">
        <f t="shared" si="43"/>
        <v>10.827890267798825</v>
      </c>
      <c r="H927" s="28">
        <f>VLOOKUP(A927,Futures!A927:B1911,2,FALSE)</f>
        <v>10.2525</v>
      </c>
      <c r="J927" s="23">
        <v>42746</v>
      </c>
      <c r="K927" s="22">
        <v>402.91</v>
      </c>
      <c r="L927" s="28">
        <f t="shared" si="44"/>
        <v>10.965327672545179</v>
      </c>
    </row>
    <row r="928" spans="1:12" x14ac:dyDescent="0.25">
      <c r="A928" s="32">
        <v>42800</v>
      </c>
      <c r="B928" s="27">
        <v>26</v>
      </c>
      <c r="C928" s="37">
        <f t="shared" si="42"/>
        <v>58.54795340735901</v>
      </c>
      <c r="G928" s="14">
        <f t="shared" si="43"/>
        <v>10.957979534073591</v>
      </c>
      <c r="H928" s="28">
        <f>VLOOKUP(A928,Futures!A928:B1912,2,FALSE)</f>
        <v>10.3725</v>
      </c>
      <c r="J928" s="23">
        <v>42745</v>
      </c>
      <c r="K928" s="22">
        <v>399.88</v>
      </c>
      <c r="L928" s="28">
        <f t="shared" si="44"/>
        <v>10.882865229697366</v>
      </c>
    </row>
    <row r="929" spans="1:12" x14ac:dyDescent="0.25">
      <c r="A929" s="32">
        <v>42797</v>
      </c>
      <c r="B929" s="27">
        <v>25</v>
      </c>
      <c r="C929" s="37">
        <f t="shared" si="42"/>
        <v>71.551817983888455</v>
      </c>
      <c r="G929" s="14">
        <f t="shared" si="43"/>
        <v>11.090518179838885</v>
      </c>
      <c r="H929" s="28">
        <f>VLOOKUP(A929,Futures!A929:B1913,2,FALSE)</f>
        <v>10.375</v>
      </c>
      <c r="J929" s="23">
        <v>42744</v>
      </c>
      <c r="K929" s="22">
        <v>395.2</v>
      </c>
      <c r="L929" s="28">
        <f t="shared" si="44"/>
        <v>10.755497496189854</v>
      </c>
    </row>
    <row r="930" spans="1:12" x14ac:dyDescent="0.25">
      <c r="A930" s="32">
        <v>42796</v>
      </c>
      <c r="B930" s="27">
        <v>39</v>
      </c>
      <c r="C930" s="37">
        <f t="shared" si="42"/>
        <v>71.52966470716305</v>
      </c>
      <c r="G930" s="14">
        <f t="shared" si="43"/>
        <v>11.087796647071631</v>
      </c>
      <c r="H930" s="28">
        <f>VLOOKUP(A930,Futures!A930:B1914,2,FALSE)</f>
        <v>10.3725</v>
      </c>
      <c r="J930" s="23">
        <v>42741</v>
      </c>
      <c r="K930" s="22">
        <v>395.01</v>
      </c>
      <c r="L930" s="28">
        <f t="shared" si="44"/>
        <v>10.75032658393207</v>
      </c>
    </row>
    <row r="931" spans="1:12" x14ac:dyDescent="0.25">
      <c r="A931" s="32">
        <v>42795</v>
      </c>
      <c r="B931" s="27">
        <v>47</v>
      </c>
      <c r="C931" s="37">
        <f t="shared" si="42"/>
        <v>55.287883736120058</v>
      </c>
      <c r="G931" s="14">
        <f t="shared" si="43"/>
        <v>11.070378837361201</v>
      </c>
      <c r="H931" s="28">
        <f>VLOOKUP(A931,Futures!A931:B1915,2,FALSE)</f>
        <v>10.5175</v>
      </c>
      <c r="J931" s="23">
        <v>42739</v>
      </c>
      <c r="K931" s="22">
        <v>400.34</v>
      </c>
      <c r="L931" s="28">
        <f t="shared" si="44"/>
        <v>10.895384280426736</v>
      </c>
    </row>
    <row r="932" spans="1:12" x14ac:dyDescent="0.25">
      <c r="A932" s="32">
        <v>42794</v>
      </c>
      <c r="B932" s="27">
        <v>51</v>
      </c>
      <c r="C932" s="37" t="e">
        <f t="shared" si="42"/>
        <v>#N/A</v>
      </c>
      <c r="G932" s="14" t="e">
        <f t="shared" si="43"/>
        <v>#N/A</v>
      </c>
      <c r="H932" s="28">
        <f>VLOOKUP(A932,Futures!A932:B1916,2,FALSE)</f>
        <v>10.3575</v>
      </c>
      <c r="J932" s="23">
        <v>42738</v>
      </c>
      <c r="K932" s="22">
        <v>394</v>
      </c>
      <c r="L932" s="28">
        <f t="shared" si="44"/>
        <v>10.7228391029828</v>
      </c>
    </row>
    <row r="933" spans="1:12" x14ac:dyDescent="0.25">
      <c r="A933" s="32">
        <v>42793</v>
      </c>
      <c r="B933" s="27">
        <v>41</v>
      </c>
      <c r="C933" s="37" t="e">
        <f t="shared" si="42"/>
        <v>#N/A</v>
      </c>
      <c r="G933" s="14" t="e">
        <f t="shared" si="43"/>
        <v>#N/A</v>
      </c>
      <c r="H933" s="28">
        <f>VLOOKUP(A933,Futures!A933:B1917,2,FALSE)</f>
        <v>10.220000000000001</v>
      </c>
      <c r="J933" s="23">
        <v>42733</v>
      </c>
      <c r="K933" s="22">
        <v>398.69</v>
      </c>
      <c r="L933" s="28">
        <f t="shared" si="44"/>
        <v>10.850478989767037</v>
      </c>
    </row>
    <row r="934" spans="1:12" x14ac:dyDescent="0.25">
      <c r="A934" s="32">
        <v>42790</v>
      </c>
      <c r="B934" s="27">
        <v>40</v>
      </c>
      <c r="C934" s="37">
        <f t="shared" si="42"/>
        <v>65.043490093620804</v>
      </c>
      <c r="G934" s="14">
        <f t="shared" si="43"/>
        <v>10.892934900936208</v>
      </c>
      <c r="H934" s="28">
        <f>VLOOKUP(A934,Futures!A934:B1918,2,FALSE)</f>
        <v>10.2425</v>
      </c>
      <c r="J934" s="23">
        <v>42732</v>
      </c>
      <c r="K934" s="22">
        <v>400.98</v>
      </c>
      <c r="L934" s="28">
        <f t="shared" si="44"/>
        <v>10.912802090137166</v>
      </c>
    </row>
    <row r="935" spans="1:12" x14ac:dyDescent="0.25">
      <c r="A935" s="32">
        <v>42789</v>
      </c>
      <c r="B935" s="27">
        <v>37</v>
      </c>
      <c r="C935" s="37">
        <f t="shared" si="42"/>
        <v>66.281406488134024</v>
      </c>
      <c r="G935" s="14">
        <f t="shared" si="43"/>
        <v>10.777814064881341</v>
      </c>
      <c r="H935" s="28">
        <f>VLOOKUP(A935,Futures!A935:B1919,2,FALSE)</f>
        <v>10.115</v>
      </c>
      <c r="J935" s="23">
        <v>42731</v>
      </c>
      <c r="K935" s="22">
        <v>402.09</v>
      </c>
      <c r="L935" s="28">
        <f t="shared" si="44"/>
        <v>10.94301110385369</v>
      </c>
    </row>
    <row r="936" spans="1:12" x14ac:dyDescent="0.25">
      <c r="A936" s="32">
        <v>42788</v>
      </c>
      <c r="B936" s="27">
        <v>38</v>
      </c>
      <c r="C936" s="37">
        <f t="shared" si="42"/>
        <v>63.794741998693816</v>
      </c>
      <c r="G936" s="14">
        <f t="shared" si="43"/>
        <v>10.865447419986937</v>
      </c>
      <c r="H936" s="28">
        <f>VLOOKUP(A936,Futures!A936:B1920,2,FALSE)</f>
        <v>10.227499999999999</v>
      </c>
      <c r="J936" s="23">
        <v>42726</v>
      </c>
      <c r="K936" s="22">
        <v>394.83</v>
      </c>
      <c r="L936" s="28">
        <f t="shared" si="44"/>
        <v>10.745427824951012</v>
      </c>
    </row>
    <row r="937" spans="1:12" x14ac:dyDescent="0.25">
      <c r="A937" s="32">
        <v>42787</v>
      </c>
      <c r="B937" s="27">
        <v>41</v>
      </c>
      <c r="C937" s="37">
        <f t="shared" si="42"/>
        <v>75.290387546266047</v>
      </c>
      <c r="G937" s="14">
        <f t="shared" si="43"/>
        <v>11.01540387546266</v>
      </c>
      <c r="H937" s="28">
        <f>VLOOKUP(A937,Futures!A937:B1921,2,FALSE)</f>
        <v>10.262499999999999</v>
      </c>
      <c r="J937" s="23">
        <v>42725</v>
      </c>
      <c r="K937" s="22">
        <v>401.44</v>
      </c>
      <c r="L937" s="28">
        <f t="shared" si="44"/>
        <v>10.925321140866536</v>
      </c>
    </row>
    <row r="938" spans="1:12" x14ac:dyDescent="0.25">
      <c r="A938" s="32">
        <v>42783</v>
      </c>
      <c r="B938" s="27">
        <v>41</v>
      </c>
      <c r="C938" s="37">
        <f t="shared" si="42"/>
        <v>79.300566078815564</v>
      </c>
      <c r="G938" s="14">
        <f t="shared" si="43"/>
        <v>11.118005660788155</v>
      </c>
      <c r="H938" s="28">
        <f>VLOOKUP(A938,Futures!A938:B1922,2,FALSE)</f>
        <v>10.324999999999999</v>
      </c>
      <c r="J938" s="23">
        <v>42724</v>
      </c>
      <c r="K938" s="22">
        <v>401.44</v>
      </c>
      <c r="L938" s="28">
        <f t="shared" si="44"/>
        <v>10.925321140866536</v>
      </c>
    </row>
    <row r="939" spans="1:12" x14ac:dyDescent="0.25">
      <c r="A939" s="32">
        <v>42782</v>
      </c>
      <c r="B939" s="27">
        <v>41</v>
      </c>
      <c r="C939" s="37">
        <f t="shared" si="42"/>
        <v>82.284182451556731</v>
      </c>
      <c r="G939" s="14">
        <f t="shared" si="43"/>
        <v>11.260341824515567</v>
      </c>
      <c r="H939" s="28">
        <f>VLOOKUP(A939,Futures!A939:B1923,2,FALSE)</f>
        <v>10.4375</v>
      </c>
      <c r="J939" s="23">
        <v>42723</v>
      </c>
      <c r="K939" s="22">
        <v>404.93</v>
      </c>
      <c r="L939" s="28">
        <f t="shared" si="44"/>
        <v>11.02030263444372</v>
      </c>
    </row>
    <row r="940" spans="1:12" x14ac:dyDescent="0.25">
      <c r="A940" s="32">
        <v>42781</v>
      </c>
      <c r="B940" s="27">
        <v>42</v>
      </c>
      <c r="C940" s="37">
        <f t="shared" si="42"/>
        <v>74.554485086000355</v>
      </c>
      <c r="G940" s="14">
        <f t="shared" si="43"/>
        <v>11.358044850860004</v>
      </c>
      <c r="H940" s="28">
        <f>VLOOKUP(A940,Futures!A940:B1924,2,FALSE)</f>
        <v>10.612500000000001</v>
      </c>
      <c r="J940" s="23">
        <v>42720</v>
      </c>
      <c r="K940" s="22">
        <v>407.87</v>
      </c>
      <c r="L940" s="28">
        <f t="shared" si="44"/>
        <v>11.100315697801001</v>
      </c>
    </row>
    <row r="941" spans="1:12" x14ac:dyDescent="0.25">
      <c r="A941" s="32">
        <v>42780</v>
      </c>
      <c r="B941" s="27">
        <v>42</v>
      </c>
      <c r="C941" s="37">
        <f t="shared" si="42"/>
        <v>71.536033093838469</v>
      </c>
      <c r="G941" s="14">
        <f t="shared" si="43"/>
        <v>11.165360330938384</v>
      </c>
      <c r="H941" s="28">
        <f>VLOOKUP(A941,Futures!A941:B1925,2,FALSE)</f>
        <v>10.45</v>
      </c>
      <c r="J941" s="23">
        <v>42719</v>
      </c>
      <c r="K941" s="22">
        <v>406.86</v>
      </c>
      <c r="L941" s="28">
        <f t="shared" si="44"/>
        <v>11.072828216851731</v>
      </c>
    </row>
    <row r="942" spans="1:12" x14ac:dyDescent="0.25">
      <c r="A942" s="32">
        <v>42779</v>
      </c>
      <c r="B942" s="27">
        <v>41</v>
      </c>
      <c r="C942" s="37">
        <f t="shared" si="42"/>
        <v>72.546211626387873</v>
      </c>
      <c r="G942" s="14">
        <f t="shared" si="43"/>
        <v>11.267962116263879</v>
      </c>
      <c r="H942" s="28">
        <f>VLOOKUP(A942,Futures!A942:B1926,2,FALSE)</f>
        <v>10.5425</v>
      </c>
      <c r="J942" s="23">
        <v>42718</v>
      </c>
      <c r="K942" s="22">
        <v>404.11</v>
      </c>
      <c r="L942" s="28">
        <f t="shared" si="44"/>
        <v>10.997986065752231</v>
      </c>
    </row>
    <row r="943" spans="1:12" x14ac:dyDescent="0.25">
      <c r="A943" s="32">
        <v>42776</v>
      </c>
      <c r="B943" s="27">
        <v>40</v>
      </c>
      <c r="C943" s="37">
        <f t="shared" si="42"/>
        <v>68.04114957544094</v>
      </c>
      <c r="G943" s="14">
        <f t="shared" si="43"/>
        <v>11.270411495754409</v>
      </c>
      <c r="H943" s="28">
        <f>VLOOKUP(A943,Futures!A943:B1927,2,FALSE)</f>
        <v>10.59</v>
      </c>
      <c r="J943" s="23">
        <v>42717</v>
      </c>
      <c r="K943" s="22">
        <v>405.21</v>
      </c>
      <c r="L943" s="28">
        <f t="shared" si="44"/>
        <v>11.027922926192032</v>
      </c>
    </row>
    <row r="944" spans="1:12" x14ac:dyDescent="0.25">
      <c r="A944" s="32">
        <v>42775</v>
      </c>
      <c r="B944" s="27">
        <v>36</v>
      </c>
      <c r="C944" s="37">
        <f t="shared" si="42"/>
        <v>71.043653385586765</v>
      </c>
      <c r="G944" s="14">
        <f t="shared" si="43"/>
        <v>11.215436533855868</v>
      </c>
      <c r="H944" s="28">
        <f>VLOOKUP(A944,Futures!A944:B1928,2,FALSE)</f>
        <v>10.505000000000001</v>
      </c>
      <c r="J944" s="23">
        <v>42716</v>
      </c>
      <c r="K944" s="22">
        <v>406.77</v>
      </c>
      <c r="L944" s="28">
        <f t="shared" si="44"/>
        <v>11.070378837361201</v>
      </c>
    </row>
    <row r="945" spans="1:12" x14ac:dyDescent="0.25">
      <c r="A945" s="32">
        <v>42774</v>
      </c>
      <c r="B945" s="27">
        <v>37</v>
      </c>
      <c r="C945" s="37">
        <f t="shared" si="42"/>
        <v>66.794306553450866</v>
      </c>
      <c r="G945" s="14">
        <f t="shared" si="43"/>
        <v>11.255443065534509</v>
      </c>
      <c r="H945" s="28">
        <f>VLOOKUP(A945,Futures!A945:B1929,2,FALSE)</f>
        <v>10.5875</v>
      </c>
      <c r="J945" s="23">
        <v>42713</v>
      </c>
      <c r="K945" s="22">
        <v>407.97</v>
      </c>
      <c r="L945" s="28">
        <f t="shared" si="44"/>
        <v>11.103037230568257</v>
      </c>
    </row>
    <row r="946" spans="1:12" x14ac:dyDescent="0.25">
      <c r="A946" s="32">
        <v>42773</v>
      </c>
      <c r="B946" s="27">
        <v>35</v>
      </c>
      <c r="C946" s="37">
        <f t="shared" si="42"/>
        <v>79.800620509471003</v>
      </c>
      <c r="G946" s="14">
        <f t="shared" si="43"/>
        <v>11.22550620509471</v>
      </c>
      <c r="H946" s="28">
        <f>VLOOKUP(A946,Futures!A946:B1930,2,FALSE)</f>
        <v>10.4275</v>
      </c>
      <c r="J946" s="23">
        <v>42712</v>
      </c>
      <c r="K946" s="22">
        <v>401.63</v>
      </c>
      <c r="L946" s="28">
        <f t="shared" si="44"/>
        <v>10.93049205312432</v>
      </c>
    </row>
    <row r="947" spans="1:12" x14ac:dyDescent="0.25">
      <c r="A947" s="32">
        <v>42772</v>
      </c>
      <c r="B947" s="27">
        <v>35</v>
      </c>
      <c r="C947" s="37">
        <f t="shared" si="42"/>
        <v>63.281515349444994</v>
      </c>
      <c r="G947" s="14">
        <f t="shared" si="43"/>
        <v>10.992815153494449</v>
      </c>
      <c r="H947" s="28">
        <f>VLOOKUP(A947,Futures!A947:B1931,2,FALSE)</f>
        <v>10.36</v>
      </c>
      <c r="J947" s="23">
        <v>42711</v>
      </c>
      <c r="K947" s="22">
        <v>411</v>
      </c>
      <c r="L947" s="28">
        <f t="shared" si="44"/>
        <v>11.185499673416068</v>
      </c>
    </row>
    <row r="948" spans="1:12" x14ac:dyDescent="0.25">
      <c r="A948" s="32">
        <v>42769</v>
      </c>
      <c r="B948" s="27">
        <v>34</v>
      </c>
      <c r="C948" s="37">
        <f t="shared" si="42"/>
        <v>61.803614195514989</v>
      </c>
      <c r="G948" s="14">
        <f t="shared" si="43"/>
        <v>10.888036141955149</v>
      </c>
      <c r="H948" s="28">
        <f>VLOOKUP(A948,Futures!A948:B1932,2,FALSE)</f>
        <v>10.27</v>
      </c>
      <c r="J948" s="23">
        <v>42710</v>
      </c>
      <c r="K948" s="22">
        <v>411.64</v>
      </c>
      <c r="L948" s="28">
        <f t="shared" si="44"/>
        <v>11.202917483126496</v>
      </c>
    </row>
    <row r="949" spans="1:12" x14ac:dyDescent="0.25">
      <c r="A949" s="32">
        <v>42768</v>
      </c>
      <c r="B949" s="27">
        <v>33</v>
      </c>
      <c r="C949" s="37">
        <f t="shared" si="42"/>
        <v>60.28973437840186</v>
      </c>
      <c r="G949" s="14">
        <f t="shared" si="43"/>
        <v>10.975397343784019</v>
      </c>
      <c r="H949" s="28">
        <f>VLOOKUP(A949,Futures!A949:B1933,2,FALSE)</f>
        <v>10.3725</v>
      </c>
      <c r="J949" s="23">
        <v>42709</v>
      </c>
      <c r="K949" s="22">
        <v>410.26</v>
      </c>
      <c r="L949" s="28">
        <f t="shared" si="44"/>
        <v>11.165360330938384</v>
      </c>
    </row>
    <row r="950" spans="1:12" x14ac:dyDescent="0.25">
      <c r="A950" s="32">
        <v>42767</v>
      </c>
      <c r="B950" s="27">
        <v>31</v>
      </c>
      <c r="C950" s="37">
        <f t="shared" si="42"/>
        <v>57.034019159590699</v>
      </c>
      <c r="G950" s="14">
        <f t="shared" si="43"/>
        <v>10.937840191595907</v>
      </c>
      <c r="H950" s="28">
        <f>VLOOKUP(A950,Futures!A950:B1934,2,FALSE)</f>
        <v>10.3675</v>
      </c>
      <c r="J950" s="23">
        <v>42706</v>
      </c>
      <c r="K950" s="22">
        <v>400.71</v>
      </c>
      <c r="L950" s="28">
        <f t="shared" si="44"/>
        <v>10.905453951665578</v>
      </c>
    </row>
    <row r="951" spans="1:12" x14ac:dyDescent="0.25">
      <c r="A951" s="32">
        <v>42766</v>
      </c>
      <c r="B951" s="27">
        <v>32</v>
      </c>
      <c r="C951" s="37">
        <f t="shared" si="42"/>
        <v>58.778902677988398</v>
      </c>
      <c r="G951" s="14">
        <f t="shared" si="43"/>
        <v>10.832789026779883</v>
      </c>
      <c r="H951" s="28">
        <f>VLOOKUP(A951,Futures!A951:B1935,2,FALSE)</f>
        <v>10.244999999999999</v>
      </c>
      <c r="J951" s="23">
        <v>42705</v>
      </c>
      <c r="K951" s="22">
        <v>400.43</v>
      </c>
      <c r="L951" s="28">
        <f t="shared" si="44"/>
        <v>10.897833659917266</v>
      </c>
    </row>
    <row r="952" spans="1:12" x14ac:dyDescent="0.25">
      <c r="A952" s="32">
        <v>42765</v>
      </c>
      <c r="B952" s="27">
        <v>34</v>
      </c>
      <c r="C952" s="37">
        <f t="shared" si="42"/>
        <v>60.801055954713767</v>
      </c>
      <c r="G952" s="14">
        <f t="shared" si="43"/>
        <v>10.835510559547137</v>
      </c>
      <c r="H952" s="28">
        <f>VLOOKUP(A952,Futures!A952:B1936,2,FALSE)</f>
        <v>10.227499999999999</v>
      </c>
      <c r="J952" s="23">
        <v>42704</v>
      </c>
      <c r="K952" s="22">
        <v>402.91</v>
      </c>
      <c r="L952" s="28">
        <f t="shared" si="44"/>
        <v>10.965327672545179</v>
      </c>
    </row>
    <row r="953" spans="1:12" x14ac:dyDescent="0.25">
      <c r="A953" s="32">
        <v>42762</v>
      </c>
      <c r="B953" s="27">
        <v>33</v>
      </c>
      <c r="C953" s="37">
        <f t="shared" si="42"/>
        <v>64.047409100805552</v>
      </c>
      <c r="G953" s="14">
        <f t="shared" si="43"/>
        <v>11.132974091008055</v>
      </c>
      <c r="H953" s="28">
        <f>VLOOKUP(A953,Futures!A953:B1937,2,FALSE)</f>
        <v>10.4925</v>
      </c>
      <c r="J953" s="23">
        <v>42703</v>
      </c>
      <c r="K953" s="22">
        <v>405.12</v>
      </c>
      <c r="L953" s="28">
        <f t="shared" si="44"/>
        <v>11.025473546701502</v>
      </c>
    </row>
    <row r="954" spans="1:12" x14ac:dyDescent="0.25">
      <c r="A954" s="32">
        <v>42761</v>
      </c>
      <c r="B954" s="27">
        <v>35</v>
      </c>
      <c r="C954" s="37">
        <f t="shared" si="42"/>
        <v>62.055628129762752</v>
      </c>
      <c r="G954" s="14">
        <f t="shared" si="43"/>
        <v>11.115556281297627</v>
      </c>
      <c r="H954" s="28">
        <f>VLOOKUP(A954,Futures!A954:B1938,2,FALSE)</f>
        <v>10.494999999999999</v>
      </c>
      <c r="J954" s="23">
        <v>42702</v>
      </c>
      <c r="K954" s="22">
        <v>413.29</v>
      </c>
      <c r="L954" s="28">
        <f t="shared" si="44"/>
        <v>11.247822773786197</v>
      </c>
    </row>
    <row r="955" spans="1:12" x14ac:dyDescent="0.25">
      <c r="A955" s="32">
        <v>42760</v>
      </c>
      <c r="B955" s="27">
        <v>33</v>
      </c>
      <c r="C955" s="37">
        <f t="shared" si="42"/>
        <v>66.048715436533811</v>
      </c>
      <c r="G955" s="14">
        <f t="shared" si="43"/>
        <v>11.212987154365338</v>
      </c>
      <c r="H955" s="28">
        <f>VLOOKUP(A955,Futures!A955:B1939,2,FALSE)</f>
        <v>10.5525</v>
      </c>
      <c r="J955" s="23">
        <v>42699</v>
      </c>
      <c r="K955" s="22">
        <v>412.38</v>
      </c>
      <c r="L955" s="28">
        <f t="shared" si="44"/>
        <v>11.22305682560418</v>
      </c>
    </row>
    <row r="956" spans="1:12" x14ac:dyDescent="0.25">
      <c r="A956" s="32">
        <v>42759</v>
      </c>
      <c r="B956" s="27">
        <v>34</v>
      </c>
      <c r="C956" s="37">
        <f t="shared" si="42"/>
        <v>65.302525582407966</v>
      </c>
      <c r="G956" s="14">
        <f t="shared" si="43"/>
        <v>11.238025255824081</v>
      </c>
      <c r="H956" s="28">
        <f>VLOOKUP(A956,Futures!A956:B1940,2,FALSE)</f>
        <v>10.585000000000001</v>
      </c>
      <c r="J956" s="23">
        <v>42697</v>
      </c>
      <c r="K956" s="22">
        <v>409.89</v>
      </c>
      <c r="L956" s="28">
        <f t="shared" si="44"/>
        <v>11.155290659699542</v>
      </c>
    </row>
    <row r="957" spans="1:12" x14ac:dyDescent="0.25">
      <c r="A957" s="32">
        <v>42758</v>
      </c>
      <c r="B957" s="27">
        <v>34</v>
      </c>
      <c r="C957" s="37">
        <f t="shared" si="42"/>
        <v>69.291149575440869</v>
      </c>
      <c r="G957" s="14">
        <f t="shared" si="43"/>
        <v>11.270411495754409</v>
      </c>
      <c r="H957" s="28">
        <f>VLOOKUP(A957,Futures!A957:B1941,2,FALSE)</f>
        <v>10.577500000000001</v>
      </c>
      <c r="J957" s="23">
        <v>42696</v>
      </c>
      <c r="K957" s="22">
        <v>408.52</v>
      </c>
      <c r="L957" s="28">
        <f t="shared" si="44"/>
        <v>11.118005660788155</v>
      </c>
    </row>
    <row r="958" spans="1:12" x14ac:dyDescent="0.25">
      <c r="A958" s="32">
        <v>42754</v>
      </c>
      <c r="B958" s="27">
        <v>32</v>
      </c>
      <c r="C958" s="37">
        <f t="shared" si="42"/>
        <v>71.786795123013292</v>
      </c>
      <c r="G958" s="14">
        <f t="shared" si="43"/>
        <v>11.420367951230133</v>
      </c>
      <c r="H958" s="28">
        <f>VLOOKUP(A958,Futures!A958:B1942,2,FALSE)</f>
        <v>10.702500000000001</v>
      </c>
      <c r="J958" s="23">
        <v>42695</v>
      </c>
      <c r="K958" s="22">
        <v>405.12</v>
      </c>
      <c r="L958" s="28">
        <f t="shared" si="44"/>
        <v>11.025473546701502</v>
      </c>
    </row>
    <row r="959" spans="1:12" x14ac:dyDescent="0.25">
      <c r="A959" s="32">
        <v>42753</v>
      </c>
      <c r="B959" s="27">
        <v>29</v>
      </c>
      <c r="C959" s="37">
        <f t="shared" si="42"/>
        <v>76.2900065316785</v>
      </c>
      <c r="G959" s="14">
        <f t="shared" si="43"/>
        <v>11.512900065316785</v>
      </c>
      <c r="H959" s="28">
        <f>VLOOKUP(A959,Futures!A959:B1943,2,FALSE)</f>
        <v>10.75</v>
      </c>
      <c r="J959" s="23">
        <v>42692</v>
      </c>
      <c r="K959" s="22">
        <v>395.1</v>
      </c>
      <c r="L959" s="28">
        <f t="shared" si="44"/>
        <v>10.7527759634226</v>
      </c>
    </row>
    <row r="960" spans="1:12" x14ac:dyDescent="0.25">
      <c r="A960" s="32">
        <v>42752</v>
      </c>
      <c r="B960" s="27">
        <v>32</v>
      </c>
      <c r="C960" s="37">
        <f t="shared" si="42"/>
        <v>83.29191160461562</v>
      </c>
      <c r="G960" s="14">
        <f t="shared" si="43"/>
        <v>11.525419116046157</v>
      </c>
      <c r="H960" s="28">
        <f>VLOOKUP(A960,Futures!A960:B1944,2,FALSE)</f>
        <v>10.692500000000001</v>
      </c>
      <c r="J960" s="23">
        <v>42691</v>
      </c>
      <c r="K960" s="22">
        <v>393.73</v>
      </c>
      <c r="L960" s="28">
        <f t="shared" si="44"/>
        <v>10.715490964511213</v>
      </c>
    </row>
    <row r="961" spans="1:12" x14ac:dyDescent="0.25">
      <c r="A961" s="32">
        <v>42748</v>
      </c>
      <c r="B961" s="27">
        <v>35</v>
      </c>
      <c r="C961" s="37">
        <f t="shared" si="42"/>
        <v>77.035434356629651</v>
      </c>
      <c r="G961" s="14">
        <f t="shared" si="43"/>
        <v>11.232854343566297</v>
      </c>
      <c r="H961" s="28">
        <f>VLOOKUP(A961,Futures!A961:B1945,2,FALSE)</f>
        <v>10.4625</v>
      </c>
      <c r="J961" s="23">
        <v>42690</v>
      </c>
      <c r="K961" s="22">
        <v>390.97</v>
      </c>
      <c r="L961" s="28">
        <f t="shared" si="44"/>
        <v>10.640376660134988</v>
      </c>
    </row>
    <row r="962" spans="1:12" x14ac:dyDescent="0.25">
      <c r="A962" s="32">
        <v>42747</v>
      </c>
      <c r="B962" s="27">
        <v>35</v>
      </c>
      <c r="C962" s="37">
        <f t="shared" si="42"/>
        <v>86.301273677335104</v>
      </c>
      <c r="G962" s="14">
        <f t="shared" si="43"/>
        <v>11.265512736773351</v>
      </c>
      <c r="H962" s="28">
        <f>VLOOKUP(A962,Futures!A962:B1946,2,FALSE)</f>
        <v>10.4025</v>
      </c>
      <c r="J962" s="23">
        <v>42688</v>
      </c>
      <c r="K962" s="22">
        <v>390.7</v>
      </c>
      <c r="L962" s="28">
        <f t="shared" si="44"/>
        <v>10.6330285216634</v>
      </c>
    </row>
    <row r="963" spans="1:12" x14ac:dyDescent="0.25">
      <c r="A963" s="32">
        <v>42746</v>
      </c>
      <c r="B963" s="27">
        <v>42</v>
      </c>
      <c r="C963" s="37">
        <f t="shared" si="42"/>
        <v>85.032767254517864</v>
      </c>
      <c r="G963" s="14">
        <f t="shared" si="43"/>
        <v>10.965327672545179</v>
      </c>
      <c r="H963" s="28">
        <f>VLOOKUP(A963,Futures!A963:B1947,2,FALSE)</f>
        <v>10.115</v>
      </c>
      <c r="J963" s="23">
        <v>42685</v>
      </c>
      <c r="K963" s="22">
        <v>394.92</v>
      </c>
      <c r="L963" s="28">
        <f t="shared" si="44"/>
        <v>10.747877204441542</v>
      </c>
    </row>
    <row r="964" spans="1:12" x14ac:dyDescent="0.25">
      <c r="A964" s="32">
        <v>42745</v>
      </c>
      <c r="B964" s="27">
        <v>43</v>
      </c>
      <c r="C964" s="37">
        <f t="shared" ref="C964:C968" si="45">(G964-H964)*100</f>
        <v>74.536522969736652</v>
      </c>
      <c r="G964" s="14">
        <f t="shared" ref="G964:G968" si="46">VLOOKUP(A964,$J$2:$L$1066,3,FALSE)</f>
        <v>10.882865229697366</v>
      </c>
      <c r="H964" s="28">
        <f>VLOOKUP(A964,Futures!A964:B1948,2,FALSE)</f>
        <v>10.137499999999999</v>
      </c>
      <c r="J964" s="23">
        <v>42684</v>
      </c>
      <c r="K964" s="22">
        <v>397.13</v>
      </c>
      <c r="L964" s="28">
        <f t="shared" ref="L964:L968" si="47">K964/36.744</f>
        <v>10.808023078597866</v>
      </c>
    </row>
    <row r="965" spans="1:12" x14ac:dyDescent="0.25">
      <c r="A965" s="32">
        <v>42744</v>
      </c>
      <c r="B965" s="27">
        <v>42</v>
      </c>
      <c r="C965" s="37">
        <f t="shared" si="45"/>
        <v>70.299749618985345</v>
      </c>
      <c r="G965" s="14">
        <f t="shared" si="46"/>
        <v>10.755497496189854</v>
      </c>
      <c r="H965" s="28">
        <f>VLOOKUP(A965,Futures!A965:B1949,2,FALSE)</f>
        <v>10.0525</v>
      </c>
      <c r="J965" s="23">
        <v>42683</v>
      </c>
      <c r="K965" s="22">
        <v>398.69</v>
      </c>
      <c r="L965" s="28">
        <f t="shared" si="47"/>
        <v>10.850478989767037</v>
      </c>
    </row>
    <row r="966" spans="1:12" x14ac:dyDescent="0.25">
      <c r="A966" s="32">
        <v>42740</v>
      </c>
      <c r="B966" s="27">
        <v>44</v>
      </c>
      <c r="C966" s="37" t="e">
        <f t="shared" si="45"/>
        <v>#N/A</v>
      </c>
      <c r="G966" s="14" t="e">
        <f t="shared" si="46"/>
        <v>#N/A</v>
      </c>
      <c r="H966" s="28">
        <f>VLOOKUP(A966,Futures!A966:B1950,2,FALSE)</f>
        <v>10.125</v>
      </c>
      <c r="J966" s="23">
        <v>42682</v>
      </c>
      <c r="K966" s="22">
        <v>403.1</v>
      </c>
      <c r="L966" s="28">
        <f t="shared" si="47"/>
        <v>10.970498584802963</v>
      </c>
    </row>
    <row r="967" spans="1:12" x14ac:dyDescent="0.25">
      <c r="A967" s="32">
        <v>42739</v>
      </c>
      <c r="B967" s="27">
        <v>47</v>
      </c>
      <c r="C967" s="37">
        <f t="shared" si="45"/>
        <v>74.288428042673615</v>
      </c>
      <c r="G967" s="14">
        <f t="shared" si="46"/>
        <v>10.895384280426736</v>
      </c>
      <c r="H967" s="28">
        <f>VLOOKUP(A967,Futures!A967:B1951,2,FALSE)</f>
        <v>10.1525</v>
      </c>
      <c r="J967" s="23">
        <v>42681</v>
      </c>
      <c r="K967" s="22">
        <v>401.99</v>
      </c>
      <c r="L967" s="28">
        <f t="shared" si="47"/>
        <v>10.940289571086437</v>
      </c>
    </row>
    <row r="968" spans="1:12" x14ac:dyDescent="0.25">
      <c r="A968" s="32">
        <v>42738</v>
      </c>
      <c r="B968" s="27">
        <v>47</v>
      </c>
      <c r="C968" s="37">
        <f t="shared" si="45"/>
        <v>77.283910298280034</v>
      </c>
      <c r="G968" s="14">
        <f t="shared" si="46"/>
        <v>10.7228391029828</v>
      </c>
      <c r="H968" s="28">
        <f>VLOOKUP(A968,Futures!A968:B1952,2,FALSE)</f>
        <v>9.9499999999999993</v>
      </c>
      <c r="J968" s="23">
        <v>42678</v>
      </c>
      <c r="K968" s="22">
        <v>398.5</v>
      </c>
      <c r="L968" s="28">
        <f t="shared" si="47"/>
        <v>10.845308077509253</v>
      </c>
    </row>
    <row r="969" spans="1:12" x14ac:dyDescent="0.25">
      <c r="A969" s="13"/>
      <c r="B969" s="9"/>
      <c r="C969" s="28"/>
      <c r="G969" s="14"/>
      <c r="H969" s="28"/>
      <c r="J969" s="23"/>
      <c r="K969" s="22"/>
      <c r="L969" s="28"/>
    </row>
    <row r="970" spans="1:12" x14ac:dyDescent="0.25">
      <c r="A970" s="13"/>
      <c r="B970" s="9"/>
      <c r="C970" s="28"/>
      <c r="G970" s="14"/>
      <c r="H970" s="28"/>
      <c r="J970" s="23"/>
      <c r="K970" s="22"/>
      <c r="L970" s="28"/>
    </row>
    <row r="971" spans="1:12" x14ac:dyDescent="0.25">
      <c r="A971" s="13"/>
      <c r="B971" s="9"/>
      <c r="C971" s="28"/>
      <c r="G971" s="14"/>
      <c r="H971" s="28"/>
      <c r="J971" s="23"/>
      <c r="K971" s="22"/>
      <c r="L971" s="28"/>
    </row>
    <row r="972" spans="1:12" x14ac:dyDescent="0.25">
      <c r="A972" s="13"/>
      <c r="B972" s="9"/>
      <c r="C972" s="28"/>
      <c r="G972" s="14"/>
      <c r="H972" s="28"/>
      <c r="J972" s="23"/>
      <c r="K972" s="22"/>
      <c r="L972" s="28"/>
    </row>
    <row r="973" spans="1:12" x14ac:dyDescent="0.25">
      <c r="A973" s="13"/>
      <c r="B973" s="9"/>
      <c r="C973" s="28"/>
      <c r="G973" s="14"/>
      <c r="H973" s="28"/>
      <c r="J973" s="23"/>
      <c r="K973" s="22"/>
      <c r="L973" s="28"/>
    </row>
    <row r="974" spans="1:12" x14ac:dyDescent="0.25">
      <c r="A974" s="13"/>
      <c r="B974" s="9"/>
      <c r="C974" s="28"/>
      <c r="G974" s="14"/>
      <c r="H974" s="28"/>
      <c r="J974" s="23"/>
      <c r="K974" s="22"/>
      <c r="L974" s="28"/>
    </row>
    <row r="975" spans="1:12" x14ac:dyDescent="0.25">
      <c r="A975" s="13"/>
      <c r="B975" s="9"/>
      <c r="C975" s="28"/>
      <c r="G975" s="14"/>
      <c r="H975" s="28"/>
      <c r="J975" s="23"/>
      <c r="K975" s="22"/>
      <c r="L975" s="28"/>
    </row>
    <row r="976" spans="1:12" x14ac:dyDescent="0.25">
      <c r="A976" s="13"/>
      <c r="B976" s="9"/>
      <c r="C976" s="28"/>
      <c r="G976" s="14"/>
      <c r="H976" s="28"/>
      <c r="J976" s="23"/>
      <c r="K976" s="22"/>
      <c r="L976" s="28"/>
    </row>
    <row r="977" spans="1:12" x14ac:dyDescent="0.25">
      <c r="A977" s="13"/>
      <c r="B977" s="9"/>
      <c r="C977" s="28"/>
      <c r="G977" s="14"/>
      <c r="H977" s="28"/>
      <c r="J977" s="23"/>
      <c r="K977" s="22"/>
      <c r="L977" s="28"/>
    </row>
    <row r="978" spans="1:12" x14ac:dyDescent="0.25">
      <c r="A978" s="13"/>
      <c r="B978" s="9"/>
      <c r="C978" s="28"/>
      <c r="G978" s="14"/>
      <c r="H978" s="28"/>
      <c r="J978" s="23"/>
      <c r="K978" s="22"/>
      <c r="L978" s="28"/>
    </row>
    <row r="979" spans="1:12" x14ac:dyDescent="0.25">
      <c r="A979" s="13"/>
      <c r="B979" s="9"/>
      <c r="C979" s="28"/>
      <c r="G979" s="14"/>
      <c r="H979" s="28"/>
      <c r="J979" s="23"/>
      <c r="K979" s="22"/>
      <c r="L979" s="28"/>
    </row>
    <row r="980" spans="1:12" x14ac:dyDescent="0.25">
      <c r="A980" s="13"/>
      <c r="B980" s="9"/>
      <c r="C980" s="28"/>
      <c r="G980" s="14"/>
      <c r="H980" s="28"/>
      <c r="J980" s="23"/>
      <c r="K980" s="22"/>
      <c r="L980" s="28"/>
    </row>
    <row r="981" spans="1:12" x14ac:dyDescent="0.25">
      <c r="A981" s="13"/>
      <c r="B981" s="9"/>
      <c r="C981" s="28"/>
      <c r="G981" s="14"/>
      <c r="H981" s="28"/>
      <c r="J981" s="23"/>
      <c r="K981" s="22"/>
      <c r="L981" s="28"/>
    </row>
    <row r="982" spans="1:12" x14ac:dyDescent="0.25">
      <c r="A982" s="13"/>
      <c r="B982" s="9"/>
      <c r="C982" s="28"/>
      <c r="G982" s="14"/>
      <c r="H982" s="28"/>
      <c r="J982" s="23"/>
      <c r="K982" s="22"/>
      <c r="L982" s="28"/>
    </row>
    <row r="983" spans="1:12" x14ac:dyDescent="0.25">
      <c r="A983" s="13"/>
      <c r="B983" s="9"/>
      <c r="C983" s="28"/>
      <c r="G983" s="14"/>
      <c r="H983" s="28"/>
      <c r="J983" s="23"/>
      <c r="K983" s="22"/>
      <c r="L983" s="28"/>
    </row>
    <row r="984" spans="1:12" x14ac:dyDescent="0.25">
      <c r="A984" s="13"/>
      <c r="B984" s="9"/>
      <c r="C984" s="28"/>
      <c r="G984" s="14"/>
      <c r="H984" s="28"/>
      <c r="J984" s="23"/>
      <c r="K984" s="22"/>
      <c r="L984" s="28"/>
    </row>
    <row r="985" spans="1:12" x14ac:dyDescent="0.25">
      <c r="A985" s="13"/>
      <c r="B985" s="9"/>
      <c r="C985" s="28"/>
      <c r="G985" s="14"/>
      <c r="H985" s="28"/>
      <c r="J985" s="23"/>
      <c r="K985" s="22"/>
      <c r="L985" s="28"/>
    </row>
    <row r="986" spans="1:12" x14ac:dyDescent="0.25">
      <c r="A986" s="13"/>
      <c r="B986" s="9"/>
      <c r="C986" s="28"/>
      <c r="G986" s="14"/>
      <c r="H986" s="28"/>
      <c r="J986" s="23"/>
      <c r="K986" s="22"/>
      <c r="L986" s="28"/>
    </row>
    <row r="987" spans="1:12" x14ac:dyDescent="0.25">
      <c r="A987" s="13"/>
      <c r="B987" s="9"/>
      <c r="C987" s="28"/>
      <c r="G987" s="14"/>
      <c r="H987" s="28"/>
      <c r="J987" s="23"/>
      <c r="K987" s="22"/>
      <c r="L987" s="28"/>
    </row>
    <row r="988" spans="1:12" x14ac:dyDescent="0.25">
      <c r="A988" s="13"/>
      <c r="B988" s="9"/>
      <c r="C988" s="28"/>
      <c r="G988" s="14"/>
      <c r="H988" s="28"/>
      <c r="J988" s="23"/>
      <c r="K988" s="22"/>
      <c r="L988" s="28"/>
    </row>
    <row r="989" spans="1:12" x14ac:dyDescent="0.25">
      <c r="A989" s="13"/>
      <c r="B989" s="9"/>
      <c r="C989" s="28"/>
      <c r="G989" s="14"/>
      <c r="H989" s="28"/>
      <c r="J989" s="23"/>
      <c r="K989" s="22"/>
      <c r="L989" s="28"/>
    </row>
    <row r="990" spans="1:12" x14ac:dyDescent="0.25">
      <c r="A990" s="13"/>
      <c r="B990" s="9"/>
      <c r="C990" s="28"/>
      <c r="G990" s="14"/>
      <c r="H990" s="28"/>
      <c r="J990" s="23"/>
      <c r="K990" s="22"/>
      <c r="L990" s="28"/>
    </row>
    <row r="991" spans="1:12" x14ac:dyDescent="0.25">
      <c r="A991" s="13"/>
      <c r="B991" s="9"/>
      <c r="C991" s="28"/>
      <c r="G991" s="14"/>
      <c r="H991" s="28"/>
      <c r="J991" s="23"/>
      <c r="K991" s="22"/>
      <c r="L991" s="28"/>
    </row>
    <row r="992" spans="1:12" x14ac:dyDescent="0.25">
      <c r="A992" s="13"/>
      <c r="B992" s="9"/>
      <c r="C992" s="28"/>
      <c r="G992" s="14"/>
      <c r="H992" s="28"/>
      <c r="J992" s="23"/>
      <c r="K992" s="22"/>
      <c r="L992" s="28"/>
    </row>
    <row r="993" spans="1:12" x14ac:dyDescent="0.25">
      <c r="A993" s="13"/>
      <c r="B993" s="9"/>
      <c r="C993" s="28"/>
      <c r="G993" s="14"/>
      <c r="H993" s="28"/>
      <c r="J993" s="23"/>
      <c r="K993" s="22"/>
      <c r="L993" s="28"/>
    </row>
    <row r="994" spans="1:12" x14ac:dyDescent="0.25">
      <c r="A994" s="13"/>
      <c r="B994" s="9"/>
      <c r="C994" s="28"/>
      <c r="G994" s="14"/>
      <c r="H994" s="28"/>
      <c r="J994" s="23"/>
      <c r="K994" s="22"/>
      <c r="L994" s="28"/>
    </row>
    <row r="995" spans="1:12" x14ac:dyDescent="0.25">
      <c r="A995" s="13"/>
      <c r="B995" s="9"/>
      <c r="C995" s="28"/>
      <c r="G995" s="14"/>
      <c r="H995" s="28"/>
      <c r="J995" s="23"/>
      <c r="K995" s="22"/>
      <c r="L995" s="28"/>
    </row>
    <row r="996" spans="1:12" x14ac:dyDescent="0.25">
      <c r="A996" s="13"/>
      <c r="B996" s="9"/>
      <c r="C996" s="28"/>
      <c r="G996" s="14"/>
      <c r="H996" s="28"/>
      <c r="J996" s="23"/>
      <c r="K996" s="22"/>
      <c r="L996" s="28"/>
    </row>
    <row r="997" spans="1:12" x14ac:dyDescent="0.25">
      <c r="A997" s="13"/>
      <c r="B997" s="9"/>
      <c r="C997" s="28"/>
      <c r="G997" s="14"/>
      <c r="H997" s="28"/>
      <c r="J997" s="23"/>
      <c r="K997" s="22"/>
      <c r="L997" s="28"/>
    </row>
    <row r="998" spans="1:12" x14ac:dyDescent="0.25">
      <c r="A998" s="13"/>
      <c r="B998" s="9"/>
      <c r="C998" s="28"/>
      <c r="G998" s="14"/>
      <c r="H998" s="28"/>
      <c r="J998" s="23"/>
      <c r="K998" s="22"/>
      <c r="L998" s="28"/>
    </row>
    <row r="999" spans="1:12" x14ac:dyDescent="0.25">
      <c r="A999" s="13"/>
      <c r="B999" s="9"/>
      <c r="C999" s="28"/>
      <c r="G999" s="14"/>
      <c r="H999" s="28"/>
      <c r="J999" s="23"/>
      <c r="K999" s="22"/>
      <c r="L999" s="28"/>
    </row>
    <row r="1000" spans="1:12" x14ac:dyDescent="0.25">
      <c r="A1000" s="13"/>
      <c r="B1000" s="9"/>
      <c r="C1000" s="28"/>
      <c r="G1000" s="14"/>
      <c r="H1000" s="28"/>
      <c r="J1000" s="23"/>
      <c r="K1000" s="22"/>
      <c r="L1000" s="28"/>
    </row>
    <row r="1001" spans="1:12" x14ac:dyDescent="0.25">
      <c r="A1001" s="13"/>
      <c r="B1001" s="9"/>
      <c r="C1001" s="28"/>
      <c r="G1001" s="14"/>
      <c r="H1001" s="28"/>
      <c r="J1001" s="23"/>
      <c r="K1001" s="22"/>
      <c r="L1001" s="28"/>
    </row>
    <row r="1002" spans="1:12" x14ac:dyDescent="0.25">
      <c r="A1002" s="13"/>
      <c r="B1002" s="9"/>
      <c r="C1002" s="28"/>
      <c r="G1002" s="14"/>
      <c r="H1002" s="28"/>
      <c r="J1002" s="23"/>
      <c r="K1002" s="22"/>
      <c r="L1002" s="28"/>
    </row>
    <row r="1003" spans="1:12" x14ac:dyDescent="0.25">
      <c r="A1003" s="13"/>
      <c r="B1003" s="9"/>
      <c r="C1003" s="28"/>
      <c r="G1003" s="14"/>
      <c r="H1003" s="28"/>
      <c r="J1003" s="23"/>
      <c r="K1003" s="22"/>
      <c r="L1003" s="28"/>
    </row>
    <row r="1004" spans="1:12" x14ac:dyDescent="0.25">
      <c r="A1004" s="13"/>
      <c r="B1004" s="9"/>
      <c r="C1004" s="28"/>
      <c r="G1004" s="14"/>
      <c r="H1004" s="28"/>
      <c r="J1004" s="23"/>
      <c r="K1004" s="22"/>
      <c r="L1004" s="28"/>
    </row>
    <row r="1005" spans="1:12" x14ac:dyDescent="0.25">
      <c r="A1005" s="13"/>
      <c r="B1005" s="9"/>
      <c r="C1005" s="28"/>
      <c r="G1005" s="14"/>
      <c r="H1005" s="28"/>
      <c r="J1005" s="23"/>
      <c r="K1005" s="22"/>
      <c r="L1005" s="28"/>
    </row>
    <row r="1006" spans="1:12" x14ac:dyDescent="0.25">
      <c r="A1006" s="13"/>
      <c r="B1006" s="9"/>
      <c r="C1006" s="28"/>
      <c r="G1006" s="14"/>
      <c r="H1006" s="28"/>
      <c r="J1006" s="23"/>
      <c r="K1006" s="22"/>
      <c r="L1006" s="28"/>
    </row>
    <row r="1007" spans="1:12" x14ac:dyDescent="0.25">
      <c r="A1007" s="13"/>
      <c r="B1007" s="9"/>
      <c r="C1007" s="28"/>
      <c r="G1007" s="14"/>
      <c r="H1007" s="28"/>
      <c r="J1007" s="23"/>
      <c r="K1007" s="22"/>
      <c r="L1007" s="28"/>
    </row>
    <row r="1008" spans="1:12" x14ac:dyDescent="0.25">
      <c r="A1008" s="13"/>
      <c r="B1008" s="9"/>
      <c r="C1008" s="28"/>
      <c r="G1008" s="14"/>
      <c r="H1008" s="28"/>
      <c r="J1008" s="23"/>
      <c r="K1008" s="22"/>
      <c r="L1008" s="28"/>
    </row>
    <row r="1009" spans="1:12" x14ac:dyDescent="0.25">
      <c r="A1009" s="13"/>
      <c r="B1009" s="9"/>
      <c r="C1009" s="28"/>
      <c r="G1009" s="14"/>
      <c r="H1009" s="28"/>
      <c r="J1009" s="23"/>
      <c r="K1009" s="22"/>
      <c r="L1009" s="28"/>
    </row>
    <row r="1010" spans="1:12" x14ac:dyDescent="0.25">
      <c r="A1010" s="13"/>
      <c r="B1010" s="9"/>
      <c r="C1010" s="28"/>
      <c r="G1010" s="14"/>
      <c r="H1010" s="28"/>
      <c r="J1010" s="23"/>
      <c r="K1010" s="22"/>
      <c r="L1010" s="28"/>
    </row>
    <row r="1011" spans="1:12" x14ac:dyDescent="0.25">
      <c r="A1011" s="13"/>
      <c r="B1011" s="9"/>
      <c r="C1011" s="28"/>
      <c r="G1011" s="14"/>
      <c r="H1011" s="28"/>
      <c r="J1011" s="23"/>
      <c r="K1011" s="22"/>
      <c r="L1011" s="28"/>
    </row>
    <row r="1012" spans="1:12" x14ac:dyDescent="0.25">
      <c r="A1012" s="13"/>
      <c r="B1012" s="9"/>
      <c r="C1012" s="28"/>
      <c r="G1012" s="14"/>
      <c r="H1012" s="28"/>
      <c r="J1012" s="23"/>
      <c r="K1012" s="22"/>
      <c r="L1012" s="28"/>
    </row>
    <row r="1013" spans="1:12" x14ac:dyDescent="0.25">
      <c r="A1013" s="13"/>
      <c r="B1013" s="9"/>
      <c r="C1013" s="28"/>
      <c r="G1013" s="14"/>
      <c r="H1013" s="28"/>
      <c r="J1013" s="23"/>
      <c r="K1013" s="22"/>
      <c r="L1013" s="28"/>
    </row>
    <row r="1014" spans="1:12" x14ac:dyDescent="0.25">
      <c r="A1014" s="13"/>
      <c r="B1014" s="9"/>
      <c r="C1014" s="28"/>
      <c r="G1014" s="14"/>
      <c r="H1014" s="28"/>
      <c r="J1014" s="23"/>
      <c r="K1014" s="22"/>
      <c r="L1014" s="28"/>
    </row>
    <row r="1015" spans="1:12" x14ac:dyDescent="0.25">
      <c r="A1015" s="13"/>
      <c r="B1015" s="9"/>
      <c r="C1015" s="28"/>
      <c r="G1015" s="14"/>
      <c r="H1015" s="28"/>
      <c r="J1015" s="23"/>
      <c r="K1015" s="22"/>
      <c r="L1015" s="28"/>
    </row>
    <row r="1016" spans="1:12" x14ac:dyDescent="0.25">
      <c r="A1016" s="13"/>
      <c r="B1016" s="9"/>
      <c r="C1016" s="28"/>
      <c r="G1016" s="14"/>
      <c r="H1016" s="28"/>
      <c r="J1016" s="23"/>
      <c r="K1016" s="22"/>
      <c r="L1016" s="28"/>
    </row>
    <row r="1017" spans="1:12" x14ac:dyDescent="0.25">
      <c r="A1017" s="13"/>
      <c r="B1017" s="9"/>
      <c r="C1017" s="28"/>
      <c r="G1017" s="14"/>
      <c r="H1017" s="28"/>
      <c r="J1017" s="23"/>
      <c r="K1017" s="22"/>
      <c r="L1017" s="28"/>
    </row>
    <row r="1018" spans="1:12" x14ac:dyDescent="0.25">
      <c r="A1018" s="13"/>
      <c r="B1018" s="9"/>
      <c r="C1018" s="28"/>
      <c r="G1018" s="14"/>
      <c r="H1018" s="28"/>
      <c r="J1018" s="23"/>
      <c r="K1018" s="22"/>
      <c r="L1018" s="28"/>
    </row>
    <row r="1019" spans="1:12" x14ac:dyDescent="0.25">
      <c r="A1019" s="13"/>
      <c r="B1019" s="9"/>
      <c r="C1019" s="28"/>
      <c r="G1019" s="14"/>
      <c r="H1019" s="28"/>
      <c r="J1019" s="23"/>
      <c r="K1019" s="22"/>
      <c r="L1019" s="28"/>
    </row>
    <row r="1020" spans="1:12" x14ac:dyDescent="0.25">
      <c r="A1020" s="13"/>
      <c r="B1020" s="9"/>
      <c r="C1020" s="28"/>
      <c r="G1020" s="14"/>
      <c r="H1020" s="28"/>
      <c r="J1020" s="23"/>
      <c r="K1020" s="22"/>
      <c r="L1020" s="28"/>
    </row>
    <row r="1021" spans="1:12" x14ac:dyDescent="0.25">
      <c r="A1021" s="13"/>
      <c r="B1021" s="9"/>
      <c r="C1021" s="28"/>
      <c r="G1021" s="14"/>
      <c r="H1021" s="28"/>
      <c r="J1021" s="23"/>
      <c r="K1021" s="22"/>
      <c r="L1021" s="28"/>
    </row>
    <row r="1022" spans="1:12" x14ac:dyDescent="0.25">
      <c r="A1022" s="13"/>
      <c r="B1022" s="9"/>
      <c r="C1022" s="28"/>
      <c r="G1022" s="14"/>
      <c r="H1022" s="28"/>
      <c r="J1022" s="23"/>
      <c r="K1022" s="22"/>
      <c r="L1022" s="28"/>
    </row>
    <row r="1023" spans="1:12" x14ac:dyDescent="0.25">
      <c r="A1023" s="13"/>
      <c r="B1023" s="9"/>
      <c r="C1023" s="28"/>
      <c r="G1023" s="14"/>
      <c r="H1023" s="28"/>
      <c r="J1023" s="23"/>
      <c r="K1023" s="22"/>
      <c r="L1023" s="28"/>
    </row>
    <row r="1024" spans="1:12" x14ac:dyDescent="0.25">
      <c r="A1024" s="13"/>
      <c r="B1024" s="9"/>
      <c r="C1024" s="28"/>
      <c r="G1024" s="14"/>
      <c r="H1024" s="28"/>
      <c r="J1024" s="23"/>
      <c r="K1024" s="22"/>
      <c r="L1024" s="28"/>
    </row>
    <row r="1025" spans="1:12" x14ac:dyDescent="0.25">
      <c r="A1025" s="13"/>
      <c r="B1025" s="9"/>
      <c r="C1025" s="28"/>
      <c r="G1025" s="14"/>
      <c r="H1025" s="28"/>
      <c r="J1025" s="23"/>
      <c r="K1025" s="22"/>
      <c r="L1025" s="28"/>
    </row>
    <row r="1026" spans="1:12" x14ac:dyDescent="0.25">
      <c r="A1026" s="13"/>
      <c r="B1026" s="9"/>
      <c r="C1026" s="28"/>
      <c r="G1026" s="14"/>
      <c r="H1026" s="28"/>
      <c r="J1026" s="23"/>
      <c r="K1026" s="22"/>
      <c r="L1026" s="28"/>
    </row>
    <row r="1027" spans="1:12" x14ac:dyDescent="0.25">
      <c r="A1027" s="13"/>
      <c r="B1027" s="9"/>
      <c r="C1027" s="28"/>
      <c r="G1027" s="14"/>
      <c r="H1027" s="28"/>
      <c r="J1027" s="23"/>
      <c r="K1027" s="22"/>
      <c r="L1027" s="28"/>
    </row>
    <row r="1028" spans="1:12" x14ac:dyDescent="0.25">
      <c r="A1028" s="13"/>
      <c r="B1028" s="9"/>
      <c r="C1028" s="28"/>
      <c r="G1028" s="14"/>
      <c r="H1028" s="28"/>
      <c r="J1028" s="23"/>
      <c r="K1028" s="22"/>
      <c r="L1028" s="28"/>
    </row>
    <row r="1029" spans="1:12" x14ac:dyDescent="0.25">
      <c r="A1029" s="13"/>
      <c r="B1029" s="9"/>
      <c r="C1029" s="28"/>
      <c r="G1029" s="14"/>
      <c r="H1029" s="28"/>
      <c r="J1029" s="23"/>
      <c r="K1029" s="22"/>
      <c r="L1029" s="28"/>
    </row>
    <row r="1030" spans="1:12" x14ac:dyDescent="0.25">
      <c r="A1030" s="13"/>
      <c r="B1030" s="9"/>
      <c r="C1030" s="28"/>
      <c r="G1030" s="14"/>
      <c r="H1030" s="28"/>
      <c r="J1030" s="23"/>
      <c r="K1030" s="22"/>
      <c r="L1030" s="28"/>
    </row>
    <row r="1031" spans="1:12" x14ac:dyDescent="0.25">
      <c r="A1031" s="13"/>
      <c r="B1031" s="9"/>
      <c r="C1031" s="28"/>
      <c r="G1031" s="14"/>
      <c r="H1031" s="28"/>
      <c r="J1031" s="23"/>
      <c r="K1031" s="22"/>
      <c r="L1031" s="28"/>
    </row>
    <row r="1032" spans="1:12" x14ac:dyDescent="0.25">
      <c r="A1032" s="13"/>
      <c r="B1032" s="9"/>
      <c r="C1032" s="28"/>
      <c r="G1032" s="14"/>
      <c r="H1032" s="28"/>
      <c r="J1032" s="23"/>
      <c r="K1032" s="22"/>
      <c r="L1032" s="28"/>
    </row>
    <row r="1033" spans="1:12" x14ac:dyDescent="0.25">
      <c r="A1033" s="13"/>
      <c r="B1033" s="9"/>
      <c r="C1033" s="28"/>
      <c r="G1033" s="14"/>
      <c r="H1033" s="28"/>
      <c r="J1033" s="23"/>
      <c r="K1033" s="22"/>
      <c r="L1033" s="28"/>
    </row>
    <row r="1034" spans="1:12" x14ac:dyDescent="0.25">
      <c r="A1034" s="13"/>
      <c r="B1034" s="9"/>
      <c r="C1034" s="28"/>
      <c r="G1034" s="14"/>
      <c r="H1034" s="28"/>
      <c r="J1034" s="23"/>
      <c r="K1034" s="22"/>
      <c r="L1034" s="28"/>
    </row>
    <row r="1035" spans="1:12" x14ac:dyDescent="0.25">
      <c r="A1035" s="13"/>
      <c r="B1035" s="9"/>
      <c r="C1035" s="28"/>
      <c r="G1035" s="14"/>
      <c r="H1035" s="28"/>
      <c r="J1035" s="23"/>
      <c r="K1035" s="22"/>
      <c r="L1035" s="28"/>
    </row>
    <row r="1036" spans="1:12" x14ac:dyDescent="0.25">
      <c r="A1036" s="13"/>
      <c r="B1036" s="9"/>
      <c r="C1036" s="28"/>
      <c r="G1036" s="14"/>
      <c r="H1036" s="28"/>
      <c r="J1036" s="23"/>
      <c r="K1036" s="22"/>
      <c r="L1036" s="28"/>
    </row>
    <row r="1037" spans="1:12" x14ac:dyDescent="0.25">
      <c r="A1037" s="13"/>
      <c r="B1037" s="9"/>
      <c r="C1037" s="28"/>
      <c r="G1037" s="14"/>
      <c r="H1037" s="28"/>
      <c r="J1037" s="23"/>
      <c r="K1037" s="22"/>
      <c r="L1037" s="28"/>
    </row>
    <row r="1038" spans="1:12" x14ac:dyDescent="0.25">
      <c r="A1038" s="13"/>
      <c r="B1038" s="9"/>
      <c r="C1038" s="28"/>
      <c r="G1038" s="14"/>
      <c r="H1038" s="28"/>
      <c r="J1038" s="23"/>
      <c r="K1038" s="22"/>
      <c r="L1038" s="28"/>
    </row>
    <row r="1039" spans="1:12" x14ac:dyDescent="0.25">
      <c r="A1039" s="13"/>
      <c r="B1039" s="9"/>
      <c r="C1039" s="28"/>
      <c r="G1039" s="14"/>
      <c r="H1039" s="28"/>
      <c r="J1039" s="23"/>
      <c r="K1039" s="22"/>
      <c r="L1039" s="28"/>
    </row>
    <row r="1040" spans="1:12" x14ac:dyDescent="0.25">
      <c r="A1040" s="13"/>
      <c r="B1040" s="9"/>
      <c r="C1040" s="28"/>
      <c r="G1040" s="14"/>
      <c r="H1040" s="28"/>
      <c r="J1040" s="23"/>
      <c r="K1040" s="22"/>
      <c r="L1040" s="28"/>
    </row>
    <row r="1041" spans="1:12" x14ac:dyDescent="0.25">
      <c r="A1041" s="13"/>
      <c r="B1041" s="9"/>
      <c r="C1041" s="28"/>
      <c r="G1041" s="14"/>
      <c r="H1041" s="28"/>
      <c r="J1041" s="23"/>
      <c r="K1041" s="22"/>
      <c r="L1041" s="28"/>
    </row>
    <row r="1042" spans="1:12" x14ac:dyDescent="0.25">
      <c r="A1042" s="13"/>
      <c r="B1042" s="9"/>
      <c r="C1042" s="28"/>
      <c r="G1042" s="14"/>
      <c r="H1042" s="28"/>
      <c r="J1042" s="23"/>
      <c r="K1042" s="22"/>
      <c r="L1042" s="28"/>
    </row>
    <row r="1043" spans="1:12" x14ac:dyDescent="0.25">
      <c r="A1043" s="13"/>
      <c r="B1043" s="9"/>
      <c r="C1043" s="28"/>
      <c r="G1043" s="14"/>
      <c r="H1043" s="28"/>
      <c r="J1043" s="23"/>
      <c r="K1043" s="22"/>
      <c r="L1043" s="28"/>
    </row>
    <row r="1044" spans="1:12" x14ac:dyDescent="0.25">
      <c r="A1044" s="13"/>
      <c r="B1044" s="9"/>
      <c r="C1044" s="28"/>
      <c r="G1044" s="14"/>
      <c r="H1044" s="28"/>
      <c r="J1044" s="23"/>
      <c r="K1044" s="22"/>
      <c r="L1044" s="28"/>
    </row>
    <row r="1045" spans="1:12" x14ac:dyDescent="0.25">
      <c r="A1045" s="13"/>
      <c r="B1045" s="9"/>
      <c r="C1045" s="28"/>
      <c r="G1045" s="14"/>
      <c r="H1045" s="28"/>
      <c r="J1045" s="23"/>
      <c r="K1045" s="22"/>
      <c r="L1045" s="28"/>
    </row>
    <row r="1046" spans="1:12" x14ac:dyDescent="0.25">
      <c r="A1046" s="13"/>
      <c r="B1046" s="9"/>
      <c r="C1046" s="28"/>
      <c r="G1046" s="14"/>
      <c r="H1046" s="28"/>
      <c r="J1046" s="23"/>
      <c r="K1046" s="22"/>
      <c r="L1046" s="28"/>
    </row>
    <row r="1047" spans="1:12" x14ac:dyDescent="0.25">
      <c r="A1047" s="13"/>
      <c r="B1047" s="9"/>
      <c r="C1047" s="28"/>
      <c r="G1047" s="14"/>
      <c r="H1047" s="28"/>
      <c r="J1047" s="23"/>
      <c r="K1047" s="22"/>
      <c r="L1047" s="28"/>
    </row>
    <row r="1048" spans="1:12" x14ac:dyDescent="0.25">
      <c r="A1048" s="13"/>
      <c r="B1048" s="9"/>
      <c r="C1048" s="28"/>
      <c r="G1048" s="14"/>
      <c r="H1048" s="28"/>
      <c r="J1048" s="23"/>
      <c r="K1048" s="22"/>
      <c r="L1048" s="28"/>
    </row>
    <row r="1049" spans="1:12" x14ac:dyDescent="0.25">
      <c r="A1049" s="13"/>
      <c r="B1049" s="9"/>
      <c r="C1049" s="28"/>
      <c r="G1049" s="14"/>
      <c r="H1049" s="28"/>
      <c r="J1049" s="23"/>
      <c r="K1049" s="22"/>
      <c r="L1049" s="28"/>
    </row>
    <row r="1050" spans="1:12" x14ac:dyDescent="0.25">
      <c r="A1050" s="13"/>
      <c r="B1050" s="9"/>
      <c r="C1050" s="28"/>
      <c r="G1050" s="14"/>
      <c r="H1050" s="28"/>
      <c r="J1050" s="23"/>
      <c r="K1050" s="22"/>
      <c r="L1050" s="28"/>
    </row>
    <row r="1051" spans="1:12" x14ac:dyDescent="0.25">
      <c r="A1051" s="13"/>
      <c r="B1051" s="9"/>
      <c r="C1051" s="28"/>
      <c r="G1051" s="14"/>
      <c r="H1051" s="28"/>
      <c r="J1051" s="23"/>
      <c r="K1051" s="22"/>
      <c r="L1051" s="28"/>
    </row>
    <row r="1052" spans="1:12" x14ac:dyDescent="0.25">
      <c r="A1052" s="13"/>
      <c r="B1052" s="9"/>
      <c r="C1052" s="28"/>
      <c r="G1052" s="14"/>
      <c r="H1052" s="28"/>
      <c r="J1052" s="23"/>
      <c r="K1052" s="22"/>
      <c r="L1052" s="28"/>
    </row>
    <row r="1053" spans="1:12" x14ac:dyDescent="0.25">
      <c r="A1053" s="13"/>
      <c r="B1053" s="9"/>
      <c r="C1053" s="28"/>
      <c r="G1053" s="14"/>
      <c r="H1053" s="28"/>
      <c r="J1053" s="23"/>
      <c r="K1053" s="22"/>
      <c r="L1053" s="28"/>
    </row>
    <row r="1054" spans="1:12" x14ac:dyDescent="0.25">
      <c r="A1054" s="13"/>
      <c r="B1054" s="9"/>
      <c r="C1054" s="28"/>
      <c r="G1054" s="14"/>
      <c r="H1054" s="28"/>
      <c r="J1054" s="23"/>
      <c r="K1054" s="22"/>
      <c r="L1054" s="28"/>
    </row>
    <row r="1055" spans="1:12" x14ac:dyDescent="0.25">
      <c r="A1055" s="13"/>
      <c r="B1055" s="9"/>
      <c r="C1055" s="28"/>
      <c r="G1055" s="14"/>
      <c r="H1055" s="28"/>
      <c r="J1055" s="23"/>
      <c r="K1055" s="22"/>
      <c r="L1055" s="28"/>
    </row>
    <row r="1056" spans="1:12" x14ac:dyDescent="0.25">
      <c r="A1056" s="13"/>
      <c r="B1056" s="9"/>
      <c r="C1056" s="28"/>
      <c r="G1056" s="14"/>
      <c r="H1056" s="28"/>
      <c r="J1056" s="23"/>
      <c r="K1056" s="22"/>
      <c r="L1056" s="28"/>
    </row>
    <row r="1057" spans="1:12" x14ac:dyDescent="0.25">
      <c r="A1057" s="13"/>
      <c r="B1057" s="9"/>
      <c r="C1057" s="28"/>
      <c r="G1057" s="14"/>
      <c r="H1057" s="28"/>
      <c r="J1057" s="23"/>
      <c r="K1057" s="22"/>
      <c r="L1057" s="28"/>
    </row>
    <row r="1058" spans="1:12" x14ac:dyDescent="0.25">
      <c r="A1058" s="13"/>
      <c r="B1058" s="9"/>
      <c r="C1058" s="28"/>
      <c r="G1058" s="14"/>
      <c r="H1058" s="28"/>
      <c r="J1058" s="23"/>
      <c r="K1058" s="22"/>
      <c r="L1058" s="28"/>
    </row>
    <row r="1059" spans="1:12" x14ac:dyDescent="0.25">
      <c r="A1059" s="13"/>
      <c r="B1059" s="9"/>
      <c r="C1059" s="28"/>
      <c r="G1059" s="14"/>
      <c r="H1059" s="28"/>
      <c r="J1059" s="23"/>
      <c r="K1059" s="22"/>
      <c r="L1059" s="28"/>
    </row>
    <row r="1060" spans="1:12" x14ac:dyDescent="0.25">
      <c r="A1060" s="13"/>
      <c r="B1060" s="9"/>
      <c r="C1060" s="28"/>
      <c r="G1060" s="14"/>
      <c r="H1060" s="28"/>
      <c r="J1060" s="23"/>
      <c r="K1060" s="22"/>
      <c r="L1060" s="28"/>
    </row>
    <row r="1061" spans="1:12" x14ac:dyDescent="0.25">
      <c r="A1061" s="13"/>
      <c r="B1061" s="9"/>
      <c r="C1061" s="28"/>
      <c r="G1061" s="14"/>
      <c r="H1061" s="28"/>
      <c r="J1061" s="23"/>
      <c r="K1061" s="22"/>
      <c r="L1061" s="28"/>
    </row>
    <row r="1062" spans="1:12" x14ac:dyDescent="0.25">
      <c r="A1062" s="13"/>
      <c r="B1062" s="9"/>
      <c r="C1062" s="28"/>
      <c r="G1062" s="14"/>
      <c r="H1062" s="28"/>
      <c r="J1062" s="23"/>
      <c r="K1062" s="22"/>
      <c r="L1062" s="28"/>
    </row>
    <row r="1063" spans="1:12" x14ac:dyDescent="0.25">
      <c r="A1063" s="13"/>
      <c r="B1063" s="9"/>
      <c r="C1063" s="28"/>
      <c r="G1063" s="14"/>
      <c r="H1063" s="28"/>
      <c r="J1063" s="23"/>
      <c r="K1063" s="22"/>
      <c r="L1063" s="28"/>
    </row>
    <row r="1064" spans="1:12" x14ac:dyDescent="0.25">
      <c r="A1064" s="13"/>
      <c r="B1064" s="9"/>
      <c r="C1064" s="28"/>
      <c r="G1064" s="14"/>
      <c r="H1064" s="28"/>
      <c r="J1064" s="23"/>
      <c r="K1064" s="22"/>
      <c r="L1064" s="28"/>
    </row>
    <row r="1065" spans="1:12" x14ac:dyDescent="0.25">
      <c r="A1065" s="13"/>
      <c r="B1065" s="9"/>
      <c r="C1065" s="28"/>
      <c r="G1065" s="14"/>
      <c r="H1065" s="28"/>
      <c r="J1065" s="23"/>
      <c r="K1065" s="22"/>
      <c r="L1065" s="28"/>
    </row>
    <row r="1066" spans="1:12" x14ac:dyDescent="0.25">
      <c r="A1066" s="13"/>
      <c r="B1066" s="9"/>
      <c r="C1066" s="28"/>
      <c r="G1066" s="14"/>
      <c r="H1066" s="28"/>
      <c r="J1066" s="23"/>
      <c r="K1066" s="22"/>
      <c r="L1066" s="28"/>
    </row>
    <row r="1067" spans="1:12" x14ac:dyDescent="0.25">
      <c r="A1067" s="13"/>
      <c r="B1067" s="9"/>
      <c r="C1067" s="28"/>
      <c r="G1067" s="14"/>
      <c r="H1067" s="28"/>
    </row>
    <row r="1068" spans="1:12" x14ac:dyDescent="0.25">
      <c r="A1068" s="13"/>
      <c r="B1068" s="9"/>
      <c r="C1068" s="28"/>
      <c r="G1068" s="14"/>
      <c r="H1068" s="28"/>
    </row>
    <row r="1069" spans="1:12" x14ac:dyDescent="0.25">
      <c r="A1069" s="13"/>
      <c r="B1069" s="9"/>
      <c r="C1069" s="28"/>
      <c r="G1069" s="14"/>
      <c r="H1069" s="28"/>
    </row>
    <row r="1070" spans="1:12" x14ac:dyDescent="0.25">
      <c r="A1070" s="13"/>
      <c r="B1070" s="9"/>
      <c r="C1070" s="28"/>
      <c r="G1070" s="14"/>
      <c r="H1070" s="28"/>
    </row>
    <row r="1071" spans="1:12" x14ac:dyDescent="0.25">
      <c r="A1071" s="13"/>
      <c r="B1071" s="9"/>
      <c r="C1071" s="28"/>
      <c r="G1071" s="14"/>
      <c r="H1071" s="28"/>
    </row>
    <row r="1072" spans="1:12" x14ac:dyDescent="0.25">
      <c r="A1072" s="13"/>
      <c r="B1072" s="9"/>
      <c r="C1072" s="28"/>
      <c r="G1072" s="14"/>
      <c r="H1072" s="28"/>
    </row>
    <row r="1073" spans="1:8" x14ac:dyDescent="0.25">
      <c r="A1073" s="13"/>
      <c r="B1073" s="9"/>
      <c r="C1073" s="28"/>
      <c r="G1073" s="14"/>
      <c r="H1073" s="28"/>
    </row>
    <row r="1074" spans="1:8" x14ac:dyDescent="0.25">
      <c r="A1074" s="13"/>
      <c r="B1074" s="9"/>
      <c r="C1074" s="28"/>
      <c r="G1074" s="14"/>
      <c r="H1074" s="28"/>
    </row>
    <row r="1075" spans="1:8" x14ac:dyDescent="0.25">
      <c r="A1075" s="13"/>
      <c r="B1075" s="9"/>
      <c r="C1075" s="28"/>
      <c r="G1075" s="14"/>
      <c r="H1075" s="28"/>
    </row>
    <row r="1076" spans="1:8" x14ac:dyDescent="0.25">
      <c r="A1076" s="13"/>
      <c r="B1076" s="9"/>
      <c r="C1076" s="28"/>
      <c r="G1076" s="14"/>
      <c r="H1076" s="28"/>
    </row>
    <row r="1077" spans="1:8" x14ac:dyDescent="0.25">
      <c r="A1077" s="13"/>
      <c r="B1077" s="9"/>
      <c r="C1077" s="28"/>
      <c r="G1077" s="14"/>
      <c r="H1077" s="28"/>
    </row>
    <row r="1078" spans="1:8" x14ac:dyDescent="0.25">
      <c r="A1078" s="13"/>
      <c r="B1078" s="9"/>
      <c r="C1078" s="28"/>
      <c r="G1078" s="14"/>
      <c r="H1078" s="28"/>
    </row>
    <row r="1079" spans="1:8" x14ac:dyDescent="0.25">
      <c r="A1079" s="13"/>
      <c r="B1079" s="9"/>
      <c r="C1079" s="28"/>
      <c r="G1079" s="14"/>
      <c r="H1079" s="28"/>
    </row>
    <row r="1080" spans="1:8" x14ac:dyDescent="0.25">
      <c r="A1080" s="13"/>
      <c r="B1080" s="9"/>
      <c r="C1080" s="28"/>
      <c r="G1080" s="14"/>
      <c r="H1080" s="28"/>
    </row>
    <row r="1081" spans="1:8" x14ac:dyDescent="0.25">
      <c r="A1081" s="13"/>
      <c r="B1081" s="9"/>
      <c r="C1081" s="28"/>
      <c r="G1081" s="14"/>
      <c r="H1081" s="28"/>
    </row>
    <row r="1082" spans="1:8" x14ac:dyDescent="0.25">
      <c r="A1082" s="13"/>
      <c r="B1082" s="9"/>
      <c r="C1082" s="28"/>
      <c r="G1082" s="14"/>
      <c r="H1082" s="28"/>
    </row>
    <row r="1083" spans="1:8" x14ac:dyDescent="0.25">
      <c r="A1083" s="13"/>
      <c r="B1083" s="9"/>
      <c r="C1083" s="28"/>
      <c r="G1083" s="14"/>
      <c r="H1083" s="28"/>
    </row>
    <row r="1084" spans="1:8" x14ac:dyDescent="0.25">
      <c r="A1084" s="13"/>
      <c r="B1084" s="9"/>
      <c r="C1084" s="28"/>
      <c r="G1084" s="14"/>
      <c r="H1084" s="28"/>
    </row>
    <row r="1085" spans="1:8" x14ac:dyDescent="0.25">
      <c r="A1085" s="13"/>
      <c r="B1085" s="9"/>
      <c r="C1085" s="28"/>
      <c r="G1085" s="14"/>
      <c r="H1085" s="28"/>
    </row>
    <row r="1086" spans="1:8" x14ac:dyDescent="0.25">
      <c r="A1086" s="13"/>
      <c r="B1086" s="9"/>
      <c r="C1086" s="28"/>
      <c r="G1086" s="14"/>
      <c r="H1086" s="28"/>
    </row>
    <row r="1087" spans="1:8" x14ac:dyDescent="0.25">
      <c r="A1087" s="13"/>
      <c r="B1087" s="9"/>
      <c r="C1087" s="28"/>
      <c r="G1087" s="14"/>
      <c r="H1087" s="28"/>
    </row>
    <row r="1088" spans="1:8" x14ac:dyDescent="0.25">
      <c r="A1088" s="13"/>
      <c r="B1088" s="9"/>
      <c r="C1088" s="28"/>
      <c r="G1088" s="14"/>
      <c r="H1088" s="28"/>
    </row>
    <row r="1089" spans="1:8" x14ac:dyDescent="0.25">
      <c r="A1089" s="13"/>
      <c r="B1089" s="9"/>
      <c r="C1089" s="28"/>
      <c r="G1089" s="14"/>
      <c r="H1089" s="28"/>
    </row>
    <row r="1090" spans="1:8" x14ac:dyDescent="0.25">
      <c r="A1090" s="13"/>
      <c r="B1090" s="9"/>
      <c r="C1090" s="28"/>
      <c r="G1090" s="14"/>
      <c r="H1090" s="28"/>
    </row>
    <row r="1091" spans="1:8" x14ac:dyDescent="0.25">
      <c r="A1091" s="13"/>
      <c r="B1091" s="9"/>
      <c r="C1091" s="28"/>
      <c r="G1091" s="14"/>
      <c r="H1091" s="28"/>
    </row>
    <row r="1092" spans="1:8" x14ac:dyDescent="0.25">
      <c r="A1092" s="13"/>
      <c r="B1092" s="9"/>
      <c r="C1092" s="28"/>
      <c r="G1092" s="14"/>
      <c r="H1092" s="28"/>
    </row>
    <row r="1093" spans="1:8" x14ac:dyDescent="0.25">
      <c r="A1093" s="13"/>
      <c r="B1093" s="9"/>
      <c r="C1093" s="28"/>
      <c r="G1093" s="14"/>
      <c r="H1093" s="28"/>
    </row>
    <row r="1094" spans="1:8" x14ac:dyDescent="0.25">
      <c r="A1094" s="13"/>
      <c r="B1094" s="9"/>
      <c r="C1094" s="28"/>
      <c r="G1094" s="14"/>
      <c r="H1094" s="28"/>
    </row>
    <row r="1095" spans="1:8" x14ac:dyDescent="0.25">
      <c r="A1095" s="13"/>
      <c r="B1095" s="9"/>
      <c r="C1095" s="28"/>
      <c r="G1095" s="14"/>
      <c r="H1095" s="28"/>
    </row>
    <row r="1096" spans="1:8" x14ac:dyDescent="0.25">
      <c r="A1096" s="13"/>
      <c r="B1096" s="9"/>
      <c r="C1096" s="28"/>
      <c r="G1096" s="14"/>
      <c r="H1096" s="28"/>
    </row>
    <row r="1097" spans="1:8" x14ac:dyDescent="0.25">
      <c r="A1097" s="13"/>
      <c r="B1097" s="9"/>
      <c r="C1097" s="28"/>
      <c r="G1097" s="14"/>
      <c r="H1097" s="28"/>
    </row>
    <row r="1098" spans="1:8" x14ac:dyDescent="0.25">
      <c r="A1098" s="13"/>
      <c r="B1098" s="9"/>
      <c r="C1098" s="28"/>
      <c r="G1098" s="14"/>
      <c r="H1098" s="28"/>
    </row>
    <row r="1099" spans="1:8" x14ac:dyDescent="0.25">
      <c r="A1099" s="13"/>
      <c r="B1099" s="9"/>
      <c r="C1099" s="28"/>
      <c r="G1099" s="14"/>
      <c r="H1099" s="28"/>
    </row>
    <row r="1100" spans="1:8" x14ac:dyDescent="0.25">
      <c r="A1100" s="13"/>
      <c r="B1100" s="9"/>
      <c r="C1100" s="28"/>
      <c r="G1100" s="14"/>
      <c r="H1100" s="28"/>
    </row>
    <row r="1101" spans="1:8" x14ac:dyDescent="0.25">
      <c r="A1101" s="13"/>
      <c r="B1101" s="9"/>
      <c r="C1101" s="28"/>
      <c r="G1101" s="14"/>
      <c r="H1101" s="28"/>
    </row>
    <row r="1102" spans="1:8" x14ac:dyDescent="0.25">
      <c r="A1102" s="13"/>
      <c r="B1102" s="9"/>
      <c r="C1102" s="28"/>
      <c r="G1102" s="14"/>
      <c r="H1102" s="28"/>
    </row>
    <row r="1103" spans="1:8" x14ac:dyDescent="0.25">
      <c r="A1103" s="13"/>
      <c r="B1103" s="9"/>
      <c r="C1103" s="28"/>
      <c r="G1103" s="14"/>
      <c r="H1103" s="28"/>
    </row>
    <row r="1104" spans="1:8" x14ac:dyDescent="0.25">
      <c r="A1104" s="13"/>
      <c r="B1104" s="9"/>
      <c r="C1104" s="28"/>
      <c r="G1104" s="14"/>
      <c r="H1104" s="28"/>
    </row>
    <row r="1105" spans="1:8" x14ac:dyDescent="0.25">
      <c r="A1105" s="13"/>
      <c r="B1105" s="9"/>
      <c r="C1105" s="28"/>
      <c r="G1105" s="14"/>
      <c r="H1105" s="28"/>
    </row>
    <row r="1106" spans="1:8" x14ac:dyDescent="0.25">
      <c r="A1106" s="13"/>
      <c r="B1106" s="9"/>
      <c r="C1106" s="28"/>
      <c r="G1106" s="14"/>
      <c r="H1106" s="28"/>
    </row>
    <row r="1107" spans="1:8" x14ac:dyDescent="0.25">
      <c r="A1107" s="13"/>
      <c r="B1107" s="9"/>
      <c r="C1107" s="28"/>
      <c r="G1107" s="14"/>
      <c r="H1107" s="28"/>
    </row>
    <row r="1108" spans="1:8" x14ac:dyDescent="0.25">
      <c r="A1108" s="13"/>
      <c r="B1108" s="9"/>
      <c r="C1108" s="28"/>
      <c r="G1108" s="14"/>
      <c r="H1108" s="28"/>
    </row>
    <row r="1109" spans="1:8" x14ac:dyDescent="0.25">
      <c r="A1109" s="13"/>
      <c r="B1109" s="9"/>
      <c r="C1109" s="28"/>
      <c r="G1109" s="14"/>
      <c r="H1109" s="28"/>
    </row>
    <row r="1110" spans="1:8" x14ac:dyDescent="0.25">
      <c r="A1110" s="13"/>
      <c r="B1110" s="9"/>
      <c r="C1110" s="28"/>
      <c r="G1110" s="14"/>
      <c r="H1110" s="28"/>
    </row>
    <row r="1111" spans="1:8" x14ac:dyDescent="0.25">
      <c r="A1111" s="13"/>
      <c r="B1111" s="9"/>
      <c r="C1111" s="28"/>
      <c r="G1111" s="14"/>
      <c r="H1111" s="28"/>
    </row>
    <row r="1112" spans="1:8" x14ac:dyDescent="0.25">
      <c r="A1112" s="13"/>
      <c r="B1112" s="9"/>
      <c r="C1112" s="28"/>
      <c r="G1112" s="14"/>
      <c r="H1112" s="28"/>
    </row>
    <row r="1113" spans="1:8" x14ac:dyDescent="0.25">
      <c r="A1113" s="13"/>
      <c r="B1113" s="9"/>
      <c r="C1113" s="28"/>
      <c r="G1113" s="14"/>
      <c r="H1113" s="28"/>
    </row>
    <row r="1114" spans="1:8" x14ac:dyDescent="0.25">
      <c r="A1114" s="13"/>
      <c r="B1114" s="9"/>
      <c r="C1114" s="28"/>
      <c r="G1114" s="14"/>
      <c r="H1114" s="28"/>
    </row>
    <row r="1115" spans="1:8" x14ac:dyDescent="0.25">
      <c r="A1115" s="13"/>
      <c r="B1115" s="9"/>
      <c r="C1115" s="28"/>
      <c r="G1115" s="14"/>
      <c r="H1115" s="28"/>
    </row>
    <row r="1116" spans="1:8" x14ac:dyDescent="0.25">
      <c r="A1116" s="13"/>
      <c r="B1116" s="9"/>
      <c r="C1116" s="28"/>
      <c r="G1116" s="14"/>
      <c r="H1116" s="28"/>
    </row>
    <row r="1117" spans="1:8" x14ac:dyDescent="0.25">
      <c r="A1117" s="13"/>
      <c r="B1117" s="9"/>
      <c r="C1117" s="28"/>
      <c r="G1117" s="14"/>
      <c r="H1117" s="28"/>
    </row>
    <row r="1118" spans="1:8" x14ac:dyDescent="0.25">
      <c r="A1118" s="13"/>
      <c r="B1118" s="9"/>
      <c r="C1118" s="28"/>
      <c r="G1118" s="14"/>
      <c r="H1118" s="28"/>
    </row>
    <row r="1119" spans="1:8" x14ac:dyDescent="0.25">
      <c r="A1119" s="13"/>
      <c r="B1119" s="9"/>
      <c r="C1119" s="28"/>
      <c r="G1119" s="14"/>
      <c r="H1119" s="28"/>
    </row>
    <row r="1120" spans="1:8" x14ac:dyDescent="0.25">
      <c r="A1120" s="13"/>
      <c r="B1120" s="9"/>
      <c r="C1120" s="28"/>
      <c r="G1120" s="14"/>
      <c r="H1120" s="28"/>
    </row>
    <row r="1121" spans="1:8" x14ac:dyDescent="0.25">
      <c r="A1121" s="13"/>
      <c r="B1121" s="9"/>
      <c r="C1121" s="28"/>
      <c r="G1121" s="14"/>
      <c r="H1121" s="28"/>
    </row>
    <row r="1122" spans="1:8" x14ac:dyDescent="0.25">
      <c r="A1122" s="13"/>
      <c r="B1122" s="9"/>
      <c r="C1122" s="28"/>
      <c r="G1122" s="14"/>
      <c r="H1122" s="28"/>
    </row>
    <row r="1123" spans="1:8" x14ac:dyDescent="0.25">
      <c r="A1123" s="13"/>
      <c r="B1123" s="9"/>
      <c r="C1123" s="28"/>
      <c r="G1123" s="14"/>
      <c r="H1123" s="28"/>
    </row>
    <row r="1124" spans="1:8" x14ac:dyDescent="0.25">
      <c r="A1124" s="13"/>
      <c r="B1124" s="9"/>
      <c r="C1124" s="28"/>
      <c r="G1124" s="14"/>
      <c r="H1124" s="28"/>
    </row>
    <row r="1125" spans="1:8" x14ac:dyDescent="0.25">
      <c r="A1125" s="13"/>
      <c r="B1125" s="9"/>
      <c r="C1125" s="28"/>
      <c r="G1125" s="14"/>
      <c r="H1125" s="28"/>
    </row>
    <row r="1126" spans="1:8" x14ac:dyDescent="0.25">
      <c r="A1126" s="13"/>
      <c r="B1126" s="9"/>
      <c r="C1126" s="28"/>
      <c r="G1126" s="14"/>
      <c r="H1126" s="28"/>
    </row>
    <row r="1127" spans="1:8" x14ac:dyDescent="0.25">
      <c r="A1127" s="13"/>
      <c r="B1127" s="9"/>
      <c r="C1127" s="28"/>
      <c r="G1127" s="14"/>
      <c r="H1127" s="28"/>
    </row>
    <row r="1128" spans="1:8" x14ac:dyDescent="0.25">
      <c r="A1128" s="13"/>
      <c r="B1128" s="9"/>
      <c r="C1128" s="28"/>
      <c r="G1128" s="14"/>
      <c r="H1128" s="28"/>
    </row>
    <row r="1129" spans="1:8" x14ac:dyDescent="0.25">
      <c r="A1129" s="13"/>
      <c r="B1129" s="9"/>
      <c r="C1129" s="28"/>
      <c r="G1129" s="14"/>
      <c r="H1129" s="28"/>
    </row>
    <row r="1130" spans="1:8" x14ac:dyDescent="0.25">
      <c r="A1130" s="13"/>
      <c r="B1130" s="9"/>
      <c r="C1130" s="28"/>
      <c r="G1130" s="14"/>
      <c r="H1130" s="28"/>
    </row>
    <row r="1131" spans="1:8" x14ac:dyDescent="0.25">
      <c r="A1131" s="13"/>
      <c r="B1131" s="9"/>
      <c r="C1131" s="28"/>
      <c r="G1131" s="14"/>
      <c r="H1131" s="28"/>
    </row>
    <row r="1132" spans="1:8" x14ac:dyDescent="0.25">
      <c r="A1132" s="13"/>
      <c r="B1132" s="9"/>
      <c r="C1132" s="28"/>
      <c r="G1132" s="14"/>
      <c r="H1132" s="28"/>
    </row>
    <row r="1133" spans="1:8" x14ac:dyDescent="0.25">
      <c r="A1133" s="13"/>
      <c r="B1133" s="9"/>
      <c r="C1133" s="28"/>
      <c r="G1133" s="14"/>
      <c r="H1133" s="28"/>
    </row>
    <row r="1134" spans="1:8" x14ac:dyDescent="0.25">
      <c r="A1134" s="13"/>
      <c r="B1134" s="9"/>
      <c r="C1134" s="28"/>
      <c r="G1134" s="14"/>
      <c r="H1134" s="28"/>
    </row>
    <row r="1135" spans="1:8" x14ac:dyDescent="0.25">
      <c r="A1135" s="13"/>
      <c r="B1135" s="9"/>
      <c r="C1135" s="28"/>
      <c r="G1135" s="14"/>
      <c r="H1135" s="28"/>
    </row>
    <row r="1136" spans="1:8" x14ac:dyDescent="0.25">
      <c r="A1136" s="13"/>
      <c r="B1136" s="9"/>
      <c r="C1136" s="28"/>
      <c r="G1136" s="14"/>
      <c r="H1136" s="28"/>
    </row>
    <row r="1137" spans="1:8" x14ac:dyDescent="0.25">
      <c r="A1137" s="13"/>
      <c r="B1137" s="9"/>
      <c r="C1137" s="28"/>
      <c r="G1137" s="14"/>
      <c r="H1137" s="28"/>
    </row>
    <row r="1138" spans="1:8" x14ac:dyDescent="0.25">
      <c r="A1138" s="13"/>
      <c r="B1138" s="9"/>
      <c r="C1138" s="28"/>
      <c r="G1138" s="14"/>
      <c r="H1138" s="28"/>
    </row>
    <row r="1139" spans="1:8" x14ac:dyDescent="0.25">
      <c r="A1139" s="13"/>
      <c r="B1139" s="9"/>
      <c r="C1139" s="28"/>
      <c r="G1139" s="14"/>
      <c r="H1139" s="28"/>
    </row>
    <row r="1140" spans="1:8" x14ac:dyDescent="0.25">
      <c r="A1140" s="13"/>
      <c r="B1140" s="9"/>
      <c r="C1140" s="28"/>
      <c r="G1140" s="14"/>
      <c r="H1140" s="28"/>
    </row>
    <row r="1141" spans="1:8" x14ac:dyDescent="0.25">
      <c r="A1141" s="13"/>
      <c r="B1141" s="9"/>
      <c r="C1141" s="28"/>
      <c r="G1141" s="14"/>
      <c r="H1141" s="28"/>
    </row>
    <row r="1142" spans="1:8" x14ac:dyDescent="0.25">
      <c r="A1142" s="13"/>
      <c r="B1142" s="9"/>
      <c r="C1142" s="28"/>
      <c r="G1142" s="14"/>
      <c r="H1142" s="28"/>
    </row>
    <row r="1143" spans="1:8" x14ac:dyDescent="0.25">
      <c r="A1143" s="13"/>
      <c r="B1143" s="9"/>
      <c r="C1143" s="28"/>
      <c r="G1143" s="14"/>
      <c r="H1143" s="28"/>
    </row>
    <row r="1144" spans="1:8" x14ac:dyDescent="0.25">
      <c r="A1144" s="13"/>
      <c r="B1144" s="9"/>
      <c r="C1144" s="28"/>
      <c r="G1144" s="14"/>
      <c r="H1144" s="28"/>
    </row>
    <row r="1145" spans="1:8" x14ac:dyDescent="0.25">
      <c r="A1145" s="13"/>
      <c r="B1145" s="9"/>
      <c r="C1145" s="28"/>
      <c r="G1145" s="14"/>
      <c r="H1145" s="28"/>
    </row>
    <row r="1146" spans="1:8" x14ac:dyDescent="0.25">
      <c r="A1146" s="13"/>
      <c r="B1146" s="9"/>
      <c r="C1146" s="28"/>
      <c r="G1146" s="14"/>
      <c r="H1146" s="28"/>
    </row>
    <row r="1147" spans="1:8" x14ac:dyDescent="0.25">
      <c r="A1147" s="13"/>
      <c r="B1147" s="9"/>
      <c r="C1147" s="28"/>
      <c r="G1147" s="14"/>
      <c r="H1147" s="28"/>
    </row>
    <row r="1148" spans="1:8" x14ac:dyDescent="0.25">
      <c r="A1148" s="13"/>
      <c r="B1148" s="9"/>
      <c r="C1148" s="28"/>
      <c r="G1148" s="14"/>
      <c r="H1148" s="28"/>
    </row>
    <row r="1149" spans="1:8" x14ac:dyDescent="0.25">
      <c r="A1149" s="13"/>
      <c r="B1149" s="9"/>
      <c r="C1149" s="28"/>
      <c r="G1149" s="14"/>
      <c r="H1149" s="28"/>
    </row>
    <row r="1150" spans="1:8" x14ac:dyDescent="0.25">
      <c r="A1150" s="13"/>
      <c r="B1150" s="9"/>
      <c r="C1150" s="28"/>
      <c r="G1150" s="14"/>
      <c r="H1150" s="28"/>
    </row>
    <row r="1151" spans="1:8" x14ac:dyDescent="0.25">
      <c r="A1151" s="13"/>
      <c r="B1151" s="9"/>
      <c r="C1151" s="28"/>
      <c r="G1151" s="14"/>
      <c r="H1151" s="28"/>
    </row>
    <row r="1152" spans="1:8" x14ac:dyDescent="0.25">
      <c r="A1152" s="13"/>
      <c r="B1152" s="9"/>
      <c r="C1152" s="28"/>
      <c r="G1152" s="14"/>
      <c r="H1152" s="28"/>
    </row>
    <row r="1153" spans="1:8" x14ac:dyDescent="0.25">
      <c r="A1153" s="13"/>
      <c r="B1153" s="9"/>
      <c r="C1153" s="28"/>
      <c r="G1153" s="14"/>
      <c r="H1153" s="28"/>
    </row>
    <row r="1154" spans="1:8" x14ac:dyDescent="0.25">
      <c r="A1154" s="13"/>
      <c r="B1154" s="9"/>
      <c r="C1154" s="28"/>
      <c r="G1154" s="14"/>
      <c r="H1154" s="28"/>
    </row>
    <row r="1155" spans="1:8" x14ac:dyDescent="0.25">
      <c r="A1155" s="13"/>
      <c r="B1155" s="9"/>
      <c r="C1155" s="28"/>
      <c r="G1155" s="14"/>
      <c r="H1155" s="28"/>
    </row>
    <row r="1156" spans="1:8" x14ac:dyDescent="0.25">
      <c r="A1156" s="13"/>
      <c r="B1156" s="9"/>
      <c r="C1156" s="28"/>
      <c r="G1156" s="14"/>
      <c r="H1156" s="28"/>
    </row>
    <row r="1157" spans="1:8" x14ac:dyDescent="0.25">
      <c r="A1157" s="13"/>
      <c r="B1157" s="9"/>
      <c r="C1157" s="28"/>
      <c r="G1157" s="14"/>
      <c r="H1157" s="28"/>
    </row>
    <row r="1158" spans="1:8" x14ac:dyDescent="0.25">
      <c r="A1158" s="13"/>
      <c r="B1158" s="9"/>
      <c r="C1158" s="28"/>
      <c r="G1158" s="14"/>
      <c r="H1158" s="28"/>
    </row>
    <row r="1159" spans="1:8" x14ac:dyDescent="0.25">
      <c r="A1159" s="13"/>
      <c r="B1159" s="9"/>
      <c r="C1159" s="28"/>
      <c r="G1159" s="14"/>
      <c r="H1159" s="28"/>
    </row>
    <row r="1160" spans="1:8" x14ac:dyDescent="0.25">
      <c r="A1160" s="13"/>
      <c r="B1160" s="9"/>
      <c r="C1160" s="28"/>
      <c r="G1160" s="14"/>
      <c r="H1160" s="28"/>
    </row>
    <row r="1161" spans="1:8" x14ac:dyDescent="0.25">
      <c r="A1161" s="13"/>
      <c r="B1161" s="9"/>
      <c r="C1161" s="28"/>
      <c r="G1161" s="14"/>
      <c r="H1161" s="28"/>
    </row>
    <row r="1162" spans="1:8" x14ac:dyDescent="0.25">
      <c r="A1162" s="13"/>
      <c r="B1162" s="9"/>
      <c r="C1162" s="28"/>
      <c r="G1162" s="14"/>
      <c r="H1162" s="28"/>
    </row>
    <row r="1163" spans="1:8" x14ac:dyDescent="0.25">
      <c r="A1163" s="13"/>
      <c r="B1163" s="9"/>
      <c r="C1163" s="28"/>
      <c r="G1163" s="14"/>
      <c r="H1163" s="28"/>
    </row>
    <row r="1164" spans="1:8" x14ac:dyDescent="0.25">
      <c r="A1164" s="13"/>
      <c r="B1164" s="9"/>
      <c r="C1164" s="28"/>
      <c r="G1164" s="14"/>
      <c r="H1164" s="28"/>
    </row>
    <row r="1165" spans="1:8" x14ac:dyDescent="0.25">
      <c r="A1165" s="13"/>
      <c r="B1165" s="9"/>
      <c r="C1165" s="28"/>
      <c r="G1165" s="14"/>
      <c r="H1165" s="28"/>
    </row>
    <row r="1166" spans="1:8" x14ac:dyDescent="0.25">
      <c r="A1166" s="13"/>
      <c r="B1166" s="9"/>
      <c r="C1166" s="28"/>
      <c r="G1166" s="14"/>
      <c r="H1166" s="28"/>
    </row>
    <row r="1167" spans="1:8" x14ac:dyDescent="0.25">
      <c r="A1167" s="13"/>
      <c r="B1167" s="9"/>
      <c r="C1167" s="28"/>
      <c r="G1167" s="14"/>
      <c r="H1167" s="28"/>
    </row>
    <row r="1168" spans="1:8" x14ac:dyDescent="0.25">
      <c r="A1168" s="13"/>
      <c r="B1168" s="9"/>
      <c r="C1168" s="28"/>
      <c r="G1168" s="14"/>
      <c r="H1168" s="28"/>
    </row>
    <row r="1169" spans="1:8" x14ac:dyDescent="0.25">
      <c r="A1169" s="13"/>
      <c r="B1169" s="9"/>
      <c r="C1169" s="28"/>
      <c r="G1169" s="14"/>
      <c r="H1169" s="28"/>
    </row>
    <row r="1170" spans="1:8" x14ac:dyDescent="0.25">
      <c r="A1170" s="13"/>
      <c r="B1170" s="9"/>
      <c r="C1170" s="28"/>
      <c r="G1170" s="14"/>
      <c r="H1170" s="28"/>
    </row>
    <row r="1171" spans="1:8" x14ac:dyDescent="0.25">
      <c r="A1171" s="13"/>
      <c r="B1171" s="9"/>
      <c r="C1171" s="28"/>
      <c r="G1171" s="14"/>
      <c r="H1171" s="28"/>
    </row>
    <row r="1172" spans="1:8" x14ac:dyDescent="0.25">
      <c r="A1172" s="13"/>
      <c r="B1172" s="9"/>
      <c r="C1172" s="28"/>
      <c r="G1172" s="14"/>
      <c r="H1172" s="28"/>
    </row>
    <row r="1173" spans="1:8" x14ac:dyDescent="0.25">
      <c r="A1173" s="13"/>
      <c r="B1173" s="9"/>
      <c r="C1173" s="28"/>
      <c r="G1173" s="14"/>
      <c r="H1173" s="28"/>
    </row>
    <row r="1174" spans="1:8" x14ac:dyDescent="0.25">
      <c r="A1174" s="13"/>
      <c r="B1174" s="9"/>
      <c r="C1174" s="28"/>
      <c r="G1174" s="14"/>
      <c r="H1174" s="28"/>
    </row>
    <row r="1175" spans="1:8" x14ac:dyDescent="0.25">
      <c r="A1175" s="13"/>
      <c r="B1175" s="9"/>
      <c r="C1175" s="28"/>
      <c r="G1175" s="14"/>
      <c r="H1175" s="28"/>
    </row>
    <row r="1176" spans="1:8" x14ac:dyDescent="0.25">
      <c r="A1176" s="13"/>
      <c r="B1176" s="9"/>
      <c r="C1176" s="28"/>
      <c r="G1176" s="14"/>
      <c r="H1176" s="28"/>
    </row>
    <row r="1177" spans="1:8" x14ac:dyDescent="0.25">
      <c r="A1177" s="13"/>
      <c r="B1177" s="9"/>
      <c r="C1177" s="28"/>
      <c r="G1177" s="14"/>
      <c r="H1177" s="28"/>
    </row>
    <row r="1178" spans="1:8" x14ac:dyDescent="0.25">
      <c r="A1178" s="13"/>
      <c r="B1178" s="9"/>
      <c r="C1178" s="28"/>
      <c r="G1178" s="14"/>
      <c r="H1178" s="28"/>
    </row>
    <row r="1179" spans="1:8" x14ac:dyDescent="0.25">
      <c r="A1179" s="13"/>
      <c r="B1179" s="9"/>
      <c r="C1179" s="28"/>
      <c r="G1179" s="14"/>
      <c r="H1179" s="28"/>
    </row>
    <row r="1180" spans="1:8" x14ac:dyDescent="0.25">
      <c r="A1180" s="13"/>
      <c r="B1180" s="9"/>
      <c r="C1180" s="28"/>
      <c r="G1180" s="14"/>
      <c r="H1180" s="28"/>
    </row>
    <row r="1181" spans="1:8" x14ac:dyDescent="0.25">
      <c r="A1181" s="13"/>
      <c r="B1181" s="9"/>
      <c r="C1181" s="28"/>
      <c r="G1181" s="14"/>
      <c r="H1181" s="28"/>
    </row>
    <row r="1182" spans="1:8" x14ac:dyDescent="0.25">
      <c r="A1182" s="13"/>
      <c r="B1182" s="9"/>
      <c r="C1182" s="28"/>
      <c r="G1182" s="14"/>
      <c r="H1182" s="28"/>
    </row>
    <row r="1183" spans="1:8" x14ac:dyDescent="0.25">
      <c r="A1183" s="13"/>
      <c r="B1183" s="9"/>
      <c r="C1183" s="28"/>
      <c r="G1183" s="14"/>
      <c r="H1183" s="28"/>
    </row>
    <row r="1184" spans="1:8" x14ac:dyDescent="0.25">
      <c r="A1184" s="13"/>
      <c r="B1184" s="9"/>
      <c r="C1184" s="28"/>
      <c r="G1184" s="14"/>
      <c r="H1184" s="28"/>
    </row>
    <row r="1185" spans="1:8" x14ac:dyDescent="0.25">
      <c r="A1185" s="13"/>
      <c r="B1185" s="9"/>
      <c r="C1185" s="28"/>
      <c r="G1185" s="14"/>
      <c r="H1185" s="28"/>
    </row>
    <row r="1186" spans="1:8" x14ac:dyDescent="0.25">
      <c r="A1186" s="13"/>
      <c r="B1186" s="9"/>
      <c r="C1186" s="28"/>
      <c r="G1186" s="14"/>
      <c r="H1186" s="28"/>
    </row>
    <row r="1187" spans="1:8" x14ac:dyDescent="0.25">
      <c r="A1187" s="13"/>
      <c r="B1187" s="9"/>
      <c r="C1187" s="28"/>
      <c r="G1187" s="14"/>
      <c r="H1187" s="28"/>
    </row>
    <row r="1188" spans="1:8" x14ac:dyDescent="0.25">
      <c r="A1188" s="13"/>
      <c r="B1188" s="9"/>
      <c r="C1188" s="28"/>
      <c r="G1188" s="14"/>
      <c r="H1188" s="28"/>
    </row>
    <row r="1189" spans="1:8" x14ac:dyDescent="0.25">
      <c r="A1189" s="13"/>
      <c r="B1189" s="9"/>
      <c r="C1189" s="28"/>
      <c r="G1189" s="14"/>
      <c r="H1189" s="28"/>
    </row>
    <row r="1190" spans="1:8" x14ac:dyDescent="0.25">
      <c r="A1190" s="13"/>
      <c r="B1190" s="9"/>
      <c r="C1190" s="28"/>
      <c r="G1190" s="14"/>
      <c r="H1190" s="28"/>
    </row>
    <row r="1191" spans="1:8" x14ac:dyDescent="0.25">
      <c r="A1191" s="13"/>
      <c r="B1191" s="9"/>
      <c r="C1191" s="28"/>
      <c r="G1191" s="14"/>
      <c r="H1191" s="28"/>
    </row>
    <row r="1192" spans="1:8" x14ac:dyDescent="0.25">
      <c r="A1192" s="13"/>
      <c r="B1192" s="9"/>
      <c r="C1192" s="28"/>
      <c r="G1192" s="14"/>
      <c r="H1192" s="28"/>
    </row>
    <row r="1193" spans="1:8" x14ac:dyDescent="0.25">
      <c r="A1193" s="13"/>
      <c r="B1193" s="9"/>
      <c r="C1193" s="28"/>
      <c r="G1193" s="14"/>
      <c r="H1193" s="28"/>
    </row>
    <row r="1194" spans="1:8" x14ac:dyDescent="0.25">
      <c r="A1194" s="13"/>
      <c r="B1194" s="9"/>
      <c r="C1194" s="28"/>
      <c r="G1194" s="14"/>
      <c r="H1194" s="28"/>
    </row>
    <row r="1195" spans="1:8" x14ac:dyDescent="0.25">
      <c r="A1195" s="13"/>
      <c r="B1195" s="9"/>
      <c r="C1195" s="28"/>
      <c r="G1195" s="14"/>
      <c r="H1195" s="28"/>
    </row>
    <row r="1196" spans="1:8" x14ac:dyDescent="0.25">
      <c r="A1196" s="13"/>
      <c r="B1196" s="9"/>
      <c r="C1196" s="28"/>
      <c r="G1196" s="14"/>
      <c r="H1196" s="28"/>
    </row>
    <row r="1197" spans="1:8" x14ac:dyDescent="0.25">
      <c r="A1197" s="13"/>
      <c r="B1197" s="9"/>
      <c r="C1197" s="28"/>
      <c r="G1197" s="14"/>
      <c r="H1197" s="28"/>
    </row>
    <row r="1198" spans="1:8" x14ac:dyDescent="0.25">
      <c r="A1198" s="13"/>
      <c r="B1198" s="9"/>
      <c r="C1198" s="28"/>
      <c r="G1198" s="14"/>
      <c r="H1198" s="28"/>
    </row>
    <row r="1199" spans="1:8" x14ac:dyDescent="0.25">
      <c r="A1199" s="13"/>
      <c r="B1199" s="9"/>
      <c r="C1199" s="28"/>
      <c r="G1199" s="14"/>
      <c r="H1199" s="28"/>
    </row>
    <row r="1200" spans="1:8" x14ac:dyDescent="0.25">
      <c r="A1200" s="13"/>
      <c r="B1200" s="9"/>
      <c r="C1200" s="28"/>
      <c r="G1200" s="14"/>
      <c r="H1200" s="28"/>
    </row>
    <row r="1201" spans="1:8" x14ac:dyDescent="0.25">
      <c r="A1201" s="13"/>
      <c r="B1201" s="9"/>
      <c r="C1201" s="28"/>
      <c r="G1201" s="14"/>
      <c r="H1201" s="28"/>
    </row>
    <row r="1202" spans="1:8" x14ac:dyDescent="0.25">
      <c r="A1202" s="13"/>
      <c r="B1202" s="9"/>
      <c r="C1202" s="28"/>
      <c r="G1202" s="14"/>
      <c r="H1202" s="28"/>
    </row>
    <row r="1203" spans="1:8" x14ac:dyDescent="0.25">
      <c r="A1203" s="13"/>
      <c r="B1203" s="9"/>
      <c r="C1203" s="28"/>
      <c r="G1203" s="14"/>
      <c r="H1203" s="28"/>
    </row>
    <row r="1204" spans="1:8" x14ac:dyDescent="0.25">
      <c r="A1204" s="13"/>
      <c r="B1204" s="9"/>
      <c r="C1204" s="28"/>
      <c r="G1204" s="14"/>
      <c r="H1204" s="28"/>
    </row>
    <row r="1205" spans="1:8" x14ac:dyDescent="0.25">
      <c r="A1205" s="13"/>
      <c r="B1205" s="9"/>
      <c r="C1205" s="28"/>
      <c r="G1205" s="14"/>
      <c r="H1205" s="28"/>
    </row>
    <row r="1206" spans="1:8" x14ac:dyDescent="0.25">
      <c r="A1206" s="13"/>
      <c r="B1206" s="9"/>
      <c r="C1206" s="28"/>
      <c r="G1206" s="14"/>
      <c r="H1206" s="28"/>
    </row>
    <row r="1207" spans="1:8" x14ac:dyDescent="0.25">
      <c r="A1207" s="13"/>
      <c r="B1207" s="9"/>
      <c r="C1207" s="28"/>
      <c r="G1207" s="14"/>
      <c r="H1207" s="28"/>
    </row>
    <row r="1208" spans="1:8" x14ac:dyDescent="0.25">
      <c r="A1208" s="13"/>
      <c r="B1208" s="9"/>
      <c r="C1208" s="28"/>
      <c r="G1208" s="14"/>
      <c r="H1208" s="28"/>
    </row>
    <row r="1209" spans="1:8" x14ac:dyDescent="0.25">
      <c r="A1209" s="13"/>
      <c r="B1209" s="9"/>
      <c r="C1209" s="28"/>
      <c r="G1209" s="14"/>
      <c r="H1209" s="28"/>
    </row>
    <row r="1210" spans="1:8" x14ac:dyDescent="0.25">
      <c r="A1210" s="13"/>
      <c r="B1210" s="9"/>
      <c r="C1210" s="28"/>
      <c r="G1210" s="14"/>
      <c r="H1210" s="28"/>
    </row>
    <row r="1211" spans="1:8" x14ac:dyDescent="0.25">
      <c r="A1211" s="13"/>
      <c r="B1211" s="9"/>
      <c r="C1211" s="28"/>
      <c r="G1211" s="14"/>
      <c r="H1211" s="28"/>
    </row>
    <row r="1212" spans="1:8" x14ac:dyDescent="0.25">
      <c r="A1212" s="13"/>
      <c r="B1212" s="9"/>
      <c r="C1212" s="28"/>
      <c r="G1212" s="14"/>
      <c r="H1212" s="28"/>
    </row>
    <row r="1213" spans="1:8" x14ac:dyDescent="0.25">
      <c r="A1213" s="13"/>
      <c r="B1213" s="9"/>
      <c r="C1213" s="28"/>
      <c r="G1213" s="14"/>
      <c r="H1213" s="28"/>
    </row>
    <row r="1214" spans="1:8" x14ac:dyDescent="0.25">
      <c r="A1214" s="13"/>
      <c r="B1214" s="9"/>
      <c r="C1214" s="28"/>
      <c r="G1214" s="14"/>
      <c r="H1214" s="28"/>
    </row>
    <row r="1215" spans="1:8" x14ac:dyDescent="0.25">
      <c r="A1215" s="13"/>
      <c r="B1215" s="9"/>
      <c r="C1215" s="28"/>
      <c r="G1215" s="14"/>
      <c r="H1215" s="28"/>
    </row>
    <row r="1216" spans="1:8" x14ac:dyDescent="0.25">
      <c r="A1216" s="13"/>
      <c r="B1216" s="9"/>
      <c r="C1216" s="28"/>
      <c r="G1216" s="14"/>
      <c r="H1216" s="28"/>
    </row>
    <row r="1217" spans="1:8" x14ac:dyDescent="0.25">
      <c r="A1217" s="13"/>
      <c r="B1217" s="9"/>
      <c r="C1217" s="28"/>
      <c r="G1217" s="14"/>
      <c r="H1217" s="28"/>
    </row>
    <row r="1218" spans="1:8" x14ac:dyDescent="0.25">
      <c r="A1218" s="13"/>
      <c r="B1218" s="9"/>
      <c r="C1218" s="28"/>
      <c r="G1218" s="14"/>
      <c r="H1218" s="28"/>
    </row>
    <row r="1219" spans="1:8" x14ac:dyDescent="0.25">
      <c r="A1219" s="13"/>
      <c r="B1219" s="9"/>
      <c r="C1219" s="28"/>
      <c r="G1219" s="14"/>
      <c r="H1219" s="28"/>
    </row>
    <row r="1220" spans="1:8" x14ac:dyDescent="0.25">
      <c r="A1220" s="13"/>
      <c r="B1220" s="9"/>
      <c r="C1220" s="28"/>
      <c r="G1220" s="14"/>
      <c r="H1220" s="28"/>
    </row>
    <row r="1221" spans="1:8" x14ac:dyDescent="0.25">
      <c r="A1221" s="13"/>
      <c r="B1221" s="9"/>
      <c r="C1221" s="28"/>
      <c r="G1221" s="14"/>
      <c r="H1221" s="28"/>
    </row>
    <row r="1222" spans="1:8" x14ac:dyDescent="0.25">
      <c r="A1222" s="13"/>
      <c r="B1222" s="9"/>
      <c r="C1222" s="28"/>
      <c r="G1222" s="14"/>
      <c r="H1222" s="28"/>
    </row>
    <row r="1223" spans="1:8" x14ac:dyDescent="0.25">
      <c r="A1223" s="13"/>
      <c r="B1223" s="9"/>
      <c r="C1223" s="28"/>
      <c r="G1223" s="14"/>
      <c r="H1223" s="28"/>
    </row>
    <row r="1224" spans="1:8" x14ac:dyDescent="0.25">
      <c r="A1224" s="13"/>
      <c r="B1224" s="9"/>
      <c r="C1224" s="28"/>
      <c r="G1224" s="14"/>
      <c r="H1224" s="28"/>
    </row>
    <row r="1225" spans="1:8" x14ac:dyDescent="0.25">
      <c r="A1225" s="13"/>
      <c r="B1225" s="9"/>
      <c r="C1225" s="28"/>
      <c r="G1225" s="14"/>
      <c r="H1225" s="28"/>
    </row>
    <row r="1226" spans="1:8" x14ac:dyDescent="0.25">
      <c r="A1226" s="13"/>
      <c r="B1226" s="9"/>
      <c r="C1226" s="28"/>
      <c r="G1226" s="14"/>
      <c r="H1226" s="28"/>
    </row>
    <row r="1227" spans="1:8" x14ac:dyDescent="0.25">
      <c r="A1227" s="13"/>
      <c r="B1227" s="9"/>
      <c r="C1227" s="28"/>
      <c r="G1227" s="14"/>
      <c r="H1227" s="28"/>
    </row>
    <row r="1228" spans="1:8" x14ac:dyDescent="0.25">
      <c r="A1228" s="13"/>
      <c r="B1228" s="9"/>
      <c r="C1228" s="28"/>
      <c r="G1228" s="14"/>
      <c r="H1228" s="28"/>
    </row>
    <row r="1229" spans="1:8" x14ac:dyDescent="0.25">
      <c r="A1229" s="13"/>
      <c r="B1229" s="9"/>
      <c r="C1229" s="28"/>
      <c r="G1229" s="14"/>
      <c r="H1229" s="28"/>
    </row>
    <row r="1230" spans="1:8" x14ac:dyDescent="0.25">
      <c r="A1230" s="13"/>
      <c r="B1230" s="9"/>
      <c r="C1230" s="28"/>
      <c r="G1230" s="14"/>
      <c r="H1230" s="28"/>
    </row>
    <row r="1231" spans="1:8" x14ac:dyDescent="0.25">
      <c r="A1231" s="13"/>
      <c r="B1231" s="9"/>
      <c r="C1231" s="28"/>
      <c r="G1231" s="14"/>
      <c r="H1231" s="28"/>
    </row>
    <row r="1232" spans="1:8" x14ac:dyDescent="0.25">
      <c r="A1232" s="13"/>
      <c r="B1232" s="9"/>
      <c r="C1232" s="28"/>
      <c r="G1232" s="14"/>
      <c r="H1232" s="28"/>
    </row>
    <row r="1233" spans="1:8" x14ac:dyDescent="0.25">
      <c r="A1233" s="13"/>
      <c r="B1233" s="9"/>
      <c r="C1233" s="28"/>
      <c r="G1233" s="14"/>
      <c r="H1233" s="28"/>
    </row>
    <row r="1234" spans="1:8" x14ac:dyDescent="0.25">
      <c r="A1234" s="13"/>
      <c r="B1234" s="9"/>
      <c r="C1234" s="28"/>
      <c r="G1234" s="14"/>
      <c r="H1234" s="28"/>
    </row>
    <row r="1235" spans="1:8" x14ac:dyDescent="0.25">
      <c r="A1235" s="13"/>
      <c r="B1235" s="9"/>
      <c r="C1235" s="28"/>
      <c r="G1235" s="14"/>
      <c r="H1235" s="28"/>
    </row>
    <row r="1236" spans="1:8" x14ac:dyDescent="0.25">
      <c r="A1236" s="13"/>
      <c r="B1236" s="9"/>
      <c r="C1236" s="28"/>
      <c r="G1236" s="14"/>
      <c r="H1236" s="2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98A42-7D36-4DEB-859A-7D52350D5CD7}">
  <dimension ref="A1:M980"/>
  <sheetViews>
    <sheetView tabSelected="1" topLeftCell="B1" workbookViewId="0">
      <selection activeCell="F1" sqref="F1"/>
    </sheetView>
  </sheetViews>
  <sheetFormatPr defaultRowHeight="15.75" x14ac:dyDescent="0.25"/>
  <cols>
    <col min="1" max="1" width="10.125" bestFit="1" customWidth="1"/>
    <col min="2" max="2" width="21.25" bestFit="1" customWidth="1"/>
    <col min="3" max="3" width="21" bestFit="1" customWidth="1"/>
    <col min="4" max="4" width="22.75" bestFit="1" customWidth="1"/>
    <col min="5" max="5" width="23.375" bestFit="1" customWidth="1"/>
    <col min="6" max="6" width="27.25" bestFit="1" customWidth="1"/>
    <col min="7" max="7" width="15.75" customWidth="1"/>
    <col min="8" max="8" width="10.5" customWidth="1"/>
    <col min="9" max="9" width="12" customWidth="1"/>
    <col min="10" max="11" width="21.25" bestFit="1" customWidth="1"/>
    <col min="12" max="12" width="21.5" bestFit="1" customWidth="1"/>
    <col min="13" max="13" width="22.375" bestFit="1" customWidth="1"/>
  </cols>
  <sheetData>
    <row r="1" spans="1:13" s="42" customFormat="1" ht="87" customHeight="1" x14ac:dyDescent="0.25">
      <c r="A1" s="42" t="s">
        <v>52</v>
      </c>
      <c r="H1" s="40" t="s">
        <v>19</v>
      </c>
      <c r="I1" s="41" t="s">
        <v>59</v>
      </c>
      <c r="J1" s="42" t="s">
        <v>60</v>
      </c>
      <c r="K1" s="42" t="s">
        <v>61</v>
      </c>
      <c r="L1" s="42" t="s">
        <v>62</v>
      </c>
      <c r="M1" s="42" t="s">
        <v>63</v>
      </c>
    </row>
    <row r="2" spans="1:13" x14ac:dyDescent="0.25">
      <c r="A2" t="s">
        <v>51</v>
      </c>
      <c r="B2" s="45" t="s">
        <v>55</v>
      </c>
      <c r="C2" s="45"/>
      <c r="D2" s="45"/>
      <c r="E2" s="45"/>
      <c r="F2" s="45"/>
      <c r="G2" t="s">
        <v>56</v>
      </c>
      <c r="H2" s="45" t="s">
        <v>57</v>
      </c>
      <c r="I2" s="45"/>
      <c r="J2" s="45" t="s">
        <v>58</v>
      </c>
      <c r="K2" s="45"/>
      <c r="L2" s="45"/>
      <c r="M2" s="45"/>
    </row>
    <row r="3" spans="1:13" x14ac:dyDescent="0.25">
      <c r="A3" t="s">
        <v>0</v>
      </c>
      <c r="B3" t="s">
        <v>1</v>
      </c>
      <c r="C3" t="s">
        <v>2</v>
      </c>
      <c r="D3" t="s">
        <v>5</v>
      </c>
      <c r="E3" t="s">
        <v>6</v>
      </c>
      <c r="F3" t="s">
        <v>7</v>
      </c>
      <c r="G3" s="24" t="s">
        <v>53</v>
      </c>
      <c r="H3" s="24" t="s">
        <v>50</v>
      </c>
      <c r="I3" s="25" t="s">
        <v>49</v>
      </c>
      <c r="J3" s="16" t="s">
        <v>41</v>
      </c>
      <c r="K3" s="16" t="s">
        <v>42</v>
      </c>
      <c r="L3" s="16" t="s">
        <v>43</v>
      </c>
      <c r="M3" s="16" t="s">
        <v>44</v>
      </c>
    </row>
    <row r="4" spans="1:13" x14ac:dyDescent="0.25">
      <c r="A4" s="21">
        <v>44162</v>
      </c>
      <c r="B4">
        <f>VLOOKUP($A4,FOB!$A$1:$H$792,2,FALSE)</f>
        <v>496</v>
      </c>
      <c r="C4">
        <f>VLOOKUP($A4,FOB!$A$1:$H$792,3,FALSE)</f>
        <v>516.25</v>
      </c>
      <c r="D4">
        <f>VLOOKUP($A4,FOB!$A$1:$H$792,6,FALSE)</f>
        <v>477.75</v>
      </c>
      <c r="E4">
        <f>VLOOKUP($A4,FOB!$A$1:$H$792,7,FALSE)</f>
        <v>488.75</v>
      </c>
      <c r="F4">
        <f>VLOOKUP($A4,FOB!$A$1:$H$792,8,FALSE)</f>
        <v>462.25</v>
      </c>
      <c r="G4" s="28">
        <f>VLOOKUP($A4,Futures!$A$3:$B$987,2,FALSE)</f>
        <v>11.9175</v>
      </c>
      <c r="H4">
        <f>VLOOKUP($A4,Basis!$A$3:$C$968,2,FALSE)</f>
        <v>59</v>
      </c>
      <c r="I4" s="39">
        <f>VLOOKUP($A4,Basis!$A$3:$C$968,3,FALSE)</f>
        <v>117.55219899847589</v>
      </c>
      <c r="J4" s="26">
        <f>VLOOKUP($A4,'Ocean Rates to China'!$L$11:$P$1030,2,FALSE)</f>
        <v>38.89</v>
      </c>
      <c r="K4" s="26">
        <f>VLOOKUP($A4,'Ocean Rates to China'!$L$11:$P$1030,3,FALSE)</f>
        <v>19.84</v>
      </c>
      <c r="L4" s="26">
        <f>VLOOKUP($A4,'Ocean Rates to China'!$L$11:$P$1030,4,FALSE)</f>
        <v>40.75</v>
      </c>
      <c r="M4" s="26">
        <f>VLOOKUP($A4,'Ocean Rates to China'!$L$11:$P$1030,5,FALSE)</f>
        <v>30.21</v>
      </c>
    </row>
    <row r="5" spans="1:13" x14ac:dyDescent="0.25">
      <c r="A5" s="21">
        <v>44160</v>
      </c>
      <c r="B5">
        <f>VLOOKUP(A5,FOB!$A$1:$H$792,2,FALSE)</f>
        <v>495</v>
      </c>
      <c r="C5">
        <f>VLOOKUP($A5,FOB!$A$1:$H$792,3,FALSE)</f>
        <v>515.25</v>
      </c>
      <c r="D5">
        <f>VLOOKUP($A5,FOB!$A$1:$H$792,6,FALSE)</f>
        <v>476.5</v>
      </c>
      <c r="E5">
        <f>VLOOKUP($A5,FOB!$A$1:$H$792,7,FALSE)</f>
        <v>487.5</v>
      </c>
      <c r="F5">
        <f>VLOOKUP($A5,FOB!$A$1:$H$792,8,FALSE)</f>
        <v>461.25</v>
      </c>
      <c r="G5" s="28">
        <f>VLOOKUP($A5,Futures!$A$3:$B$987,2,FALSE)</f>
        <v>11.84</v>
      </c>
      <c r="H5">
        <f>VLOOKUP($A5,Basis!$A$3:$C$968,2,FALSE)</f>
        <v>62</v>
      </c>
      <c r="I5" s="39">
        <f>VLOOKUP($A5,Basis!$A$3:$C$968,3,FALSE)</f>
        <v>127.04397996951897</v>
      </c>
      <c r="J5" s="26">
        <f>VLOOKUP($A5,'Ocean Rates to China'!$L$11:$P$1030,2,FALSE)</f>
        <v>38.69</v>
      </c>
      <c r="K5" s="26">
        <f>VLOOKUP($A5,'Ocean Rates to China'!$L$11:$P$1030,3,FALSE)</f>
        <v>19.75</v>
      </c>
      <c r="L5" s="26">
        <f>VLOOKUP($A5,'Ocean Rates to China'!$L$11:$P$1030,4,FALSE)</f>
        <v>40.51</v>
      </c>
      <c r="M5" s="26">
        <f>VLOOKUP($A5,'Ocean Rates to China'!$L$11:$P$1030,5,FALSE)</f>
        <v>30.02</v>
      </c>
    </row>
    <row r="6" spans="1:13" x14ac:dyDescent="0.25">
      <c r="A6" s="21">
        <v>44159</v>
      </c>
      <c r="B6">
        <f>VLOOKUP(A6,FOB!$A$1:$H$792,2,FALSE)</f>
        <v>495.25</v>
      </c>
      <c r="C6">
        <f>VLOOKUP($A6,FOB!$A$1:$H$792,3,FALSE)</f>
        <v>514.5</v>
      </c>
      <c r="D6">
        <f>VLOOKUP($A6,FOB!$A$1:$H$792,6,FALSE)</f>
        <v>477</v>
      </c>
      <c r="E6">
        <f>VLOOKUP($A6,FOB!$A$1:$H$792,7,FALSE)</f>
        <v>489.75</v>
      </c>
      <c r="F6">
        <f>VLOOKUP($A6,FOB!$A$1:$H$792,8,FALSE)</f>
        <v>461.5</v>
      </c>
      <c r="G6" s="28">
        <f>VLOOKUP($A6,Futures!$A$3:$B$987,2,FALSE)</f>
        <v>11.9125</v>
      </c>
      <c r="H6">
        <f>VLOOKUP($A6,Basis!$A$3:$C$968,2,FALSE)</f>
        <v>59</v>
      </c>
      <c r="I6" s="39">
        <f>VLOOKUP($A6,Basis!$A$3:$C$968,3,FALSE)</f>
        <v>117.04523187459195</v>
      </c>
      <c r="J6" s="26">
        <f>VLOOKUP($A6,'Ocean Rates to China'!$L$11:$P$1030,2,FALSE)</f>
        <v>38.549999999999997</v>
      </c>
      <c r="K6" s="26">
        <f>VLOOKUP($A6,'Ocean Rates to China'!$L$11:$P$1030,3,FALSE)</f>
        <v>19.649999999999999</v>
      </c>
      <c r="L6" s="26">
        <f>VLOOKUP($A6,'Ocean Rates to China'!$L$11:$P$1030,4,FALSE)</f>
        <v>40.35</v>
      </c>
      <c r="M6" s="26">
        <f>VLOOKUP($A6,'Ocean Rates to China'!$L$11:$P$1030,5,FALSE)</f>
        <v>29.89</v>
      </c>
    </row>
    <row r="7" spans="1:13" x14ac:dyDescent="0.25">
      <c r="A7" s="21">
        <v>44158</v>
      </c>
      <c r="B7">
        <f>VLOOKUP(A7,FOB!$A$1:$H$792,2,FALSE)</f>
        <v>495.25</v>
      </c>
      <c r="C7">
        <f>VLOOKUP($A7,FOB!$A$1:$H$792,3,FALSE)</f>
        <v>516.25</v>
      </c>
      <c r="D7">
        <f>VLOOKUP($A7,FOB!$A$1:$H$792,6,FALSE)</f>
        <v>478.75</v>
      </c>
      <c r="E7">
        <f>VLOOKUP($A7,FOB!$A$1:$H$792,7,FALSE)</f>
        <v>493.5</v>
      </c>
      <c r="F7">
        <f>VLOOKUP($A7,FOB!$A$1:$H$792,8,FALSE)</f>
        <v>464.5</v>
      </c>
      <c r="G7" s="28">
        <f>VLOOKUP($A7,Futures!$A$3:$B$987,2,FALSE)</f>
        <v>11.914999999999999</v>
      </c>
      <c r="H7">
        <f>VLOOKUP($A7,Basis!$A$3:$C$968,2,FALSE)</f>
        <v>65</v>
      </c>
      <c r="I7" s="39">
        <f>VLOOKUP($A7,Basis!$A$3:$C$968,3,FALSE)</f>
        <v>101.30971042891358</v>
      </c>
      <c r="J7" s="26">
        <f>VLOOKUP($A7,'Ocean Rates to China'!$L$11:$P$1030,2,FALSE)</f>
        <v>38.11</v>
      </c>
      <c r="K7" s="26">
        <f>VLOOKUP($A7,'Ocean Rates to China'!$L$11:$P$1030,3,FALSE)</f>
        <v>19.5</v>
      </c>
      <c r="L7" s="26">
        <f>VLOOKUP($A7,'Ocean Rates to China'!$L$11:$P$1030,4,FALSE)</f>
        <v>39.82</v>
      </c>
      <c r="M7" s="26">
        <f>VLOOKUP($A7,'Ocean Rates to China'!$L$11:$P$1030,5,FALSE)</f>
        <v>29.46</v>
      </c>
    </row>
    <row r="8" spans="1:13" x14ac:dyDescent="0.25">
      <c r="A8" s="21">
        <v>44155</v>
      </c>
      <c r="B8">
        <f>VLOOKUP(A8,FOB!$A$1:$H$792,2,FALSE)</f>
        <v>491.25</v>
      </c>
      <c r="C8">
        <f>VLOOKUP($A8,FOB!$A$1:$H$792,3,FALSE)</f>
        <v>513.25</v>
      </c>
      <c r="D8">
        <f>VLOOKUP($A8,FOB!$A$1:$H$792,6,FALSE)</f>
        <v>476.5</v>
      </c>
      <c r="E8">
        <f>VLOOKUP($A8,FOB!$A$1:$H$792,7,FALSE)</f>
        <v>495</v>
      </c>
      <c r="F8">
        <f>VLOOKUP($A8,FOB!$A$1:$H$792,8,FALSE)</f>
        <v>460.5</v>
      </c>
      <c r="G8" s="28">
        <f>VLOOKUP($A8,Futures!$A$3:$B$987,2,FALSE)</f>
        <v>11.81</v>
      </c>
      <c r="H8">
        <f>VLOOKUP($A8,Basis!$A$3:$C$968,2,FALSE)</f>
        <v>61</v>
      </c>
      <c r="I8" s="39">
        <f>VLOOKUP($A8,Basis!$A$3:$C$968,3,FALSE)</f>
        <v>108.2989331591552</v>
      </c>
      <c r="J8" s="26">
        <f>VLOOKUP($A8,'Ocean Rates to China'!$L$11:$P$1030,2,FALSE)</f>
        <v>37.64</v>
      </c>
      <c r="K8" s="26">
        <f>VLOOKUP($A8,'Ocean Rates to China'!$L$11:$P$1030,3,FALSE)</f>
        <v>19.27</v>
      </c>
      <c r="L8" s="26">
        <f>VLOOKUP($A8,'Ocean Rates to China'!$L$11:$P$1030,4,FALSE)</f>
        <v>39.270000000000003</v>
      </c>
      <c r="M8" s="26">
        <f>VLOOKUP($A8,'Ocean Rates to China'!$L$11:$P$1030,5,FALSE)</f>
        <v>29.01</v>
      </c>
    </row>
    <row r="9" spans="1:13" x14ac:dyDescent="0.25">
      <c r="A9" s="21">
        <v>44154</v>
      </c>
      <c r="B9">
        <f>VLOOKUP(A9,FOB!$A$1:$H$792,2,FALSE)</f>
        <v>484</v>
      </c>
      <c r="C9">
        <f>VLOOKUP($A9,FOB!$A$1:$H$792,3,FALSE)</f>
        <v>511.5</v>
      </c>
      <c r="D9">
        <f>VLOOKUP($A9,FOB!$A$1:$H$792,6,FALSE)</f>
        <v>474.75</v>
      </c>
      <c r="E9">
        <f>VLOOKUP($A9,FOB!$A$1:$H$792,7,FALSE)</f>
        <v>491.25</v>
      </c>
      <c r="F9">
        <f>VLOOKUP($A9,FOB!$A$1:$H$792,8,FALSE)</f>
        <v>459</v>
      </c>
      <c r="G9" s="28">
        <f>VLOOKUP($A9,Futures!$A$3:$B$987,2,FALSE)</f>
        <v>11.775</v>
      </c>
      <c r="H9">
        <f>VLOOKUP($A9,Basis!$A$3:$C$968,2,FALSE)</f>
        <v>60</v>
      </c>
      <c r="I9" s="39">
        <f>VLOOKUP($A9,Basis!$A$3:$C$968,3,FALSE)</f>
        <v>109.540060962334</v>
      </c>
      <c r="J9" s="26">
        <f>VLOOKUP($A9,'Ocean Rates to China'!$L$11:$P$1030,2,FALSE)</f>
        <v>37.57</v>
      </c>
      <c r="K9" s="26">
        <f>VLOOKUP($A9,'Ocean Rates to China'!$L$11:$P$1030,3,FALSE)</f>
        <v>19.13</v>
      </c>
      <c r="L9" s="26">
        <f>VLOOKUP($A9,'Ocean Rates to China'!$L$11:$P$1030,4,FALSE)</f>
        <v>39.22</v>
      </c>
      <c r="M9" s="26">
        <f>VLOOKUP($A9,'Ocean Rates to China'!$L$11:$P$1030,5,FALSE)</f>
        <v>28.97</v>
      </c>
    </row>
    <row r="10" spans="1:13" x14ac:dyDescent="0.25">
      <c r="A10" s="21">
        <v>44153</v>
      </c>
      <c r="B10">
        <f>VLOOKUP(A10,FOB!$A$1:$H$792,2,FALSE)</f>
        <v>485.75</v>
      </c>
      <c r="C10">
        <f>VLOOKUP($A10,FOB!$A$1:$H$792,3,FALSE)</f>
        <v>515.25</v>
      </c>
      <c r="D10">
        <f>VLOOKUP($A10,FOB!$A$1:$H$792,6,FALSE)</f>
        <v>476.5</v>
      </c>
      <c r="E10">
        <f>VLOOKUP($A10,FOB!$A$1:$H$792,7,FALSE)</f>
        <v>495</v>
      </c>
      <c r="F10">
        <f>VLOOKUP($A10,FOB!$A$1:$H$792,8,FALSE)</f>
        <v>461.25</v>
      </c>
      <c r="G10" s="28">
        <f>VLOOKUP($A10,Futures!$A$3:$B$987,2,FALSE)</f>
        <v>11.7575</v>
      </c>
      <c r="H10">
        <f>VLOOKUP($A10,Basis!$A$3:$C$968,2,FALSE)</f>
        <v>56</v>
      </c>
      <c r="I10" s="39">
        <f>VLOOKUP($A10,Basis!$A$3:$C$968,3,FALSE)</f>
        <v>115.80780535597643</v>
      </c>
      <c r="J10" s="26">
        <f>VLOOKUP($A10,'Ocean Rates to China'!$L$11:$P$1030,2,FALSE)</f>
        <v>36.97</v>
      </c>
      <c r="K10" s="26">
        <f>VLOOKUP($A10,'Ocean Rates to China'!$L$11:$P$1030,3,FALSE)</f>
        <v>18.84</v>
      </c>
      <c r="L10" s="26">
        <f>VLOOKUP($A10,'Ocean Rates to China'!$L$11:$P$1030,4,FALSE)</f>
        <v>38.53</v>
      </c>
      <c r="M10" s="26">
        <f>VLOOKUP($A10,'Ocean Rates to China'!$L$11:$P$1030,5,FALSE)</f>
        <v>28.4</v>
      </c>
    </row>
    <row r="11" spans="1:13" x14ac:dyDescent="0.25">
      <c r="A11" s="21">
        <v>44152</v>
      </c>
      <c r="B11">
        <f>VLOOKUP(A11,FOB!$A$1:$H$792,2,FALSE)</f>
        <v>482.75</v>
      </c>
      <c r="C11">
        <f>VLOOKUP($A11,FOB!$A$1:$H$792,3,FALSE)</f>
        <v>512.25</v>
      </c>
      <c r="D11">
        <f>VLOOKUP($A11,FOB!$A$1:$H$792,6,FALSE)</f>
        <v>473.75</v>
      </c>
      <c r="E11">
        <f>VLOOKUP($A11,FOB!$A$1:$H$792,7,FALSE)</f>
        <v>490.25</v>
      </c>
      <c r="F11">
        <f>VLOOKUP($A11,FOB!$A$1:$H$792,8,FALSE)</f>
        <v>456.25</v>
      </c>
      <c r="G11" s="28">
        <f>VLOOKUP($A11,Futures!$A$3:$B$987,2,FALSE)</f>
        <v>11.6975</v>
      </c>
      <c r="H11">
        <f>VLOOKUP($A11,Basis!$A$3:$C$968,2,FALSE)</f>
        <v>54</v>
      </c>
      <c r="I11" s="39">
        <f>VLOOKUP($A11,Basis!$A$3:$C$968,3,FALSE)</f>
        <v>105.80519268451987</v>
      </c>
      <c r="J11" s="26">
        <f>VLOOKUP($A11,'Ocean Rates to China'!$L$11:$P$1030,2,FALSE)</f>
        <v>36.54</v>
      </c>
      <c r="K11" s="26">
        <f>VLOOKUP($A11,'Ocean Rates to China'!$L$11:$P$1030,3,FALSE)</f>
        <v>18.62</v>
      </c>
      <c r="L11" s="26">
        <f>VLOOKUP($A11,'Ocean Rates to China'!$L$11:$P$1030,4,FALSE)</f>
        <v>38.06</v>
      </c>
      <c r="M11" s="26">
        <f>VLOOKUP($A11,'Ocean Rates to China'!$L$11:$P$1030,5,FALSE)</f>
        <v>28.02</v>
      </c>
    </row>
    <row r="12" spans="1:13" x14ac:dyDescent="0.25">
      <c r="A12" s="21">
        <v>44151</v>
      </c>
      <c r="B12">
        <f>VLOOKUP(A12,FOB!$A$1:$H$792,2,FALSE)</f>
        <v>476.5</v>
      </c>
      <c r="C12">
        <f>VLOOKUP($A12,FOB!$A$1:$H$792,3,FALSE)</f>
        <v>507.5</v>
      </c>
      <c r="D12">
        <f>VLOOKUP($A12,FOB!$A$1:$H$792,6,FALSE)</f>
        <v>471</v>
      </c>
      <c r="E12">
        <f>VLOOKUP($A12,FOB!$A$1:$H$792,7,FALSE)</f>
        <v>489.5</v>
      </c>
      <c r="F12">
        <f>VLOOKUP($A12,FOB!$A$1:$H$792,8,FALSE)</f>
        <v>449.5</v>
      </c>
      <c r="G12" s="28">
        <f>VLOOKUP($A12,Futures!$A$3:$B$987,2,FALSE)</f>
        <v>11.535</v>
      </c>
      <c r="H12">
        <f>VLOOKUP($A12,Basis!$A$3:$C$968,2,FALSE)</f>
        <v>56</v>
      </c>
      <c r="I12" s="39">
        <f>VLOOKUP($A12,Basis!$A$3:$C$968,3,FALSE)</f>
        <v>111.79501415197049</v>
      </c>
      <c r="J12" s="26">
        <f>VLOOKUP($A12,'Ocean Rates to China'!$L$11:$P$1030,2,FALSE)</f>
        <v>35.96</v>
      </c>
      <c r="K12" s="26">
        <f>VLOOKUP($A12,'Ocean Rates to China'!$L$11:$P$1030,3,FALSE)</f>
        <v>18.43</v>
      </c>
      <c r="L12" s="26">
        <f>VLOOKUP($A12,'Ocean Rates to China'!$L$11:$P$1030,4,FALSE)</f>
        <v>37.369999999999997</v>
      </c>
      <c r="M12" s="26">
        <f>VLOOKUP($A12,'Ocean Rates to China'!$L$11:$P$1030,5,FALSE)</f>
        <v>27.46</v>
      </c>
    </row>
    <row r="13" spans="1:13" x14ac:dyDescent="0.25">
      <c r="A13" s="21">
        <v>44148</v>
      </c>
      <c r="B13">
        <f>VLOOKUP(A13,FOB!$A$1:$H$792,2,FALSE)</f>
        <v>520</v>
      </c>
      <c r="C13">
        <f>VLOOKUP($A13,FOB!$A$1:$H$792,3,FALSE)</f>
        <v>549.75</v>
      </c>
      <c r="D13">
        <f>VLOOKUP($A13,FOB!$A$1:$H$792,6,FALSE)</f>
        <v>470.25</v>
      </c>
      <c r="E13">
        <f>VLOOKUP($A13,FOB!$A$1:$H$792,7,FALSE)</f>
        <v>490.5</v>
      </c>
      <c r="F13">
        <f>VLOOKUP($A13,FOB!$A$1:$H$792,8,FALSE)</f>
        <v>449</v>
      </c>
      <c r="G13" s="28">
        <f>VLOOKUP($A13,Futures!$A$3:$B$987,2,FALSE)</f>
        <v>11.48</v>
      </c>
      <c r="H13">
        <f>VLOOKUP($A13,Basis!$A$3:$C$968,2,FALSE)</f>
        <v>55</v>
      </c>
      <c r="I13" s="39">
        <f>VLOOKUP($A13,Basis!$A$3:$C$968,3,FALSE)</f>
        <v>119.30894839973885</v>
      </c>
      <c r="J13" s="26">
        <f>VLOOKUP($A13,'Ocean Rates to China'!$L$11:$P$1030,2,FALSE)</f>
        <v>35.9</v>
      </c>
      <c r="K13" s="26">
        <f>VLOOKUP($A13,'Ocean Rates to China'!$L$11:$P$1030,3,FALSE)</f>
        <v>18.36</v>
      </c>
      <c r="L13" s="26">
        <f>VLOOKUP($A13,'Ocean Rates to China'!$L$11:$P$1030,4,FALSE)</f>
        <v>37.31</v>
      </c>
      <c r="M13" s="26">
        <f>VLOOKUP($A13,'Ocean Rates to China'!$L$11:$P$1030,5,FALSE)</f>
        <v>27.41</v>
      </c>
    </row>
    <row r="14" spans="1:13" x14ac:dyDescent="0.25">
      <c r="A14" s="21">
        <v>44147</v>
      </c>
      <c r="B14">
        <f>VLOOKUP(A14,FOB!$A$1:$H$792,2,FALSE)</f>
        <v>519.25</v>
      </c>
      <c r="C14">
        <f>VLOOKUP($A14,FOB!$A$1:$H$792,3,FALSE)</f>
        <v>549</v>
      </c>
      <c r="D14">
        <f>VLOOKUP($A14,FOB!$A$1:$H$792,6,FALSE)</f>
        <v>471.5</v>
      </c>
      <c r="E14">
        <f>VLOOKUP($A14,FOB!$A$1:$H$792,7,FALSE)</f>
        <v>490.5</v>
      </c>
      <c r="F14">
        <f>VLOOKUP($A14,FOB!$A$1:$H$792,8,FALSE)</f>
        <v>449.5</v>
      </c>
      <c r="G14" s="28">
        <f>VLOOKUP($A14,Futures!$A$3:$B$987,2,FALSE)</f>
        <v>11.455</v>
      </c>
      <c r="H14" t="e">
        <f>VLOOKUP($A14,Basis!$A$3:$C$968,2,FALSE)</f>
        <v>#N/A</v>
      </c>
      <c r="I14" s="39" t="e">
        <f>VLOOKUP($A14,Basis!$A$3:$C$968,3,FALSE)</f>
        <v>#N/A</v>
      </c>
      <c r="J14" s="26">
        <f>VLOOKUP($A14,'Ocean Rates to China'!$L$11:$P$1030,2,FALSE)</f>
        <v>35.840000000000003</v>
      </c>
      <c r="K14" s="26">
        <f>VLOOKUP($A14,'Ocean Rates to China'!$L$11:$P$1030,3,FALSE)</f>
        <v>18.23</v>
      </c>
      <c r="L14" s="26">
        <f>VLOOKUP($A14,'Ocean Rates to China'!$L$11:$P$1030,4,FALSE)</f>
        <v>37.26</v>
      </c>
      <c r="M14" s="26">
        <f>VLOOKUP($A14,'Ocean Rates to China'!$L$11:$P$1030,5,FALSE)</f>
        <v>27.37</v>
      </c>
    </row>
    <row r="15" spans="1:13" x14ac:dyDescent="0.25">
      <c r="A15" s="21">
        <v>44146</v>
      </c>
      <c r="B15">
        <f>VLOOKUP(A15,FOB!$A$1:$H$792,2,FALSE)</f>
        <v>521.5</v>
      </c>
      <c r="C15">
        <f>VLOOKUP($A15,FOB!$A$1:$H$792,3,FALSE)</f>
        <v>551</v>
      </c>
      <c r="D15">
        <f>VLOOKUP($A15,FOB!$A$1:$H$792,6,FALSE)</f>
        <v>473.75</v>
      </c>
      <c r="E15">
        <f>VLOOKUP($A15,FOB!$A$1:$H$792,7,FALSE)</f>
        <v>492.75</v>
      </c>
      <c r="F15">
        <f>VLOOKUP($A15,FOB!$A$1:$H$792,8,FALSE)</f>
        <v>452.25</v>
      </c>
      <c r="G15" s="28">
        <f>VLOOKUP($A15,Futures!$A$3:$B$987,2,FALSE)</f>
        <v>11.525</v>
      </c>
      <c r="H15">
        <f>VLOOKUP($A15,Basis!$A$3:$C$968,2,FALSE)</f>
        <v>62</v>
      </c>
      <c r="I15" s="39">
        <f>VLOOKUP($A15,Basis!$A$3:$C$968,3,FALSE)</f>
        <v>119.54441541476157</v>
      </c>
      <c r="J15" s="26">
        <f>VLOOKUP($A15,'Ocean Rates to China'!$L$11:$P$1030,2,FALSE)</f>
        <v>35.799999999999997</v>
      </c>
      <c r="K15" s="26">
        <f>VLOOKUP($A15,'Ocean Rates to China'!$L$11:$P$1030,3,FALSE)</f>
        <v>18.149999999999999</v>
      </c>
      <c r="L15" s="26">
        <f>VLOOKUP($A15,'Ocean Rates to China'!$L$11:$P$1030,4,FALSE)</f>
        <v>37.22</v>
      </c>
      <c r="M15" s="26">
        <f>VLOOKUP($A15,'Ocean Rates to China'!$L$11:$P$1030,5,FALSE)</f>
        <v>27.33</v>
      </c>
    </row>
    <row r="16" spans="1:13" x14ac:dyDescent="0.25">
      <c r="A16" s="21">
        <v>44145</v>
      </c>
      <c r="B16">
        <f>VLOOKUP(A16,FOB!$A$1:$H$792,2,FALSE)</f>
        <v>521.5</v>
      </c>
      <c r="C16">
        <f>VLOOKUP($A16,FOB!$A$1:$H$792,3,FALSE)</f>
        <v>550</v>
      </c>
      <c r="D16">
        <f>VLOOKUP($A16,FOB!$A$1:$H$792,6,FALSE)</f>
        <v>471.75</v>
      </c>
      <c r="E16">
        <f>VLOOKUP($A16,FOB!$A$1:$H$792,7,FALSE)</f>
        <v>491</v>
      </c>
      <c r="F16">
        <f>VLOOKUP($A16,FOB!$A$1:$H$792,8,FALSE)</f>
        <v>450.5</v>
      </c>
      <c r="G16" s="28">
        <f>VLOOKUP($A16,Futures!$A$3:$B$987,2,FALSE)</f>
        <v>11.46</v>
      </c>
      <c r="H16">
        <f>VLOOKUP($A16,Basis!$A$3:$C$968,2,FALSE)</f>
        <v>68</v>
      </c>
      <c r="I16" s="39">
        <f>VLOOKUP($A16,Basis!$A$3:$C$968,3,FALSE)</f>
        <v>94.284128020901292</v>
      </c>
      <c r="J16" s="26">
        <f>VLOOKUP($A16,'Ocean Rates to China'!$L$11:$P$1030,2,FALSE)</f>
        <v>35.880000000000003</v>
      </c>
      <c r="K16" s="26">
        <f>VLOOKUP($A16,'Ocean Rates to China'!$L$11:$P$1030,3,FALSE)</f>
        <v>18.25</v>
      </c>
      <c r="L16" s="26">
        <f>VLOOKUP($A16,'Ocean Rates to China'!$L$11:$P$1030,4,FALSE)</f>
        <v>37.270000000000003</v>
      </c>
      <c r="M16" s="26">
        <f>VLOOKUP($A16,'Ocean Rates to China'!$L$11:$P$1030,5,FALSE)</f>
        <v>27.37</v>
      </c>
    </row>
    <row r="17" spans="1:13" x14ac:dyDescent="0.25">
      <c r="A17" s="21">
        <v>44144</v>
      </c>
      <c r="B17">
        <f>VLOOKUP(A17,FOB!$A$1:$H$792,2,FALSE)</f>
        <v>514</v>
      </c>
      <c r="C17">
        <f>VLOOKUP($A17,FOB!$A$1:$H$792,3,FALSE)</f>
        <v>541</v>
      </c>
      <c r="D17">
        <f>VLOOKUP($A17,FOB!$A$1:$H$792,6,FALSE)</f>
        <v>460.75</v>
      </c>
      <c r="E17">
        <f>VLOOKUP($A17,FOB!$A$1:$H$792,7,FALSE)</f>
        <v>480</v>
      </c>
      <c r="F17">
        <f>VLOOKUP($A17,FOB!$A$1:$H$792,8,FALSE)</f>
        <v>439</v>
      </c>
      <c r="G17" s="28">
        <f>VLOOKUP($A17,Futures!$A$3:$B$987,2,FALSE)</f>
        <v>11.105</v>
      </c>
      <c r="H17">
        <f>VLOOKUP($A17,Basis!$A$3:$C$968,2,FALSE)</f>
        <v>73</v>
      </c>
      <c r="I17" s="39">
        <f>VLOOKUP($A17,Basis!$A$3:$C$968,3,FALSE)</f>
        <v>121.2929457870672</v>
      </c>
      <c r="J17" s="26">
        <f>VLOOKUP($A17,'Ocean Rates to China'!$L$11:$P$1030,2,FALSE)</f>
        <v>36.42</v>
      </c>
      <c r="K17" s="26">
        <f>VLOOKUP($A17,'Ocean Rates to China'!$L$11:$P$1030,3,FALSE)</f>
        <v>18.48</v>
      </c>
      <c r="L17" s="26">
        <f>VLOOKUP($A17,'Ocean Rates to China'!$L$11:$P$1030,4,FALSE)</f>
        <v>37.869999999999997</v>
      </c>
      <c r="M17" s="26">
        <f>VLOOKUP($A17,'Ocean Rates to China'!$L$11:$P$1030,5,FALSE)</f>
        <v>27.87</v>
      </c>
    </row>
    <row r="18" spans="1:13" x14ac:dyDescent="0.25">
      <c r="A18" s="21">
        <v>44141</v>
      </c>
      <c r="B18">
        <f>VLOOKUP(A18,FOB!$A$1:$H$792,2,FALSE)</f>
        <v>510.75</v>
      </c>
      <c r="C18">
        <f>VLOOKUP($A18,FOB!$A$1:$H$792,3,FALSE)</f>
        <v>537</v>
      </c>
      <c r="D18">
        <f>VLOOKUP($A18,FOB!$A$1:$H$792,6,FALSE)</f>
        <v>457.5</v>
      </c>
      <c r="E18">
        <f>VLOOKUP($A18,FOB!$A$1:$H$792,7,FALSE)</f>
        <v>476.5</v>
      </c>
      <c r="F18">
        <f>VLOOKUP($A18,FOB!$A$1:$H$792,8,FALSE)</f>
        <v>437</v>
      </c>
      <c r="G18" s="28">
        <f>VLOOKUP($A18,Futures!$A$3:$B$987,2,FALSE)</f>
        <v>11.015000000000001</v>
      </c>
      <c r="H18">
        <f>VLOOKUP($A18,Basis!$A$3:$C$968,2,FALSE)</f>
        <v>75</v>
      </c>
      <c r="I18" s="39">
        <f>VLOOKUP($A18,Basis!$A$3:$C$968,3,FALSE)</f>
        <v>129.28597866318316</v>
      </c>
      <c r="J18" s="26">
        <f>VLOOKUP($A18,'Ocean Rates to China'!$L$11:$P$1030,2,FALSE)</f>
        <v>36.42</v>
      </c>
      <c r="K18" s="26">
        <f>VLOOKUP($A18,'Ocean Rates to China'!$L$11:$P$1030,3,FALSE)</f>
        <v>18.48</v>
      </c>
      <c r="L18" s="26">
        <f>VLOOKUP($A18,'Ocean Rates to China'!$L$11:$P$1030,4,FALSE)</f>
        <v>37.869999999999997</v>
      </c>
      <c r="M18" s="26">
        <f>VLOOKUP($A18,'Ocean Rates to China'!$L$11:$P$1030,5,FALSE)</f>
        <v>27.87</v>
      </c>
    </row>
    <row r="19" spans="1:13" x14ac:dyDescent="0.25">
      <c r="A19" s="21">
        <v>44140</v>
      </c>
      <c r="B19">
        <f>VLOOKUP(A19,FOB!$A$1:$H$792,2,FALSE)</f>
        <v>510.25</v>
      </c>
      <c r="C19">
        <f>VLOOKUP($A19,FOB!$A$1:$H$792,3,FALSE)</f>
        <v>536</v>
      </c>
      <c r="D19">
        <f>VLOOKUP($A19,FOB!$A$1:$H$792,6,FALSE)</f>
        <v>457</v>
      </c>
      <c r="E19">
        <f>VLOOKUP($A19,FOB!$A$1:$H$792,7,FALSE)</f>
        <v>477.25</v>
      </c>
      <c r="F19">
        <f>VLOOKUP($A19,FOB!$A$1:$H$792,8,FALSE)</f>
        <v>437.25</v>
      </c>
      <c r="G19" s="28">
        <f>VLOOKUP($A19,Futures!$A$3:$B$987,2,FALSE)</f>
        <v>11.0375</v>
      </c>
      <c r="H19">
        <f>VLOOKUP($A19,Basis!$A$3:$C$968,2,FALSE)</f>
        <v>75</v>
      </c>
      <c r="I19" s="39">
        <f>VLOOKUP($A19,Basis!$A$3:$C$968,3,FALSE)</f>
        <v>115.55111038536907</v>
      </c>
      <c r="J19" s="26">
        <f>VLOOKUP($A19,'Ocean Rates to China'!$L$11:$P$1030,2,FALSE)</f>
        <v>36.97</v>
      </c>
      <c r="K19" s="26">
        <f>VLOOKUP($A19,'Ocean Rates to China'!$L$11:$P$1030,3,FALSE)</f>
        <v>18.73</v>
      </c>
      <c r="L19" s="26">
        <f>VLOOKUP($A19,'Ocean Rates to China'!$L$11:$P$1030,4,FALSE)</f>
        <v>38.49</v>
      </c>
      <c r="M19" s="26">
        <f>VLOOKUP($A19,'Ocean Rates to China'!$L$11:$P$1030,5,FALSE)</f>
        <v>28.38</v>
      </c>
    </row>
    <row r="20" spans="1:13" x14ac:dyDescent="0.25">
      <c r="A20" s="21">
        <v>44139</v>
      </c>
      <c r="B20">
        <f>VLOOKUP(A20,FOB!$A$1:$H$792,2,FALSE)</f>
        <v>504.25</v>
      </c>
      <c r="C20">
        <f>VLOOKUP($A20,FOB!$A$1:$H$792,3,FALSE)</f>
        <v>531</v>
      </c>
      <c r="D20">
        <f>VLOOKUP($A20,FOB!$A$1:$H$792,6,FALSE)</f>
        <v>450.5</v>
      </c>
      <c r="E20">
        <f>VLOOKUP($A20,FOB!$A$1:$H$792,7,FALSE)</f>
        <v>469.25</v>
      </c>
      <c r="F20">
        <f>VLOOKUP($A20,FOB!$A$1:$H$792,8,FALSE)</f>
        <v>429.5</v>
      </c>
      <c r="G20" s="28">
        <f>VLOOKUP($A20,Futures!$A$3:$B$987,2,FALSE)</f>
        <v>10.862500000000001</v>
      </c>
      <c r="H20" t="e">
        <f>VLOOKUP($A20,Basis!$A$3:$C$968,2,FALSE)</f>
        <v>#N/A</v>
      </c>
      <c r="I20" s="39" t="e">
        <f>VLOOKUP($A20,Basis!$A$3:$C$968,3,FALSE)</f>
        <v>#N/A</v>
      </c>
      <c r="J20" s="26">
        <f>VLOOKUP($A20,'Ocean Rates to China'!$L$11:$P$1030,2,FALSE)</f>
        <v>37.270000000000003</v>
      </c>
      <c r="K20" s="26">
        <f>VLOOKUP($A20,'Ocean Rates to China'!$L$11:$P$1030,3,FALSE)</f>
        <v>18.899999999999999</v>
      </c>
      <c r="L20" s="26">
        <f>VLOOKUP($A20,'Ocean Rates to China'!$L$11:$P$1030,4,FALSE)</f>
        <v>38.81</v>
      </c>
      <c r="M20" s="26">
        <f>VLOOKUP($A20,'Ocean Rates to China'!$L$11:$P$1030,5,FALSE)</f>
        <v>28.64</v>
      </c>
    </row>
    <row r="21" spans="1:13" x14ac:dyDescent="0.25">
      <c r="A21" s="21">
        <v>44138</v>
      </c>
      <c r="B21">
        <f>VLOOKUP(A21,FOB!$A$1:$H$792,2,FALSE)</f>
        <v>499.75</v>
      </c>
      <c r="C21">
        <f>VLOOKUP($A21,FOB!$A$1:$H$792,3,FALSE)</f>
        <v>527</v>
      </c>
      <c r="D21">
        <f>VLOOKUP($A21,FOB!$A$1:$H$792,6,FALSE)</f>
        <v>444.25</v>
      </c>
      <c r="E21">
        <f>VLOOKUP($A21,FOB!$A$1:$H$792,7,FALSE)</f>
        <v>463</v>
      </c>
      <c r="F21">
        <f>VLOOKUP($A21,FOB!$A$1:$H$792,8,FALSE)</f>
        <v>424.5</v>
      </c>
      <c r="G21" s="28">
        <f>VLOOKUP($A21,Futures!$A$3:$B$987,2,FALSE)</f>
        <v>10.6425</v>
      </c>
      <c r="H21">
        <f>VLOOKUP($A21,Basis!$A$3:$C$968,2,FALSE)</f>
        <v>86</v>
      </c>
      <c r="I21" s="39">
        <f>VLOOKUP($A21,Basis!$A$3:$C$968,3,FALSE)</f>
        <v>123.5357609405618</v>
      </c>
      <c r="J21" s="26">
        <f>VLOOKUP($A21,'Ocean Rates to China'!$L$11:$P$1030,2,FALSE)</f>
        <v>37.24</v>
      </c>
      <c r="K21" s="26">
        <f>VLOOKUP($A21,'Ocean Rates to China'!$L$11:$P$1030,3,FALSE)</f>
        <v>18.98</v>
      </c>
      <c r="L21" s="26">
        <f>VLOOKUP($A21,'Ocean Rates to China'!$L$11:$P$1030,4,FALSE)</f>
        <v>38.75</v>
      </c>
      <c r="M21" s="26">
        <f>VLOOKUP($A21,'Ocean Rates to China'!$L$11:$P$1030,5,FALSE)</f>
        <v>28.59</v>
      </c>
    </row>
    <row r="22" spans="1:13" x14ac:dyDescent="0.25">
      <c r="A22" s="21">
        <v>44137</v>
      </c>
      <c r="B22" t="str">
        <f>VLOOKUP(A22,FOB!$A$1:$H$792,2,FALSE)</f>
        <v/>
      </c>
      <c r="C22">
        <f>VLOOKUP($A22,FOB!$A$1:$H$792,3,FALSE)</f>
        <v>522</v>
      </c>
      <c r="D22">
        <f>VLOOKUP($A22,FOB!$A$1:$H$792,6,FALSE)</f>
        <v>441.75</v>
      </c>
      <c r="E22">
        <f>VLOOKUP($A22,FOB!$A$1:$H$792,7,FALSE)</f>
        <v>457.75</v>
      </c>
      <c r="F22">
        <f>VLOOKUP($A22,FOB!$A$1:$H$792,8,FALSE)</f>
        <v>419.5</v>
      </c>
      <c r="G22" s="28">
        <f>VLOOKUP($A22,Futures!$A$3:$B$987,2,FALSE)</f>
        <v>10.522500000000001</v>
      </c>
      <c r="H22">
        <f>VLOOKUP($A22,Basis!$A$3:$C$968,2,FALSE)</f>
        <v>92</v>
      </c>
      <c r="I22" s="39" t="e">
        <f>VLOOKUP($A22,Basis!$A$3:$C$968,3,FALSE)</f>
        <v>#N/A</v>
      </c>
      <c r="J22" s="26">
        <f>VLOOKUP($A22,'Ocean Rates to China'!$L$11:$P$1030,2,FALSE)</f>
        <v>37.340000000000003</v>
      </c>
      <c r="K22" s="26">
        <f>VLOOKUP($A22,'Ocean Rates to China'!$L$11:$P$1030,3,FALSE)</f>
        <v>19.2</v>
      </c>
      <c r="L22" s="26">
        <f>VLOOKUP($A22,'Ocean Rates to China'!$L$11:$P$1030,4,FALSE)</f>
        <v>38.82</v>
      </c>
      <c r="M22" s="26">
        <f>VLOOKUP($A22,'Ocean Rates to China'!$L$11:$P$1030,5,FALSE)</f>
        <v>28.65</v>
      </c>
    </row>
    <row r="23" spans="1:13" x14ac:dyDescent="0.25">
      <c r="A23" s="21">
        <v>44134</v>
      </c>
      <c r="B23">
        <f>VLOOKUP(A23,FOB!$A$1:$H$792,2,FALSE)</f>
        <v>498</v>
      </c>
      <c r="C23">
        <f>VLOOKUP($A23,FOB!$A$1:$H$792,3,FALSE)</f>
        <v>520</v>
      </c>
      <c r="D23">
        <f>VLOOKUP($A23,FOB!$A$1:$H$792,6,FALSE)</f>
        <v>442</v>
      </c>
      <c r="E23">
        <f>VLOOKUP($A23,FOB!$A$1:$H$792,7,FALSE)</f>
        <v>456.75</v>
      </c>
      <c r="F23">
        <f>VLOOKUP($A23,FOB!$A$1:$H$792,8,FALSE)</f>
        <v>420</v>
      </c>
      <c r="G23" s="28">
        <f>VLOOKUP($A23,Futures!$A$3:$B$987,2,FALSE)</f>
        <v>10.5625</v>
      </c>
      <c r="H23">
        <f>VLOOKUP($A23,Basis!$A$3:$C$968,2,FALSE)</f>
        <v>92</v>
      </c>
      <c r="I23" s="39">
        <f>VLOOKUP($A23,Basis!$A$3:$C$968,3,FALSE)</f>
        <v>125.05851295449605</v>
      </c>
      <c r="J23" s="26">
        <f>VLOOKUP($A23,'Ocean Rates to China'!$L$11:$P$1030,2,FALSE)</f>
        <v>37.68</v>
      </c>
      <c r="K23" s="26">
        <f>VLOOKUP($A23,'Ocean Rates to China'!$L$11:$P$1030,3,FALSE)</f>
        <v>19.2</v>
      </c>
      <c r="L23" s="26">
        <f>VLOOKUP($A23,'Ocean Rates to China'!$L$11:$P$1030,4,FALSE)</f>
        <v>39.229999999999997</v>
      </c>
      <c r="M23" s="26">
        <f>VLOOKUP($A23,'Ocean Rates to China'!$L$11:$P$1030,5,FALSE)</f>
        <v>28.99</v>
      </c>
    </row>
    <row r="24" spans="1:13" x14ac:dyDescent="0.25">
      <c r="A24" s="21">
        <v>44133</v>
      </c>
      <c r="B24">
        <f>VLOOKUP(A24,FOB!$A$1:$H$792,2,FALSE)</f>
        <v>498.25</v>
      </c>
      <c r="C24">
        <f>VLOOKUP($A24,FOB!$A$1:$H$792,3,FALSE)</f>
        <v>523</v>
      </c>
      <c r="D24">
        <f>VLOOKUP($A24,FOB!$A$1:$H$792,6,FALSE)</f>
        <v>446</v>
      </c>
      <c r="E24">
        <f>VLOOKUP($A24,FOB!$A$1:$H$792,7,FALSE)</f>
        <v>458.5</v>
      </c>
      <c r="F24">
        <f>VLOOKUP($A24,FOB!$A$1:$H$792,8,FALSE)</f>
        <v>421</v>
      </c>
      <c r="G24" s="28">
        <f>VLOOKUP($A24,Futures!$A$3:$B$987,2,FALSE)</f>
        <v>10.505000000000001</v>
      </c>
      <c r="H24">
        <f>VLOOKUP($A24,Basis!$A$3:$C$968,2,FALSE)</f>
        <v>92</v>
      </c>
      <c r="I24" s="39">
        <f>VLOOKUP($A24,Basis!$A$3:$C$968,3,FALSE)</f>
        <v>135.78891791857171</v>
      </c>
      <c r="J24" s="26">
        <f>VLOOKUP($A24,'Ocean Rates to China'!$L$11:$P$1030,2,FALSE)</f>
        <v>37.94</v>
      </c>
      <c r="K24" s="26">
        <f>VLOOKUP($A24,'Ocean Rates to China'!$L$11:$P$1030,3,FALSE)</f>
        <v>19.29</v>
      </c>
      <c r="L24" s="26">
        <f>VLOOKUP($A24,'Ocean Rates to China'!$L$11:$P$1030,4,FALSE)</f>
        <v>39.549999999999997</v>
      </c>
      <c r="M24" s="26">
        <f>VLOOKUP($A24,'Ocean Rates to China'!$L$11:$P$1030,5,FALSE)</f>
        <v>29.25</v>
      </c>
    </row>
    <row r="25" spans="1:13" x14ac:dyDescent="0.25">
      <c r="A25" s="21">
        <v>44132</v>
      </c>
      <c r="B25">
        <f>VLOOKUP(A25,FOB!$A$1:$H$792,2,FALSE)</f>
        <v>501.5</v>
      </c>
      <c r="C25">
        <f>VLOOKUP($A25,FOB!$A$1:$H$792,3,FALSE)</f>
        <v>527</v>
      </c>
      <c r="D25">
        <f>VLOOKUP($A25,FOB!$A$1:$H$792,6,FALSE)</f>
        <v>450</v>
      </c>
      <c r="E25">
        <f>VLOOKUP($A25,FOB!$A$1:$H$792,7,FALSE)</f>
        <v>463</v>
      </c>
      <c r="F25">
        <f>VLOOKUP($A25,FOB!$A$1:$H$792,8,FALSE)</f>
        <v>424</v>
      </c>
      <c r="G25" s="28">
        <f>VLOOKUP($A25,Futures!$A$3:$B$987,2,FALSE)</f>
        <v>10.547499999999999</v>
      </c>
      <c r="H25">
        <f>VLOOKUP($A25,Basis!$A$3:$C$968,2,FALSE)</f>
        <v>93</v>
      </c>
      <c r="I25" s="39">
        <f>VLOOKUP($A25,Basis!$A$3:$C$968,3,FALSE)</f>
        <v>150.53521663400832</v>
      </c>
      <c r="J25" s="26">
        <f>VLOOKUP($A25,'Ocean Rates to China'!$L$11:$P$1030,2,FALSE)</f>
        <v>37.97</v>
      </c>
      <c r="K25" s="26">
        <f>VLOOKUP($A25,'Ocean Rates to China'!$L$11:$P$1030,3,FALSE)</f>
        <v>19.260000000000002</v>
      </c>
      <c r="L25" s="26">
        <f>VLOOKUP($A25,'Ocean Rates to China'!$L$11:$P$1030,4,FALSE)</f>
        <v>39.61</v>
      </c>
      <c r="M25" s="26">
        <f>VLOOKUP($A25,'Ocean Rates to China'!$L$11:$P$1030,5,FALSE)</f>
        <v>29.29</v>
      </c>
    </row>
    <row r="26" spans="1:13" x14ac:dyDescent="0.25">
      <c r="A26" s="21">
        <v>44131</v>
      </c>
      <c r="B26">
        <f>VLOOKUP(A26,FOB!$A$1:$H$792,2,FALSE)</f>
        <v>508.5</v>
      </c>
      <c r="C26">
        <f>VLOOKUP($A26,FOB!$A$1:$H$792,3,FALSE)</f>
        <v>532</v>
      </c>
      <c r="D26">
        <f>VLOOKUP($A26,FOB!$A$1:$H$792,6,FALSE)</f>
        <v>455.25</v>
      </c>
      <c r="E26">
        <f>VLOOKUP($A26,FOB!$A$1:$H$792,7,FALSE)</f>
        <v>468</v>
      </c>
      <c r="F26">
        <f>VLOOKUP($A26,FOB!$A$1:$H$792,8,FALSE)</f>
        <v>432</v>
      </c>
      <c r="G26" s="28">
        <f>VLOOKUP($A26,Futures!$A$3:$B$987,2,FALSE)</f>
        <v>10.765000000000001</v>
      </c>
      <c r="H26">
        <f>VLOOKUP($A26,Basis!$A$3:$C$968,2,FALSE)</f>
        <v>95</v>
      </c>
      <c r="I26" s="39">
        <f>VLOOKUP($A26,Basis!$A$3:$C$968,3,FALSE)</f>
        <v>136.2966470716307</v>
      </c>
      <c r="J26" s="26">
        <f>VLOOKUP($A26,'Ocean Rates to China'!$L$11:$P$1030,2,FALSE)</f>
        <v>37.659999999999997</v>
      </c>
      <c r="K26" s="26">
        <f>VLOOKUP($A26,'Ocean Rates to China'!$L$11:$P$1030,3,FALSE)</f>
        <v>19.14</v>
      </c>
      <c r="L26" s="26">
        <f>VLOOKUP($A26,'Ocean Rates to China'!$L$11:$P$1030,4,FALSE)</f>
        <v>39.24</v>
      </c>
      <c r="M26" s="26">
        <f>VLOOKUP($A26,'Ocean Rates to China'!$L$11:$P$1030,5,FALSE)</f>
        <v>28.99</v>
      </c>
    </row>
    <row r="27" spans="1:13" x14ac:dyDescent="0.25">
      <c r="A27" s="21">
        <v>44130</v>
      </c>
      <c r="B27">
        <f>VLOOKUP(A27,FOB!$A$1:$H$792,2,FALSE)</f>
        <v>511.5</v>
      </c>
      <c r="C27">
        <f>VLOOKUP($A27,FOB!$A$1:$H$792,3,FALSE)</f>
        <v>533</v>
      </c>
      <c r="D27">
        <f>VLOOKUP($A27,FOB!$A$1:$H$792,6,FALSE)</f>
        <v>457.5</v>
      </c>
      <c r="E27">
        <f>VLOOKUP($A27,FOB!$A$1:$H$792,7,FALSE)</f>
        <v>470.25</v>
      </c>
      <c r="F27">
        <f>VLOOKUP($A27,FOB!$A$1:$H$792,8,FALSE)</f>
        <v>433.25</v>
      </c>
      <c r="G27" s="28">
        <f>VLOOKUP($A27,Futures!$A$3:$B$987,2,FALSE)</f>
        <v>10.8775</v>
      </c>
      <c r="H27">
        <f>VLOOKUP($A27,Basis!$A$3:$C$968,2,FALSE)</f>
        <v>90</v>
      </c>
      <c r="I27" s="39">
        <f>VLOOKUP($A27,Basis!$A$3:$C$968,3,FALSE)</f>
        <v>84.795177443936439</v>
      </c>
      <c r="J27" s="26">
        <f>VLOOKUP($A27,'Ocean Rates to China'!$L$11:$P$1030,2,FALSE)</f>
        <v>37.65</v>
      </c>
      <c r="K27" s="26">
        <f>VLOOKUP($A27,'Ocean Rates to China'!$L$11:$P$1030,3,FALSE)</f>
        <v>19.11</v>
      </c>
      <c r="L27" s="26">
        <f>VLOOKUP($A27,'Ocean Rates to China'!$L$11:$P$1030,4,FALSE)</f>
        <v>39.25</v>
      </c>
      <c r="M27" s="26">
        <f>VLOOKUP($A27,'Ocean Rates to China'!$L$11:$P$1030,5,FALSE)</f>
        <v>28.99</v>
      </c>
    </row>
    <row r="28" spans="1:13" x14ac:dyDescent="0.25">
      <c r="A28" s="21">
        <v>44127</v>
      </c>
      <c r="B28">
        <f>VLOOKUP(A28,FOB!$A$1:$H$792,2,FALSE)</f>
        <v>507.75</v>
      </c>
      <c r="C28">
        <f>VLOOKUP($A28,FOB!$A$1:$H$792,3,FALSE)</f>
        <v>528</v>
      </c>
      <c r="D28">
        <f>VLOOKUP($A28,FOB!$A$1:$H$792,6,FALSE)</f>
        <v>452.75</v>
      </c>
      <c r="E28">
        <f>VLOOKUP($A28,FOB!$A$1:$H$792,7,FALSE)</f>
        <v>465.5</v>
      </c>
      <c r="F28">
        <f>VLOOKUP($A28,FOB!$A$1:$H$792,8,FALSE)</f>
        <v>427.75</v>
      </c>
      <c r="G28" s="28">
        <f>VLOOKUP($A28,Futures!$A$3:$B$987,2,FALSE)</f>
        <v>10.8375</v>
      </c>
      <c r="H28">
        <f>VLOOKUP($A28,Basis!$A$3:$C$968,2,FALSE)</f>
        <v>91</v>
      </c>
      <c r="I28" s="39">
        <f>VLOOKUP($A28,Basis!$A$3:$C$968,3,FALSE)</f>
        <v>88.795177443936353</v>
      </c>
      <c r="J28" s="26">
        <f>VLOOKUP($A28,'Ocean Rates to China'!$L$11:$P$1030,2,FALSE)</f>
        <v>37.14</v>
      </c>
      <c r="K28" s="26">
        <f>VLOOKUP($A28,'Ocean Rates to China'!$L$11:$P$1030,3,FALSE)</f>
        <v>18.89</v>
      </c>
      <c r="L28" s="26">
        <f>VLOOKUP($A28,'Ocean Rates to China'!$L$11:$P$1030,4,FALSE)</f>
        <v>38.67</v>
      </c>
      <c r="M28" s="26">
        <f>VLOOKUP($A28,'Ocean Rates to China'!$L$11:$P$1030,5,FALSE)</f>
        <v>28.52</v>
      </c>
    </row>
    <row r="29" spans="1:13" x14ac:dyDescent="0.25">
      <c r="A29" s="21">
        <v>44126</v>
      </c>
      <c r="B29">
        <f>VLOOKUP(A29,FOB!$A$1:$H$792,2,FALSE)</f>
        <v>509.25</v>
      </c>
      <c r="C29">
        <f>VLOOKUP($A29,FOB!$A$1:$H$792,3,FALSE)</f>
        <v>528.75</v>
      </c>
      <c r="D29">
        <f>VLOOKUP($A29,FOB!$A$1:$H$792,6,FALSE)</f>
        <v>454.25</v>
      </c>
      <c r="E29">
        <f>VLOOKUP($A29,FOB!$A$1:$H$792,7,FALSE)</f>
        <v>467</v>
      </c>
      <c r="F29">
        <f>VLOOKUP($A29,FOB!$A$1:$H$792,8,FALSE)</f>
        <v>429.5</v>
      </c>
      <c r="G29" s="28">
        <f>VLOOKUP($A29,Futures!$A$3:$B$987,2,FALSE)</f>
        <v>10.737500000000001</v>
      </c>
      <c r="H29">
        <f>VLOOKUP($A29,Basis!$A$3:$C$968,2,FALSE)</f>
        <v>90</v>
      </c>
      <c r="I29" s="39">
        <f>VLOOKUP($A29,Basis!$A$3:$C$968,3,FALSE)</f>
        <v>125.79278249510111</v>
      </c>
      <c r="J29" s="26">
        <f>VLOOKUP($A29,'Ocean Rates to China'!$L$11:$P$1030,2,FALSE)</f>
        <v>36.03</v>
      </c>
      <c r="K29" s="26">
        <f>VLOOKUP($A29,'Ocean Rates to China'!$L$11:$P$1030,3,FALSE)</f>
        <v>18.350000000000001</v>
      </c>
      <c r="L29" s="26">
        <f>VLOOKUP($A29,'Ocean Rates to China'!$L$11:$P$1030,4,FALSE)</f>
        <v>37.4</v>
      </c>
      <c r="M29" s="26">
        <f>VLOOKUP($A29,'Ocean Rates to China'!$L$11:$P$1030,5,FALSE)</f>
        <v>27.48</v>
      </c>
    </row>
    <row r="30" spans="1:13" x14ac:dyDescent="0.25">
      <c r="A30" s="21">
        <v>44125</v>
      </c>
      <c r="B30">
        <f>VLOOKUP(A30,FOB!$A$1:$H$792,2,FALSE)</f>
        <v>496</v>
      </c>
      <c r="C30">
        <f>VLOOKUP($A30,FOB!$A$1:$H$792,3,FALSE)</f>
        <v>527.75</v>
      </c>
      <c r="D30">
        <f>VLOOKUP($A30,FOB!$A$1:$H$792,6,FALSE)</f>
        <v>452</v>
      </c>
      <c r="E30">
        <f>VLOOKUP($A30,FOB!$A$1:$H$792,7,FALSE)</f>
        <v>464.75</v>
      </c>
      <c r="F30">
        <f>VLOOKUP($A30,FOB!$A$1:$H$792,8,FALSE)</f>
        <v>427.25</v>
      </c>
      <c r="G30" s="28">
        <f>VLOOKUP($A30,Futures!$A$3:$B$987,2,FALSE)</f>
        <v>10.72</v>
      </c>
      <c r="H30">
        <f>VLOOKUP($A30,Basis!$A$3:$C$968,2,FALSE)</f>
        <v>90</v>
      </c>
      <c r="I30" s="39">
        <f>VLOOKUP($A30,Basis!$A$3:$C$968,3,FALSE)</f>
        <v>131.54343566296535</v>
      </c>
      <c r="J30" s="26">
        <f>VLOOKUP($A30,'Ocean Rates to China'!$L$11:$P$1030,2,FALSE)</f>
        <v>36.15</v>
      </c>
      <c r="K30" s="26">
        <f>VLOOKUP($A30,'Ocean Rates to China'!$L$11:$P$1030,3,FALSE)</f>
        <v>18.420000000000002</v>
      </c>
      <c r="L30" s="26">
        <f>VLOOKUP($A30,'Ocean Rates to China'!$L$11:$P$1030,4,FALSE)</f>
        <v>37.549999999999997</v>
      </c>
      <c r="M30" s="26">
        <f>VLOOKUP($A30,'Ocean Rates to China'!$L$11:$P$1030,5,FALSE)</f>
        <v>27.61</v>
      </c>
    </row>
    <row r="31" spans="1:13" x14ac:dyDescent="0.25">
      <c r="A31" s="21">
        <v>44124</v>
      </c>
      <c r="B31">
        <f>VLOOKUP(A31,FOB!$A$1:$H$792,2,FALSE)</f>
        <v>499</v>
      </c>
      <c r="C31">
        <f>VLOOKUP($A31,FOB!$A$1:$H$792,3,FALSE)</f>
        <v>523.25</v>
      </c>
      <c r="D31">
        <f>VLOOKUP($A31,FOB!$A$1:$H$792,6,FALSE)</f>
        <v>449.5</v>
      </c>
      <c r="E31">
        <f>VLOOKUP($A31,FOB!$A$1:$H$792,7,FALSE)</f>
        <v>462.25</v>
      </c>
      <c r="F31">
        <f>VLOOKUP($A31,FOB!$A$1:$H$792,8,FALSE)</f>
        <v>423.25</v>
      </c>
      <c r="G31" s="28">
        <f>VLOOKUP($A31,Futures!$A$3:$B$987,2,FALSE)</f>
        <v>10.64</v>
      </c>
      <c r="H31">
        <f>VLOOKUP($A31,Basis!$A$3:$C$968,2,FALSE)</f>
        <v>88</v>
      </c>
      <c r="I31" s="39">
        <f>VLOOKUP($A31,Basis!$A$3:$C$968,3,FALSE)</f>
        <v>110.04202046592636</v>
      </c>
      <c r="J31" s="26">
        <f>VLOOKUP($A31,'Ocean Rates to China'!$L$11:$P$1030,2,FALSE)</f>
        <v>36.75</v>
      </c>
      <c r="K31" s="26">
        <f>VLOOKUP($A31,'Ocean Rates to China'!$L$11:$P$1030,3,FALSE)</f>
        <v>18.72</v>
      </c>
      <c r="L31" s="26">
        <f>VLOOKUP($A31,'Ocean Rates to China'!$L$11:$P$1030,4,FALSE)</f>
        <v>38.229999999999997</v>
      </c>
      <c r="M31" s="26">
        <f>VLOOKUP($A31,'Ocean Rates to China'!$L$11:$P$1030,5,FALSE)</f>
        <v>28.16</v>
      </c>
    </row>
    <row r="32" spans="1:13" x14ac:dyDescent="0.25">
      <c r="A32" s="21">
        <v>44123</v>
      </c>
      <c r="B32">
        <f>VLOOKUP(A32,FOB!$A$1:$H$792,2,FALSE)</f>
        <v>495.75</v>
      </c>
      <c r="C32">
        <f>VLOOKUP($A32,FOB!$A$1:$H$792,3,FALSE)</f>
        <v>519.5</v>
      </c>
      <c r="D32">
        <f>VLOOKUP($A32,FOB!$A$1:$H$792,6,FALSE)</f>
        <v>446</v>
      </c>
      <c r="E32">
        <f>VLOOKUP($A32,FOB!$A$1:$H$792,7,FALSE)</f>
        <v>457</v>
      </c>
      <c r="F32">
        <f>VLOOKUP($A32,FOB!$A$1:$H$792,8,FALSE)</f>
        <v>419.5</v>
      </c>
      <c r="G32" s="28">
        <f>VLOOKUP($A32,Futures!$A$3:$B$987,2,FALSE)</f>
        <v>10.5425</v>
      </c>
      <c r="H32">
        <f>VLOOKUP($A32,Basis!$A$3:$C$968,2,FALSE)</f>
        <v>87</v>
      </c>
      <c r="I32" s="39">
        <f>VLOOKUP($A32,Basis!$A$3:$C$968,3,FALSE)</f>
        <v>131.30410407141289</v>
      </c>
      <c r="J32" s="26">
        <f>VLOOKUP($A32,'Ocean Rates to China'!$L$11:$P$1030,2,FALSE)</f>
        <v>36.99</v>
      </c>
      <c r="K32" s="26">
        <f>VLOOKUP($A32,'Ocean Rates to China'!$L$11:$P$1030,3,FALSE)</f>
        <v>18.93</v>
      </c>
      <c r="L32" s="26">
        <f>VLOOKUP($A32,'Ocean Rates to China'!$L$11:$P$1030,4,FALSE)</f>
        <v>38.479999999999997</v>
      </c>
      <c r="M32" s="26">
        <f>VLOOKUP($A32,'Ocean Rates to China'!$L$11:$P$1030,5,FALSE)</f>
        <v>28.37</v>
      </c>
    </row>
    <row r="33" spans="1:13" x14ac:dyDescent="0.25">
      <c r="A33" s="21">
        <v>44120</v>
      </c>
      <c r="B33">
        <f>VLOOKUP(A33,FOB!$A$1:$H$792,2,FALSE)</f>
        <v>495.25</v>
      </c>
      <c r="C33">
        <f>VLOOKUP($A33,FOB!$A$1:$H$792,3,FALSE)</f>
        <v>523.5</v>
      </c>
      <c r="D33">
        <f>VLOOKUP($A33,FOB!$A$1:$H$792,6,FALSE)</f>
        <v>447.5</v>
      </c>
      <c r="E33">
        <f>VLOOKUP($A33,FOB!$A$1:$H$792,7,FALSE)</f>
        <v>456.75</v>
      </c>
      <c r="F33">
        <f>VLOOKUP($A33,FOB!$A$1:$H$792,8,FALSE)</f>
        <v>419.25</v>
      </c>
      <c r="G33" s="28">
        <f>VLOOKUP($A33,Futures!$A$3:$B$987,2,FALSE)</f>
        <v>10.5</v>
      </c>
      <c r="H33">
        <f>VLOOKUP($A33,Basis!$A$3:$C$968,2,FALSE)</f>
        <v>85</v>
      </c>
      <c r="I33" s="39">
        <f>VLOOKUP($A33,Basis!$A$3:$C$968,3,FALSE)</f>
        <v>131.03635967777052</v>
      </c>
      <c r="J33" s="26">
        <f>VLOOKUP($A33,'Ocean Rates to China'!$L$11:$P$1030,2,FALSE)</f>
        <v>37.31</v>
      </c>
      <c r="K33" s="26">
        <f>VLOOKUP($A33,'Ocean Rates to China'!$L$11:$P$1030,3,FALSE)</f>
        <v>19.079999999999998</v>
      </c>
      <c r="L33" s="26">
        <f>VLOOKUP($A33,'Ocean Rates to China'!$L$11:$P$1030,4,FALSE)</f>
        <v>38.82</v>
      </c>
      <c r="M33" s="26">
        <f>VLOOKUP($A33,'Ocean Rates to China'!$L$11:$P$1030,5,FALSE)</f>
        <v>28.65</v>
      </c>
    </row>
    <row r="34" spans="1:13" x14ac:dyDescent="0.25">
      <c r="A34" s="21">
        <v>44119</v>
      </c>
      <c r="B34">
        <f>VLOOKUP(A34,FOB!$A$1:$H$792,2,FALSE)</f>
        <v>497.5</v>
      </c>
      <c r="C34">
        <f>VLOOKUP($A34,FOB!$A$1:$H$792,3,FALSE)</f>
        <v>519.5</v>
      </c>
      <c r="D34">
        <f>VLOOKUP($A34,FOB!$A$1:$H$792,6,FALSE)</f>
        <v>449</v>
      </c>
      <c r="E34">
        <f>VLOOKUP($A34,FOB!$A$1:$H$792,7,FALSE)</f>
        <v>457</v>
      </c>
      <c r="F34">
        <f>VLOOKUP($A34,FOB!$A$1:$H$792,8,FALSE)</f>
        <v>421</v>
      </c>
      <c r="G34" s="28">
        <f>VLOOKUP($A34,Futures!$A$3:$B$987,2,FALSE)</f>
        <v>10.6225</v>
      </c>
      <c r="H34">
        <f>VLOOKUP($A34,Basis!$A$3:$C$968,2,FALSE)</f>
        <v>82</v>
      </c>
      <c r="I34" s="39">
        <f>VLOOKUP($A34,Basis!$A$3:$C$968,3,FALSE)</f>
        <v>124.80094709340293</v>
      </c>
      <c r="J34" s="26">
        <f>VLOOKUP($A34,'Ocean Rates to China'!$L$11:$P$1030,2,FALSE)</f>
        <v>38.15</v>
      </c>
      <c r="K34" s="26">
        <f>VLOOKUP($A34,'Ocean Rates to China'!$L$11:$P$1030,3,FALSE)</f>
        <v>19.53</v>
      </c>
      <c r="L34" s="26">
        <f>VLOOKUP($A34,'Ocean Rates to China'!$L$11:$P$1030,4,FALSE)</f>
        <v>39.79</v>
      </c>
      <c r="M34" s="26">
        <f>VLOOKUP($A34,'Ocean Rates to China'!$L$11:$P$1030,5,FALSE)</f>
        <v>29.44</v>
      </c>
    </row>
    <row r="35" spans="1:13" x14ac:dyDescent="0.25">
      <c r="A35" s="21">
        <v>44118</v>
      </c>
      <c r="B35">
        <f>VLOOKUP(A35,FOB!$A$1:$H$792,2,FALSE)</f>
        <v>496</v>
      </c>
      <c r="C35">
        <f>VLOOKUP($A35,FOB!$A$1:$H$792,3,FALSE)</f>
        <v>518.5</v>
      </c>
      <c r="D35">
        <f>VLOOKUP($A35,FOB!$A$1:$H$792,6,FALSE)</f>
        <v>445.75</v>
      </c>
      <c r="E35">
        <f>VLOOKUP($A35,FOB!$A$1:$H$792,7,FALSE)</f>
        <v>457.5</v>
      </c>
      <c r="F35">
        <f>VLOOKUP($A35,FOB!$A$1:$H$792,8,FALSE)</f>
        <v>418.5</v>
      </c>
      <c r="G35" s="28">
        <f>VLOOKUP($A35,Futures!$A$3:$B$987,2,FALSE)</f>
        <v>10.5625</v>
      </c>
      <c r="H35">
        <f>VLOOKUP($A35,Basis!$A$3:$C$968,2,FALSE)</f>
        <v>79</v>
      </c>
      <c r="I35" s="39">
        <f>VLOOKUP($A35,Basis!$A$3:$C$968,3,FALSE)</f>
        <v>121.79267363379066</v>
      </c>
      <c r="J35" s="26">
        <f>VLOOKUP($A35,'Ocean Rates to China'!$L$11:$P$1030,2,FALSE)</f>
        <v>38.92</v>
      </c>
      <c r="K35" s="26">
        <f>VLOOKUP($A35,'Ocean Rates to China'!$L$11:$P$1030,3,FALSE)</f>
        <v>19.8</v>
      </c>
      <c r="L35" s="26">
        <f>VLOOKUP($A35,'Ocean Rates to China'!$L$11:$P$1030,4,FALSE)</f>
        <v>40.67</v>
      </c>
      <c r="M35" s="26">
        <f>VLOOKUP($A35,'Ocean Rates to China'!$L$11:$P$1030,5,FALSE)</f>
        <v>30.16</v>
      </c>
    </row>
    <row r="36" spans="1:13" x14ac:dyDescent="0.25">
      <c r="A36" s="21">
        <v>44117</v>
      </c>
      <c r="B36">
        <f>VLOOKUP(A36,FOB!$A$1:$H$792,2,FALSE)</f>
        <v>480</v>
      </c>
      <c r="C36">
        <f>VLOOKUP($A36,FOB!$A$1:$H$792,3,FALSE)</f>
        <v>513.75</v>
      </c>
      <c r="D36">
        <f>VLOOKUP($A36,FOB!$A$1:$H$792,6,FALSE)</f>
        <v>440.5</v>
      </c>
      <c r="E36">
        <f>VLOOKUP($A36,FOB!$A$1:$H$792,7,FALSE)</f>
        <v>454.25</v>
      </c>
      <c r="F36">
        <f>VLOOKUP($A36,FOB!$A$1:$H$792,8,FALSE)</f>
        <v>413.25</v>
      </c>
      <c r="G36" s="28">
        <f>VLOOKUP($A36,Futures!$A$3:$B$987,2,FALSE)</f>
        <v>10.44</v>
      </c>
      <c r="H36">
        <f>VLOOKUP($A36,Basis!$A$3:$C$968,2,FALSE)</f>
        <v>78</v>
      </c>
      <c r="I36" s="39">
        <f>VLOOKUP($A36,Basis!$A$3:$C$968,3,FALSE)</f>
        <v>119.78184193337694</v>
      </c>
      <c r="J36" s="26">
        <f>VLOOKUP($A36,'Ocean Rates to China'!$L$11:$P$1030,2,FALSE)</f>
        <v>39.28</v>
      </c>
      <c r="K36" s="26">
        <f>VLOOKUP($A36,'Ocean Rates to China'!$L$11:$P$1030,3,FALSE)</f>
        <v>19.989999999999998</v>
      </c>
      <c r="L36" s="26">
        <f>VLOOKUP($A36,'Ocean Rates to China'!$L$11:$P$1030,4,FALSE)</f>
        <v>41.07</v>
      </c>
      <c r="M36" s="26">
        <f>VLOOKUP($A36,'Ocean Rates to China'!$L$11:$P$1030,5,FALSE)</f>
        <v>30.49</v>
      </c>
    </row>
    <row r="37" spans="1:13" x14ac:dyDescent="0.25">
      <c r="A37" s="21">
        <v>44116</v>
      </c>
      <c r="B37" t="str">
        <f>VLOOKUP(A37,FOB!$A$1:$H$792,2,FALSE)</f>
        <v/>
      </c>
      <c r="C37">
        <f>VLOOKUP($A37,FOB!$A$1:$H$792,3,FALSE)</f>
        <v>502</v>
      </c>
      <c r="D37">
        <f>VLOOKUP($A37,FOB!$A$1:$H$792,6,FALSE)</f>
        <v>439.5</v>
      </c>
      <c r="E37">
        <f>VLOOKUP($A37,FOB!$A$1:$H$792,7,FALSE)</f>
        <v>455.25</v>
      </c>
      <c r="F37">
        <f>VLOOKUP($A37,FOB!$A$1:$H$792,8,FALSE)</f>
        <v>413.25</v>
      </c>
      <c r="G37" s="28">
        <f>VLOOKUP($A37,Futures!$A$3:$B$987,2,FALSE)</f>
        <v>10.3375</v>
      </c>
      <c r="H37">
        <f>VLOOKUP($A37,Basis!$A$3:$C$968,2,FALSE)</f>
        <v>76</v>
      </c>
      <c r="I37" s="39" t="e">
        <f>VLOOKUP($A37,Basis!$A$3:$C$968,3,FALSE)</f>
        <v>#N/A</v>
      </c>
      <c r="J37" s="26">
        <f>VLOOKUP($A37,'Ocean Rates to China'!$L$11:$P$1030,2,FALSE)</f>
        <v>39.57</v>
      </c>
      <c r="K37" s="26">
        <f>VLOOKUP($A37,'Ocean Rates to China'!$L$11:$P$1030,3,FALSE)</f>
        <v>20.02</v>
      </c>
      <c r="L37" s="26">
        <f>VLOOKUP($A37,'Ocean Rates to China'!$L$11:$P$1030,4,FALSE)</f>
        <v>41.42</v>
      </c>
      <c r="M37" s="26">
        <f>VLOOKUP($A37,'Ocean Rates to China'!$L$11:$P$1030,5,FALSE)</f>
        <v>30.77</v>
      </c>
    </row>
    <row r="38" spans="1:13" x14ac:dyDescent="0.25">
      <c r="A38" s="21">
        <v>44113</v>
      </c>
      <c r="B38">
        <f>VLOOKUP(A38,FOB!$A$1:$H$792,2,FALSE)</f>
        <v>474</v>
      </c>
      <c r="C38">
        <f>VLOOKUP($A38,FOB!$A$1:$H$792,3,FALSE)</f>
        <v>500</v>
      </c>
      <c r="D38">
        <f>VLOOKUP($A38,FOB!$A$1:$H$792,6,FALSE)</f>
        <v>449.5</v>
      </c>
      <c r="E38">
        <f>VLOOKUP($A38,FOB!$A$1:$H$792,7,FALSE)</f>
        <v>465.25</v>
      </c>
      <c r="F38">
        <f>VLOOKUP($A38,FOB!$A$1:$H$792,8,FALSE)</f>
        <v>424</v>
      </c>
      <c r="G38" s="28">
        <f>VLOOKUP($A38,Futures!$A$3:$B$987,2,FALSE)</f>
        <v>10.654999999999999</v>
      </c>
      <c r="H38">
        <f>VLOOKUP($A38,Basis!$A$3:$C$968,2,FALSE)</f>
        <v>73</v>
      </c>
      <c r="I38" s="39">
        <f>VLOOKUP($A38,Basis!$A$3:$C$968,3,FALSE)</f>
        <v>107.04517744393644</v>
      </c>
      <c r="J38" s="26">
        <f>VLOOKUP($A38,'Ocean Rates to China'!$L$11:$P$1030,2,FALSE)</f>
        <v>39.369999999999997</v>
      </c>
      <c r="K38" s="26">
        <f>VLOOKUP($A38,'Ocean Rates to China'!$L$11:$P$1030,3,FALSE)</f>
        <v>20.02</v>
      </c>
      <c r="L38" s="26">
        <f>VLOOKUP($A38,'Ocean Rates to China'!$L$11:$P$1030,4,FALSE)</f>
        <v>41.17</v>
      </c>
      <c r="M38" s="26">
        <f>VLOOKUP($A38,'Ocean Rates to China'!$L$11:$P$1030,5,FALSE)</f>
        <v>30.57</v>
      </c>
    </row>
    <row r="39" spans="1:13" x14ac:dyDescent="0.25">
      <c r="A39" s="21">
        <v>44112</v>
      </c>
      <c r="B39">
        <f>VLOOKUP(A39,FOB!$A$1:$H$792,2,FALSE)</f>
        <v>468</v>
      </c>
      <c r="C39" t="str">
        <f>VLOOKUP($A39,FOB!$A$1:$H$792,3,FALSE)</f>
        <v/>
      </c>
      <c r="D39">
        <f>VLOOKUP($A39,FOB!$A$1:$H$792,6,FALSE)</f>
        <v>443.5</v>
      </c>
      <c r="E39">
        <f>VLOOKUP($A39,FOB!$A$1:$H$792,7,FALSE)</f>
        <v>459.25</v>
      </c>
      <c r="F39">
        <f>VLOOKUP($A39,FOB!$A$1:$H$792,8,FALSE)</f>
        <v>418.25</v>
      </c>
      <c r="G39" s="28">
        <f>VLOOKUP($A39,Futures!$A$3:$B$987,2,FALSE)</f>
        <v>10.5</v>
      </c>
      <c r="H39">
        <f>VLOOKUP($A39,Basis!$A$3:$C$968,2,FALSE)</f>
        <v>75</v>
      </c>
      <c r="I39" s="39">
        <f>VLOOKUP($A39,Basis!$A$3:$C$968,3,FALSE)</f>
        <v>101.04506858262567</v>
      </c>
      <c r="J39" s="26">
        <f>VLOOKUP($A39,'Ocean Rates to China'!$L$11:$P$1030,2,FALSE)</f>
        <v>38.94</v>
      </c>
      <c r="K39" s="26">
        <f>VLOOKUP($A39,'Ocean Rates to China'!$L$11:$P$1030,3,FALSE)</f>
        <v>19.84</v>
      </c>
      <c r="L39" s="26">
        <f>VLOOKUP($A39,'Ocean Rates to China'!$L$11:$P$1030,4,FALSE)</f>
        <v>40.67</v>
      </c>
      <c r="M39" s="26">
        <f>VLOOKUP($A39,'Ocean Rates to China'!$L$11:$P$1030,5,FALSE)</f>
        <v>30.17</v>
      </c>
    </row>
    <row r="40" spans="1:13" x14ac:dyDescent="0.25">
      <c r="A40" s="21">
        <v>44111</v>
      </c>
      <c r="B40">
        <f>VLOOKUP(A40,FOB!$A$1:$H$792,2,FALSE)</f>
        <v>465.5</v>
      </c>
      <c r="C40" t="str">
        <f>VLOOKUP($A40,FOB!$A$1:$H$792,3,FALSE)</f>
        <v/>
      </c>
      <c r="D40">
        <f>VLOOKUP($A40,FOB!$A$1:$H$792,6,FALSE)</f>
        <v>441</v>
      </c>
      <c r="E40">
        <f>VLOOKUP($A40,FOB!$A$1:$H$792,7,FALSE)</f>
        <v>456.75</v>
      </c>
      <c r="F40">
        <f>VLOOKUP($A40,FOB!$A$1:$H$792,8,FALSE)</f>
        <v>415.5</v>
      </c>
      <c r="G40" s="28">
        <f>VLOOKUP($A40,Futures!$A$3:$B$987,2,FALSE)</f>
        <v>10.51</v>
      </c>
      <c r="H40">
        <f>VLOOKUP($A40,Basis!$A$3:$C$968,2,FALSE)</f>
        <v>74</v>
      </c>
      <c r="I40" s="39">
        <f>VLOOKUP($A40,Basis!$A$3:$C$968,3,FALSE)</f>
        <v>97.05138253864564</v>
      </c>
      <c r="J40" s="26">
        <f>VLOOKUP($A40,'Ocean Rates to China'!$L$11:$P$1030,2,FALSE)</f>
        <v>38.54</v>
      </c>
      <c r="K40" s="26">
        <f>VLOOKUP($A40,'Ocean Rates to China'!$L$11:$P$1030,3,FALSE)</f>
        <v>19.66</v>
      </c>
      <c r="L40" s="26">
        <f>VLOOKUP($A40,'Ocean Rates to China'!$L$11:$P$1030,4,FALSE)</f>
        <v>40.22</v>
      </c>
      <c r="M40" s="26">
        <f>VLOOKUP($A40,'Ocean Rates to China'!$L$11:$P$1030,5,FALSE)</f>
        <v>29.79</v>
      </c>
    </row>
    <row r="41" spans="1:13" x14ac:dyDescent="0.25">
      <c r="A41" s="21">
        <v>44110</v>
      </c>
      <c r="B41">
        <f>VLOOKUP(A41,FOB!$A$1:$H$792,2,FALSE)</f>
        <v>464.5</v>
      </c>
      <c r="C41" t="str">
        <f>VLOOKUP($A41,FOB!$A$1:$H$792,3,FALSE)</f>
        <v/>
      </c>
      <c r="D41">
        <f>VLOOKUP($A41,FOB!$A$1:$H$792,6,FALSE)</f>
        <v>439</v>
      </c>
      <c r="E41">
        <f>VLOOKUP($A41,FOB!$A$1:$H$792,7,FALSE)</f>
        <v>453.75</v>
      </c>
      <c r="F41">
        <f>VLOOKUP($A41,FOB!$A$1:$H$792,8,FALSE)</f>
        <v>413.75</v>
      </c>
      <c r="G41" s="28">
        <f>VLOOKUP($A41,Futures!$A$3:$B$987,2,FALSE)</f>
        <v>10.44</v>
      </c>
      <c r="H41">
        <f>VLOOKUP($A41,Basis!$A$3:$C$968,2,FALSE)</f>
        <v>75</v>
      </c>
      <c r="I41" s="39">
        <f>VLOOKUP($A41,Basis!$A$3:$C$968,3,FALSE)</f>
        <v>284.29849771391247</v>
      </c>
      <c r="J41" s="26">
        <f>VLOOKUP($A41,'Ocean Rates to China'!$L$11:$P$1030,2,FALSE)</f>
        <v>38.159999999999997</v>
      </c>
      <c r="K41" s="26">
        <f>VLOOKUP($A41,'Ocean Rates to China'!$L$11:$P$1030,3,FALSE)</f>
        <v>19.52</v>
      </c>
      <c r="L41" s="26">
        <f>VLOOKUP($A41,'Ocean Rates to China'!$L$11:$P$1030,4,FALSE)</f>
        <v>39.79</v>
      </c>
      <c r="M41" s="26">
        <f>VLOOKUP($A41,'Ocean Rates to China'!$L$11:$P$1030,5,FALSE)</f>
        <v>29.44</v>
      </c>
    </row>
    <row r="42" spans="1:13" x14ac:dyDescent="0.25">
      <c r="A42" s="21">
        <v>44109</v>
      </c>
      <c r="B42">
        <f>VLOOKUP(A42,FOB!$A$1:$H$792,2,FALSE)</f>
        <v>454.5</v>
      </c>
      <c r="C42" t="str">
        <f>VLOOKUP($A42,FOB!$A$1:$H$792,3,FALSE)</f>
        <v/>
      </c>
      <c r="D42">
        <f>VLOOKUP($A42,FOB!$A$1:$H$792,6,FALSE)</f>
        <v>423.75</v>
      </c>
      <c r="E42">
        <f>VLOOKUP($A42,FOB!$A$1:$H$792,7,FALSE)</f>
        <v>436.5</v>
      </c>
      <c r="F42">
        <f>VLOOKUP($A42,FOB!$A$1:$H$792,8,FALSE)</f>
        <v>404.25</v>
      </c>
      <c r="G42" s="28">
        <f>VLOOKUP($A42,Futures!$A$3:$B$987,2,FALSE)</f>
        <v>10.215</v>
      </c>
      <c r="H42">
        <f>VLOOKUP($A42,Basis!$A$3:$C$968,2,FALSE)</f>
        <v>72</v>
      </c>
      <c r="I42" s="39">
        <f>VLOOKUP($A42,Basis!$A$3:$C$968,3,FALSE)</f>
        <v>110.03167864141083</v>
      </c>
      <c r="J42" s="26">
        <f>VLOOKUP($A42,'Ocean Rates to China'!$L$11:$P$1030,2,FALSE)</f>
        <v>37.71</v>
      </c>
      <c r="K42" s="26">
        <f>VLOOKUP($A42,'Ocean Rates to China'!$L$11:$P$1030,3,FALSE)</f>
        <v>19.36</v>
      </c>
      <c r="L42" s="26">
        <f>VLOOKUP($A42,'Ocean Rates to China'!$L$11:$P$1030,4,FALSE)</f>
        <v>39.24</v>
      </c>
      <c r="M42" s="26">
        <f>VLOOKUP($A42,'Ocean Rates to China'!$L$11:$P$1030,5,FALSE)</f>
        <v>29</v>
      </c>
    </row>
    <row r="43" spans="1:13" x14ac:dyDescent="0.25">
      <c r="A43" s="21">
        <v>44106</v>
      </c>
      <c r="B43">
        <f>VLOOKUP(A43,FOB!$A$1:$H$792,2,FALSE)</f>
        <v>456</v>
      </c>
      <c r="C43" t="str">
        <f>VLOOKUP($A43,FOB!$A$1:$H$792,3,FALSE)</f>
        <v/>
      </c>
      <c r="D43">
        <f>VLOOKUP($A43,FOB!$A$1:$H$792,6,FALSE)</f>
        <v>425.25</v>
      </c>
      <c r="E43">
        <f>VLOOKUP($A43,FOB!$A$1:$H$792,7,FALSE)</f>
        <v>438</v>
      </c>
      <c r="F43">
        <f>VLOOKUP($A43,FOB!$A$1:$H$792,8,FALSE)</f>
        <v>405</v>
      </c>
      <c r="G43" s="28">
        <f>VLOOKUP($A43,Futures!$A$3:$B$987,2,FALSE)</f>
        <v>10.2075</v>
      </c>
      <c r="H43">
        <f>VLOOKUP($A43,Basis!$A$3:$C$968,2,FALSE)</f>
        <v>83</v>
      </c>
      <c r="I43" s="39">
        <f>VLOOKUP($A43,Basis!$A$3:$C$968,3,FALSE)</f>
        <v>108.30508382320936</v>
      </c>
      <c r="J43" s="26">
        <f>VLOOKUP($A43,'Ocean Rates to China'!$L$11:$P$1030,2,FALSE)</f>
        <v>37.729999999999997</v>
      </c>
      <c r="K43" s="26">
        <f>VLOOKUP($A43,'Ocean Rates to China'!$L$11:$P$1030,3,FALSE)</f>
        <v>19.32</v>
      </c>
      <c r="L43" s="26">
        <f>VLOOKUP($A43,'Ocean Rates to China'!$L$11:$P$1030,4,FALSE)</f>
        <v>39.28</v>
      </c>
      <c r="M43" s="26">
        <f>VLOOKUP($A43,'Ocean Rates to China'!$L$11:$P$1030,5,FALSE)</f>
        <v>29.03</v>
      </c>
    </row>
    <row r="44" spans="1:13" x14ac:dyDescent="0.25">
      <c r="A44" s="21">
        <v>44105</v>
      </c>
      <c r="B44">
        <f>VLOOKUP(A44,FOB!$A$1:$H$792,2,FALSE)</f>
        <v>453</v>
      </c>
      <c r="C44" t="str">
        <f>VLOOKUP($A44,FOB!$A$1:$H$792,3,FALSE)</f>
        <v/>
      </c>
      <c r="D44">
        <f>VLOOKUP($A44,FOB!$A$1:$H$792,6,FALSE)</f>
        <v>425.75</v>
      </c>
      <c r="E44">
        <f>VLOOKUP($A44,FOB!$A$1:$H$792,7,FALSE)</f>
        <v>438.75</v>
      </c>
      <c r="F44">
        <f>VLOOKUP($A44,FOB!$A$1:$H$792,8,FALSE)</f>
        <v>405.75</v>
      </c>
      <c r="G44" s="28">
        <f>VLOOKUP($A44,Futures!$A$3:$B$987,2,FALSE)</f>
        <v>10.234999999999999</v>
      </c>
      <c r="H44">
        <f>VLOOKUP($A44,Basis!$A$3:$C$968,2,FALSE)</f>
        <v>83</v>
      </c>
      <c r="I44" s="39">
        <f>VLOOKUP($A44,Basis!$A$3:$C$968,3,FALSE)</f>
        <v>106.53483561942103</v>
      </c>
      <c r="J44" s="26">
        <f>VLOOKUP($A44,'Ocean Rates to China'!$L$11:$P$1030,2,FALSE)</f>
        <v>37.64</v>
      </c>
      <c r="K44" s="26">
        <f>VLOOKUP($A44,'Ocean Rates to China'!$L$11:$P$1030,3,FALSE)</f>
        <v>19.29</v>
      </c>
      <c r="L44" s="26">
        <f>VLOOKUP($A44,'Ocean Rates to China'!$L$11:$P$1030,4,FALSE)</f>
        <v>39.18</v>
      </c>
      <c r="M44" s="26">
        <f>VLOOKUP($A44,'Ocean Rates to China'!$L$11:$P$1030,5,FALSE)</f>
        <v>28.95</v>
      </c>
    </row>
    <row r="45" spans="1:13" x14ac:dyDescent="0.25">
      <c r="A45" s="21">
        <v>44104</v>
      </c>
      <c r="B45">
        <f>VLOOKUP(A45,FOB!$A$1:$H$792,2,FALSE)</f>
        <v>454.5</v>
      </c>
      <c r="C45">
        <f>VLOOKUP($A45,FOB!$A$1:$H$792,3,FALSE)</f>
        <v>475</v>
      </c>
      <c r="D45">
        <f>VLOOKUP($A45,FOB!$A$1:$H$792,6,FALSE)</f>
        <v>429.25</v>
      </c>
      <c r="E45">
        <f>VLOOKUP($A45,FOB!$A$1:$H$792,7,FALSE)</f>
        <v>442</v>
      </c>
      <c r="F45">
        <f>VLOOKUP($A45,FOB!$A$1:$H$792,8,FALSE)</f>
        <v>403.75</v>
      </c>
      <c r="G45" s="28">
        <f>VLOOKUP($A45,Futures!$A$3:$B$987,2,FALSE)</f>
        <v>10.234999999999999</v>
      </c>
      <c r="H45">
        <f>VLOOKUP($A45,Basis!$A$3:$C$968,2,FALSE)</f>
        <v>82</v>
      </c>
      <c r="I45" s="39">
        <f>VLOOKUP($A45,Basis!$A$3:$C$968,3,FALSE)</f>
        <v>79.537230568256064</v>
      </c>
      <c r="J45" s="26">
        <f>VLOOKUP($A45,'Ocean Rates to China'!$L$11:$P$1030,2,FALSE)</f>
        <v>37.86</v>
      </c>
      <c r="K45" s="26">
        <f>VLOOKUP($A45,'Ocean Rates to China'!$L$11:$P$1030,3,FALSE)</f>
        <v>19.29</v>
      </c>
      <c r="L45" s="26">
        <f>VLOOKUP($A45,'Ocean Rates to China'!$L$11:$P$1030,4,FALSE)</f>
        <v>39.450000000000003</v>
      </c>
      <c r="M45" s="26">
        <f>VLOOKUP($A45,'Ocean Rates to China'!$L$11:$P$1030,5,FALSE)</f>
        <v>29.17</v>
      </c>
    </row>
    <row r="46" spans="1:13" x14ac:dyDescent="0.25">
      <c r="A46" s="21">
        <v>44103</v>
      </c>
      <c r="B46">
        <f>VLOOKUP(A46,FOB!$A$1:$H$792,2,FALSE)</f>
        <v>441.25</v>
      </c>
      <c r="C46">
        <f>VLOOKUP($A46,FOB!$A$1:$H$792,3,FALSE)</f>
        <v>463.25</v>
      </c>
      <c r="D46">
        <f>VLOOKUP($A46,FOB!$A$1:$H$792,6,FALSE)</f>
        <v>416</v>
      </c>
      <c r="E46">
        <f>VLOOKUP($A46,FOB!$A$1:$H$792,7,FALSE)</f>
        <v>428.75</v>
      </c>
      <c r="F46">
        <f>VLOOKUP($A46,FOB!$A$1:$H$792,8,FALSE)</f>
        <v>390.5</v>
      </c>
      <c r="G46" s="28">
        <f>VLOOKUP($A46,Futures!$A$3:$B$987,2,FALSE)</f>
        <v>9.93</v>
      </c>
      <c r="H46">
        <f>VLOOKUP($A46,Basis!$A$3:$C$968,2,FALSE)</f>
        <v>78</v>
      </c>
      <c r="I46" s="39">
        <f>VLOOKUP($A46,Basis!$A$3:$C$968,3,FALSE)</f>
        <v>109.79229261920321</v>
      </c>
      <c r="J46" s="26">
        <f>VLOOKUP($A46,'Ocean Rates to China'!$L$11:$P$1030,2,FALSE)</f>
        <v>38.130000000000003</v>
      </c>
      <c r="K46" s="26">
        <f>VLOOKUP($A46,'Ocean Rates to China'!$L$11:$P$1030,3,FALSE)</f>
        <v>19.39</v>
      </c>
      <c r="L46" s="26">
        <f>VLOOKUP($A46,'Ocean Rates to China'!$L$11:$P$1030,4,FALSE)</f>
        <v>39.76</v>
      </c>
      <c r="M46" s="26">
        <f>VLOOKUP($A46,'Ocean Rates to China'!$L$11:$P$1030,5,FALSE)</f>
        <v>29.42</v>
      </c>
    </row>
    <row r="47" spans="1:13" x14ac:dyDescent="0.25">
      <c r="A47" s="21">
        <v>44102</v>
      </c>
      <c r="B47">
        <f>VLOOKUP(A47,FOB!$A$1:$H$792,2,FALSE)</f>
        <v>439.75</v>
      </c>
      <c r="C47">
        <f>VLOOKUP($A47,FOB!$A$1:$H$792,3,FALSE)</f>
        <v>462.25</v>
      </c>
      <c r="D47">
        <f>VLOOKUP($A47,FOB!$A$1:$H$792,6,FALSE)</f>
        <v>416</v>
      </c>
      <c r="E47">
        <f>VLOOKUP($A47,FOB!$A$1:$H$792,7,FALSE)</f>
        <v>428.5</v>
      </c>
      <c r="F47">
        <f>VLOOKUP($A47,FOB!$A$1:$H$792,8,FALSE)</f>
        <v>392.75</v>
      </c>
      <c r="G47" s="28">
        <f>VLOOKUP($A47,Futures!$A$3:$B$987,2,FALSE)</f>
        <v>9.9625000000000004</v>
      </c>
      <c r="H47">
        <f>VLOOKUP($A47,Basis!$A$3:$C$968,2,FALSE)</f>
        <v>75</v>
      </c>
      <c r="I47" s="39">
        <f>VLOOKUP($A47,Basis!$A$3:$C$968,3,FALSE)</f>
        <v>110.05306988896137</v>
      </c>
      <c r="J47" s="26">
        <f>VLOOKUP($A47,'Ocean Rates to China'!$L$11:$P$1030,2,FALSE)</f>
        <v>38.090000000000003</v>
      </c>
      <c r="K47" s="26">
        <f>VLOOKUP($A47,'Ocean Rates to China'!$L$11:$P$1030,3,FALSE)</f>
        <v>19.37</v>
      </c>
      <c r="L47" s="26">
        <f>VLOOKUP($A47,'Ocean Rates to China'!$L$11:$P$1030,4,FALSE)</f>
        <v>39.71</v>
      </c>
      <c r="M47" s="26">
        <f>VLOOKUP($A47,'Ocean Rates to China'!$L$11:$P$1030,5,FALSE)</f>
        <v>29.38</v>
      </c>
    </row>
    <row r="48" spans="1:13" x14ac:dyDescent="0.25">
      <c r="A48" s="21">
        <v>44099</v>
      </c>
      <c r="B48">
        <f>VLOOKUP(A48,FOB!$A$1:$H$792,2,FALSE)</f>
        <v>442</v>
      </c>
      <c r="C48">
        <f>VLOOKUP($A48,FOB!$A$1:$H$792,3,FALSE)</f>
        <v>466.75</v>
      </c>
      <c r="D48">
        <f>VLOOKUP($A48,FOB!$A$1:$H$792,6,FALSE)</f>
        <v>419.25</v>
      </c>
      <c r="E48">
        <f>VLOOKUP($A48,FOB!$A$1:$H$792,7,FALSE)</f>
        <v>431.75</v>
      </c>
      <c r="F48">
        <f>VLOOKUP($A48,FOB!$A$1:$H$792,8,FALSE)</f>
        <v>396</v>
      </c>
      <c r="G48" s="28">
        <f>VLOOKUP($A48,Futures!$A$3:$B$987,2,FALSE)</f>
        <v>10.025</v>
      </c>
      <c r="H48">
        <f>VLOOKUP($A48,Basis!$A$3:$C$968,2,FALSE)</f>
        <v>75</v>
      </c>
      <c r="I48" s="39">
        <f>VLOOKUP($A48,Basis!$A$3:$C$968,3,FALSE)</f>
        <v>104.2929457870672</v>
      </c>
      <c r="J48" s="26">
        <f>VLOOKUP($A48,'Ocean Rates to China'!$L$11:$P$1030,2,FALSE)</f>
        <v>37.79</v>
      </c>
      <c r="K48" s="26">
        <f>VLOOKUP($A48,'Ocean Rates to China'!$L$11:$P$1030,3,FALSE)</f>
        <v>19.22</v>
      </c>
      <c r="L48" s="26">
        <f>VLOOKUP($A48,'Ocean Rates to China'!$L$11:$P$1030,4,FALSE)</f>
        <v>39.36</v>
      </c>
      <c r="M48" s="26">
        <f>VLOOKUP($A48,'Ocean Rates to China'!$L$11:$P$1030,5,FALSE)</f>
        <v>29.09</v>
      </c>
    </row>
    <row r="49" spans="1:13" x14ac:dyDescent="0.25">
      <c r="A49" s="21">
        <v>44098</v>
      </c>
      <c r="B49">
        <f>VLOOKUP(A49,FOB!$A$1:$H$792,2,FALSE)</f>
        <v>440.25</v>
      </c>
      <c r="C49">
        <f>VLOOKUP($A49,FOB!$A$1:$H$792,3,FALSE)</f>
        <v>465.25</v>
      </c>
      <c r="D49">
        <f>VLOOKUP($A49,FOB!$A$1:$H$792,6,FALSE)</f>
        <v>417.5</v>
      </c>
      <c r="E49">
        <f>VLOOKUP($A49,FOB!$A$1:$H$792,7,FALSE)</f>
        <v>430.25</v>
      </c>
      <c r="F49">
        <f>VLOOKUP($A49,FOB!$A$1:$H$792,8,FALSE)</f>
        <v>394.25</v>
      </c>
      <c r="G49" s="28">
        <f>VLOOKUP($A49,Futures!$A$3:$B$987,2,FALSE)</f>
        <v>10</v>
      </c>
      <c r="H49">
        <f>VLOOKUP($A49,Basis!$A$3:$C$968,2,FALSE)</f>
        <v>72</v>
      </c>
      <c r="I49" s="39">
        <f>VLOOKUP($A49,Basis!$A$3:$C$968,3,FALSE)</f>
        <v>99.281515349444931</v>
      </c>
      <c r="J49" s="26">
        <f>VLOOKUP($A49,'Ocean Rates to China'!$L$11:$P$1030,2,FALSE)</f>
        <v>37.72</v>
      </c>
      <c r="K49" s="26">
        <f>VLOOKUP($A49,'Ocean Rates to China'!$L$11:$P$1030,3,FALSE)</f>
        <v>19.190000000000001</v>
      </c>
      <c r="L49" s="26">
        <f>VLOOKUP($A49,'Ocean Rates to China'!$L$11:$P$1030,4,FALSE)</f>
        <v>39.299999999999997</v>
      </c>
      <c r="M49" s="26">
        <f>VLOOKUP($A49,'Ocean Rates to China'!$L$11:$P$1030,5,FALSE)</f>
        <v>29.04</v>
      </c>
    </row>
    <row r="50" spans="1:13" x14ac:dyDescent="0.25">
      <c r="A50" s="21">
        <v>44097</v>
      </c>
      <c r="B50">
        <f>VLOOKUP(A50,FOB!$A$1:$H$792,2,FALSE)</f>
        <v>446.75</v>
      </c>
      <c r="C50">
        <f>VLOOKUP($A50,FOB!$A$1:$H$792,3,FALSE)</f>
        <v>471.75</v>
      </c>
      <c r="D50">
        <f>VLOOKUP($A50,FOB!$A$1:$H$792,6,FALSE)</f>
        <v>424</v>
      </c>
      <c r="E50">
        <f>VLOOKUP($A50,FOB!$A$1:$H$792,7,FALSE)</f>
        <v>438.75</v>
      </c>
      <c r="F50">
        <f>VLOOKUP($A50,FOB!$A$1:$H$792,8,FALSE)</f>
        <v>400.25</v>
      </c>
      <c r="G50" s="28">
        <f>VLOOKUP($A50,Futures!$A$3:$B$987,2,FALSE)</f>
        <v>10.145</v>
      </c>
      <c r="H50">
        <f>VLOOKUP($A50,Basis!$A$3:$C$968,2,FALSE)</f>
        <v>73</v>
      </c>
      <c r="I50" s="39">
        <f>VLOOKUP($A50,Basis!$A$3:$C$968,3,FALSE)</f>
        <v>102.79806226866981</v>
      </c>
      <c r="J50" s="26">
        <f>VLOOKUP($A50,'Ocean Rates to China'!$L$11:$P$1030,2,FALSE)</f>
        <v>37.29</v>
      </c>
      <c r="K50" s="26">
        <f>VLOOKUP($A50,'Ocean Rates to China'!$L$11:$P$1030,3,FALSE)</f>
        <v>18.93</v>
      </c>
      <c r="L50" s="26">
        <f>VLOOKUP($A50,'Ocean Rates to China'!$L$11:$P$1030,4,FALSE)</f>
        <v>38.81</v>
      </c>
      <c r="M50" s="26">
        <f>VLOOKUP($A50,'Ocean Rates to China'!$L$11:$P$1030,5,FALSE)</f>
        <v>28.64</v>
      </c>
    </row>
    <row r="51" spans="1:13" x14ac:dyDescent="0.25">
      <c r="A51" s="21">
        <v>44096</v>
      </c>
      <c r="B51">
        <f>VLOOKUP(A51,FOB!$A$1:$H$792,2,FALSE)</f>
        <v>447.5</v>
      </c>
      <c r="C51">
        <f>VLOOKUP($A51,FOB!$A$1:$H$792,3,FALSE)</f>
        <v>472.25</v>
      </c>
      <c r="D51">
        <f>VLOOKUP($A51,FOB!$A$1:$H$792,6,FALSE)</f>
        <v>426.5</v>
      </c>
      <c r="E51">
        <f>VLOOKUP($A51,FOB!$A$1:$H$792,7,FALSE)</f>
        <v>435.75</v>
      </c>
      <c r="F51">
        <f>VLOOKUP($A51,FOB!$A$1:$H$792,8,FALSE)</f>
        <v>401</v>
      </c>
      <c r="G51" s="28">
        <f>VLOOKUP($A51,Futures!$A$3:$B$987,2,FALSE)</f>
        <v>10.1975</v>
      </c>
      <c r="H51">
        <f>VLOOKUP($A51,Basis!$A$3:$C$968,2,FALSE)</f>
        <v>72</v>
      </c>
      <c r="I51" s="39">
        <f>VLOOKUP($A51,Basis!$A$3:$C$968,3,FALSE)</f>
        <v>104.05252558240807</v>
      </c>
      <c r="J51" s="26">
        <f>VLOOKUP($A51,'Ocean Rates to China'!$L$11:$P$1030,2,FALSE)</f>
        <v>37.17</v>
      </c>
      <c r="K51" s="26">
        <f>VLOOKUP($A51,'Ocean Rates to China'!$L$11:$P$1030,3,FALSE)</f>
        <v>18.75</v>
      </c>
      <c r="L51" s="26">
        <f>VLOOKUP($A51,'Ocean Rates to China'!$L$11:$P$1030,4,FALSE)</f>
        <v>38.700000000000003</v>
      </c>
      <c r="M51" s="26">
        <f>VLOOKUP($A51,'Ocean Rates to China'!$L$11:$P$1030,5,FALSE)</f>
        <v>28.55</v>
      </c>
    </row>
    <row r="52" spans="1:13" x14ac:dyDescent="0.25">
      <c r="A52" s="21">
        <v>44095</v>
      </c>
      <c r="B52">
        <f>VLOOKUP(A52,FOB!$A$1:$H$792,2,FALSE)</f>
        <v>449.75</v>
      </c>
      <c r="C52">
        <v>475.5</v>
      </c>
      <c r="D52">
        <v>428.75</v>
      </c>
      <c r="E52">
        <v>438</v>
      </c>
      <c r="F52">
        <v>403</v>
      </c>
      <c r="G52" s="28">
        <f>VLOOKUP($A52,Futures!$A$3:$B$987,2,FALSE)</f>
        <v>10.225</v>
      </c>
      <c r="H52">
        <f>VLOOKUP($A52,Basis!$A$3:$C$968,2,FALSE)</f>
        <v>70</v>
      </c>
      <c r="I52" s="39">
        <f>VLOOKUP($A52,Basis!$A$3:$C$968,3,FALSE)</f>
        <v>183.54724580883951</v>
      </c>
      <c r="J52" s="26">
        <f>VLOOKUP($A52,'Ocean Rates to China'!$L$11:$P$1030,2,FALSE)</f>
        <v>37</v>
      </c>
      <c r="K52" s="26">
        <f>VLOOKUP($A52,'Ocean Rates to China'!$L$11:$P$1030,3,FALSE)</f>
        <v>18.77</v>
      </c>
      <c r="L52" s="26">
        <f>VLOOKUP($A52,'Ocean Rates to China'!$L$11:$P$1030,4,FALSE)</f>
        <v>38.520000000000003</v>
      </c>
      <c r="M52" s="26">
        <f>VLOOKUP($A52,'Ocean Rates to China'!$L$11:$P$1030,5,FALSE)</f>
        <v>28.4</v>
      </c>
    </row>
    <row r="53" spans="1:13" x14ac:dyDescent="0.25">
      <c r="A53" s="21">
        <v>44092</v>
      </c>
      <c r="B53">
        <f>VLOOKUP(A53,FOB!$A$1:$H$792,2,FALSE)</f>
        <v>453.5</v>
      </c>
      <c r="C53">
        <v>481.75</v>
      </c>
      <c r="D53">
        <v>435.5</v>
      </c>
      <c r="E53">
        <v>439</v>
      </c>
      <c r="F53">
        <v>407.75</v>
      </c>
      <c r="G53" s="28">
        <f>VLOOKUP($A53,Futures!$A$3:$B$987,2,FALSE)</f>
        <v>10.435</v>
      </c>
      <c r="H53">
        <f>VLOOKUP($A53,Basis!$A$3:$C$968,2,FALSE)</f>
        <v>70</v>
      </c>
      <c r="I53" s="39">
        <f>VLOOKUP($A53,Basis!$A$3:$C$968,3,FALSE)</f>
        <v>100.79566731983451</v>
      </c>
      <c r="J53" s="26">
        <f>VLOOKUP($A53,'Ocean Rates to China'!$L$11:$P$1030,2,FALSE)</f>
        <v>36.68</v>
      </c>
      <c r="K53" s="26">
        <f>VLOOKUP($A53,'Ocean Rates to China'!$L$11:$P$1030,3,FALSE)</f>
        <v>18.600000000000001</v>
      </c>
      <c r="L53" s="26">
        <f>VLOOKUP($A53,'Ocean Rates to China'!$L$11:$P$1030,4,FALSE)</f>
        <v>38.14</v>
      </c>
      <c r="M53" s="26">
        <f>VLOOKUP($A53,'Ocean Rates to China'!$L$11:$P$1030,5,FALSE)</f>
        <v>28.09</v>
      </c>
    </row>
    <row r="54" spans="1:13" x14ac:dyDescent="0.25">
      <c r="A54" s="21">
        <v>44091</v>
      </c>
      <c r="B54">
        <f>VLOOKUP(A54,FOB!$A$1:$H$792,2,FALSE)</f>
        <v>449.5</v>
      </c>
      <c r="C54">
        <v>475</v>
      </c>
      <c r="D54">
        <v>425.75</v>
      </c>
      <c r="E54">
        <v>433.25</v>
      </c>
      <c r="F54">
        <v>404.5</v>
      </c>
      <c r="G54" s="28">
        <f>VLOOKUP($A54,Futures!$A$3:$B$987,2,FALSE)</f>
        <v>10.285</v>
      </c>
      <c r="H54">
        <f>VLOOKUP($A54,Basis!$A$3:$C$968,2,FALSE)</f>
        <v>71</v>
      </c>
      <c r="I54" s="39">
        <f>VLOOKUP($A54,Basis!$A$3:$C$968,3,FALSE)</f>
        <v>100.80002177226213</v>
      </c>
      <c r="J54" s="26">
        <f>VLOOKUP($A54,'Ocean Rates to China'!$L$11:$P$1030,2,FALSE)</f>
        <v>36.409999999999997</v>
      </c>
      <c r="K54" s="26">
        <f>VLOOKUP($A54,'Ocean Rates to China'!$L$11:$P$1030,3,FALSE)</f>
        <v>18.600000000000001</v>
      </c>
      <c r="L54" s="26">
        <f>VLOOKUP($A54,'Ocean Rates to China'!$L$11:$P$1030,4,FALSE)</f>
        <v>37.83</v>
      </c>
      <c r="M54" s="26">
        <f>VLOOKUP($A54,'Ocean Rates to China'!$L$11:$P$1030,5,FALSE)</f>
        <v>27.84</v>
      </c>
    </row>
    <row r="55" spans="1:13" x14ac:dyDescent="0.25">
      <c r="A55" s="21">
        <v>44090</v>
      </c>
      <c r="B55">
        <f>VLOOKUP(A55,FOB!$A$1:$H$792,2,FALSE)</f>
        <v>441</v>
      </c>
      <c r="C55">
        <v>466</v>
      </c>
      <c r="D55">
        <v>418.25</v>
      </c>
      <c r="E55">
        <v>425.5</v>
      </c>
      <c r="F55">
        <v>397.25</v>
      </c>
      <c r="G55" s="28">
        <f>VLOOKUP($A55,Futures!$A$3:$B$987,2,FALSE)</f>
        <v>10.112500000000001</v>
      </c>
      <c r="H55">
        <f>VLOOKUP($A55,Basis!$A$3:$C$968,2,FALSE)</f>
        <v>73</v>
      </c>
      <c r="I55" s="39">
        <f>VLOOKUP($A55,Basis!$A$3:$C$968,3,FALSE)</f>
        <v>108.27971913781838</v>
      </c>
      <c r="J55" s="26">
        <f>VLOOKUP($A55,'Ocean Rates to China'!$L$11:$P$1030,2,FALSE)</f>
        <v>36.03</v>
      </c>
      <c r="K55" s="26">
        <f>VLOOKUP($A55,'Ocean Rates to China'!$L$11:$P$1030,3,FALSE)</f>
        <v>18.38</v>
      </c>
      <c r="L55" s="26">
        <f>VLOOKUP($A55,'Ocean Rates to China'!$L$11:$P$1030,4,FALSE)</f>
        <v>37.369999999999997</v>
      </c>
      <c r="M55" s="26">
        <f>VLOOKUP($A55,'Ocean Rates to China'!$L$11:$P$1030,5,FALSE)</f>
        <v>27.46</v>
      </c>
    </row>
    <row r="56" spans="1:13" x14ac:dyDescent="0.25">
      <c r="A56" s="21">
        <v>44089</v>
      </c>
      <c r="B56">
        <f>VLOOKUP(A56,FOB!$A$1:$H$792,2,FALSE)</f>
        <v>435.5</v>
      </c>
      <c r="C56">
        <v>462.5</v>
      </c>
      <c r="D56">
        <v>412.75</v>
      </c>
      <c r="E56">
        <v>421.75</v>
      </c>
      <c r="F56">
        <v>392.5</v>
      </c>
      <c r="G56" s="28">
        <f>VLOOKUP($A56,Futures!$A$3:$B$987,2,FALSE)</f>
        <v>9.9149999999999991</v>
      </c>
      <c r="H56">
        <f>VLOOKUP($A56,Basis!$A$3:$C$968,2,FALSE)</f>
        <v>71</v>
      </c>
      <c r="I56" s="39">
        <f>VLOOKUP($A56,Basis!$A$3:$C$968,3,FALSE)</f>
        <v>110.04038754626606</v>
      </c>
      <c r="J56" s="26">
        <f>VLOOKUP($A56,'Ocean Rates to China'!$L$11:$P$1030,2,FALSE)</f>
        <v>35.83</v>
      </c>
      <c r="K56" s="26">
        <f>VLOOKUP($A56,'Ocean Rates to China'!$L$11:$P$1030,3,FALSE)</f>
        <v>18.260000000000002</v>
      </c>
      <c r="L56" s="26">
        <f>VLOOKUP($A56,'Ocean Rates to China'!$L$11:$P$1030,4,FALSE)</f>
        <v>37.130000000000003</v>
      </c>
      <c r="M56" s="26">
        <f>VLOOKUP($A56,'Ocean Rates to China'!$L$11:$P$1030,5,FALSE)</f>
        <v>27.27</v>
      </c>
    </row>
    <row r="57" spans="1:13" x14ac:dyDescent="0.25">
      <c r="A57" s="21">
        <v>44088</v>
      </c>
      <c r="B57">
        <f>VLOOKUP(A57,FOB!$A$1:$H$792,2,FALSE)</f>
        <v>436.25</v>
      </c>
      <c r="C57">
        <v>466</v>
      </c>
      <c r="D57">
        <v>415.25</v>
      </c>
      <c r="E57">
        <v>424.5</v>
      </c>
      <c r="F57">
        <v>395</v>
      </c>
      <c r="G57" s="28">
        <f>VLOOKUP($A57,Futures!$A$3:$B$987,2,FALSE)</f>
        <v>9.9949999999999992</v>
      </c>
      <c r="H57">
        <f>VLOOKUP($A57,Basis!$A$3:$C$968,2,FALSE)</f>
        <v>80</v>
      </c>
      <c r="I57" s="39">
        <f>VLOOKUP($A57,Basis!$A$3:$C$968,3,FALSE)</f>
        <v>95.780862181580773</v>
      </c>
      <c r="J57" s="26">
        <f>VLOOKUP($A57,'Ocean Rates to China'!$L$11:$P$1030,2,FALSE)</f>
        <v>36.03</v>
      </c>
      <c r="K57" s="26">
        <f>VLOOKUP($A57,'Ocean Rates to China'!$L$11:$P$1030,3,FALSE)</f>
        <v>18.260000000000002</v>
      </c>
      <c r="L57" s="26">
        <f>VLOOKUP($A57,'Ocean Rates to China'!$L$11:$P$1030,4,FALSE)</f>
        <v>37.369999999999997</v>
      </c>
      <c r="M57" s="26">
        <f>VLOOKUP($A57,'Ocean Rates to China'!$L$11:$P$1030,5,FALSE)</f>
        <v>27.46</v>
      </c>
    </row>
    <row r="58" spans="1:13" x14ac:dyDescent="0.25">
      <c r="A58" s="21">
        <v>44085</v>
      </c>
      <c r="B58">
        <f>VLOOKUP(A58,FOB!$A$1:$H$792,2,FALSE)</f>
        <v>433.25</v>
      </c>
      <c r="C58">
        <v>460.75</v>
      </c>
      <c r="D58">
        <v>409.75</v>
      </c>
      <c r="E58">
        <v>423.75</v>
      </c>
      <c r="F58">
        <v>391</v>
      </c>
      <c r="G58" s="28">
        <f>VLOOKUP($A58,Futures!$A$3:$B$987,2,FALSE)</f>
        <v>9.9600000000000009</v>
      </c>
      <c r="H58">
        <f>VLOOKUP($A58,Basis!$A$3:$C$968,2,FALSE)</f>
        <v>84</v>
      </c>
      <c r="I58" s="39">
        <f>VLOOKUP($A58,Basis!$A$3:$C$968,3,FALSE)</f>
        <v>195.05160026126697</v>
      </c>
      <c r="J58" s="26">
        <f>VLOOKUP($A58,'Ocean Rates to China'!$L$11:$P$1030,2,FALSE)</f>
        <v>35.94</v>
      </c>
      <c r="K58" s="26">
        <f>VLOOKUP($A58,'Ocean Rates to China'!$L$11:$P$1030,3,FALSE)</f>
        <v>18.25</v>
      </c>
      <c r="L58" s="26">
        <f>VLOOKUP($A58,'Ocean Rates to China'!$L$11:$P$1030,4,FALSE)</f>
        <v>37.26</v>
      </c>
      <c r="M58" s="26">
        <f>VLOOKUP($A58,'Ocean Rates to China'!$L$11:$P$1030,5,FALSE)</f>
        <v>27.37</v>
      </c>
    </row>
    <row r="59" spans="1:13" x14ac:dyDescent="0.25">
      <c r="A59" s="21">
        <v>44084</v>
      </c>
      <c r="B59">
        <f>VLOOKUP(A59,FOB!$A$1:$H$792,2,FALSE)</f>
        <v>428</v>
      </c>
      <c r="C59">
        <v>453.75</v>
      </c>
      <c r="D59">
        <v>402.75</v>
      </c>
      <c r="E59">
        <v>417.5</v>
      </c>
      <c r="F59">
        <v>385.5</v>
      </c>
      <c r="G59" s="28">
        <f>VLOOKUP($A59,Futures!$A$3:$B$987,2,FALSE)</f>
        <v>9.7750000000000004</v>
      </c>
      <c r="H59">
        <f>VLOOKUP($A59,Basis!$A$3:$C$968,2,FALSE)</f>
        <v>78</v>
      </c>
      <c r="I59" s="39">
        <f>VLOOKUP($A59,Basis!$A$3:$C$968,3,FALSE)</f>
        <v>195.29011539298935</v>
      </c>
      <c r="J59" s="26">
        <f>VLOOKUP($A59,'Ocean Rates to China'!$L$11:$P$1030,2,FALSE)</f>
        <v>36.409999999999997</v>
      </c>
      <c r="K59" s="26">
        <f>VLOOKUP($A59,'Ocean Rates to China'!$L$11:$P$1030,3,FALSE)</f>
        <v>18.46</v>
      </c>
      <c r="L59" s="26">
        <f>VLOOKUP($A59,'Ocean Rates to China'!$L$11:$P$1030,4,FALSE)</f>
        <v>37.81</v>
      </c>
      <c r="M59" s="26">
        <f>VLOOKUP($A59,'Ocean Rates to China'!$L$11:$P$1030,5,FALSE)</f>
        <v>27.82</v>
      </c>
    </row>
    <row r="60" spans="1:13" x14ac:dyDescent="0.25">
      <c r="A60" s="21">
        <v>44083</v>
      </c>
      <c r="B60">
        <f>VLOOKUP(A60,FOB!$A$1:$H$792,2,FALSE)</f>
        <v>428.75</v>
      </c>
      <c r="C60">
        <v>452.25</v>
      </c>
      <c r="D60">
        <v>401.5</v>
      </c>
      <c r="E60">
        <v>418.25</v>
      </c>
      <c r="F60">
        <v>385.75</v>
      </c>
      <c r="G60" s="28">
        <f>VLOOKUP($A60,Futures!$A$3:$B$987,2,FALSE)</f>
        <v>9.7874999999999996</v>
      </c>
      <c r="H60">
        <f>VLOOKUP($A60,Basis!$A$3:$C$968,2,FALSE)</f>
        <v>78</v>
      </c>
      <c r="I60" s="39">
        <f>VLOOKUP($A60,Basis!$A$3:$C$968,3,FALSE)</f>
        <v>195.53695841497944</v>
      </c>
      <c r="J60" s="26">
        <f>VLOOKUP($A60,'Ocean Rates to China'!$L$11:$P$1030,2,FALSE)</f>
        <v>37.17</v>
      </c>
      <c r="K60" s="26">
        <f>VLOOKUP($A60,'Ocean Rates to China'!$L$11:$P$1030,3,FALSE)</f>
        <v>18.760000000000002</v>
      </c>
      <c r="L60" s="26">
        <f>VLOOKUP($A60,'Ocean Rates to China'!$L$11:$P$1030,4,FALSE)</f>
        <v>38.69</v>
      </c>
      <c r="M60" s="26">
        <f>VLOOKUP($A60,'Ocean Rates to China'!$L$11:$P$1030,5,FALSE)</f>
        <v>28.54</v>
      </c>
    </row>
    <row r="61" spans="1:13" x14ac:dyDescent="0.25">
      <c r="A61" s="21">
        <v>44082</v>
      </c>
      <c r="B61">
        <f>VLOOKUP(A61,FOB!$A$1:$H$792,2,FALSE)</f>
        <v>421.5</v>
      </c>
      <c r="C61">
        <v>450</v>
      </c>
      <c r="D61">
        <v>398.75</v>
      </c>
      <c r="E61">
        <v>414.5</v>
      </c>
      <c r="F61">
        <v>383.25</v>
      </c>
      <c r="G61" s="28">
        <f>VLOOKUP($A61,Futures!$A$3:$B$987,2,FALSE)</f>
        <v>9.73</v>
      </c>
      <c r="H61">
        <f>VLOOKUP($A61,Basis!$A$3:$C$968,2,FALSE)</f>
        <v>72</v>
      </c>
      <c r="I61" s="39">
        <f>VLOOKUP($A61,Basis!$A$3:$C$968,3,FALSE)</f>
        <v>178.807097757457</v>
      </c>
      <c r="J61" s="26">
        <f>VLOOKUP($A61,'Ocean Rates to China'!$L$11:$P$1030,2,FALSE)</f>
        <v>37.97</v>
      </c>
      <c r="K61" s="26">
        <f>VLOOKUP($A61,'Ocean Rates to China'!$L$11:$P$1030,3,FALSE)</f>
        <v>19.170000000000002</v>
      </c>
      <c r="L61" s="26">
        <f>VLOOKUP($A61,'Ocean Rates to China'!$L$11:$P$1030,4,FALSE)</f>
        <v>39.61</v>
      </c>
      <c r="M61" s="26">
        <f>VLOOKUP($A61,'Ocean Rates to China'!$L$11:$P$1030,5,FALSE)</f>
        <v>29.29</v>
      </c>
    </row>
    <row r="62" spans="1:13" x14ac:dyDescent="0.25">
      <c r="A62" s="21">
        <v>44078</v>
      </c>
      <c r="B62">
        <f>VLOOKUP(A62,FOB!$A$1:$H$792,2,FALSE)</f>
        <v>419.5</v>
      </c>
      <c r="C62">
        <v>443.75</v>
      </c>
      <c r="D62">
        <v>396</v>
      </c>
      <c r="E62">
        <v>412.75</v>
      </c>
      <c r="F62">
        <v>380.75</v>
      </c>
      <c r="G62" s="28">
        <f>VLOOKUP($A62,Futures!$A$3:$B$987,2,FALSE)</f>
        <v>9.68</v>
      </c>
      <c r="H62">
        <f>VLOOKUP($A62,Basis!$A$3:$C$968,2,FALSE)</f>
        <v>74</v>
      </c>
      <c r="I62" s="39">
        <f>VLOOKUP($A62,Basis!$A$3:$C$968,3,FALSE)</f>
        <v>181.03113433485731</v>
      </c>
      <c r="J62" s="26">
        <f>VLOOKUP($A62,'Ocean Rates to China'!$L$11:$P$1030,2,FALSE)</f>
        <v>38.96</v>
      </c>
      <c r="K62" s="26">
        <f>VLOOKUP($A62,'Ocean Rates to China'!$L$11:$P$1030,3,FALSE)</f>
        <v>19.690000000000001</v>
      </c>
      <c r="L62" s="26">
        <f>VLOOKUP($A62,'Ocean Rates to China'!$L$11:$P$1030,4,FALSE)</f>
        <v>40.74</v>
      </c>
      <c r="M62" s="26">
        <f>VLOOKUP($A62,'Ocean Rates to China'!$L$11:$P$1030,5,FALSE)</f>
        <v>30.21</v>
      </c>
    </row>
    <row r="63" spans="1:13" x14ac:dyDescent="0.25">
      <c r="A63" s="21">
        <v>44077</v>
      </c>
      <c r="B63">
        <f>VLOOKUP(A63,FOB!$A$1:$H$792,2,FALSE)</f>
        <v>416</v>
      </c>
      <c r="C63">
        <v>442.75</v>
      </c>
      <c r="D63">
        <v>391.75</v>
      </c>
      <c r="E63">
        <v>408.25</v>
      </c>
      <c r="F63">
        <v>378</v>
      </c>
      <c r="G63" s="28">
        <f>VLOOKUP($A63,Futures!$A$3:$B$987,2,FALSE)</f>
        <v>9.66</v>
      </c>
      <c r="H63">
        <f>VLOOKUP($A63,Basis!$A$3:$C$968,2,FALSE)</f>
        <v>74</v>
      </c>
      <c r="I63" s="39">
        <f>VLOOKUP($A63,Basis!$A$3:$C$968,3,FALSE)</f>
        <v>180.28238623993042</v>
      </c>
      <c r="J63" s="26">
        <f>VLOOKUP($A63,'Ocean Rates to China'!$L$11:$P$1030,2,FALSE)</f>
        <v>40.04</v>
      </c>
      <c r="K63" s="26">
        <f>VLOOKUP($A63,'Ocean Rates to China'!$L$11:$P$1030,3,FALSE)</f>
        <v>20.02</v>
      </c>
      <c r="L63" s="26">
        <f>VLOOKUP($A63,'Ocean Rates to China'!$L$11:$P$1030,4,FALSE)</f>
        <v>42.01</v>
      </c>
      <c r="M63" s="26">
        <f>VLOOKUP($A63,'Ocean Rates to China'!$L$11:$P$1030,5,FALSE)</f>
        <v>31.25</v>
      </c>
    </row>
    <row r="64" spans="1:13" x14ac:dyDescent="0.25">
      <c r="A64" s="21">
        <v>44076</v>
      </c>
      <c r="B64">
        <f>VLOOKUP(A64,FOB!$A$1:$H$792,2,FALSE)</f>
        <v>415.5</v>
      </c>
      <c r="C64">
        <v>440.5</v>
      </c>
      <c r="D64">
        <v>390.5</v>
      </c>
      <c r="E64">
        <v>403.5</v>
      </c>
      <c r="F64">
        <v>377</v>
      </c>
      <c r="G64" s="28">
        <f>VLOOKUP($A64,Futures!$A$3:$B$987,2,FALSE)</f>
        <v>9.6199999999999992</v>
      </c>
      <c r="H64">
        <f>VLOOKUP($A64,Basis!$A$3:$C$968,2,FALSE)</f>
        <v>74</v>
      </c>
      <c r="I64" s="39">
        <f>VLOOKUP($A64,Basis!$A$3:$C$968,3,FALSE)</f>
        <v>185.80644458959287</v>
      </c>
      <c r="J64" s="26">
        <f>VLOOKUP($A64,'Ocean Rates to China'!$L$11:$P$1030,2,FALSE)</f>
        <v>40.869999999999997</v>
      </c>
      <c r="K64" s="26">
        <f>VLOOKUP($A64,'Ocean Rates to China'!$L$11:$P$1030,3,FALSE)</f>
        <v>20.54</v>
      </c>
      <c r="L64" s="26">
        <f>VLOOKUP($A64,'Ocean Rates to China'!$L$11:$P$1030,4,FALSE)</f>
        <v>42.97</v>
      </c>
      <c r="M64" s="26">
        <f>VLOOKUP($A64,'Ocean Rates to China'!$L$11:$P$1030,5,FALSE)</f>
        <v>32.03</v>
      </c>
    </row>
    <row r="65" spans="1:13" x14ac:dyDescent="0.25">
      <c r="A65" s="21">
        <v>44075</v>
      </c>
      <c r="B65">
        <f>VLOOKUP(A65,FOB!$A$1:$H$792,2,FALSE)</f>
        <v>415.25</v>
      </c>
      <c r="C65">
        <v>438.25</v>
      </c>
      <c r="D65">
        <v>388</v>
      </c>
      <c r="E65">
        <v>401.25</v>
      </c>
      <c r="F65">
        <v>375.25</v>
      </c>
      <c r="G65" s="28">
        <f>VLOOKUP($A65,Futures!$A$3:$B$987,2,FALSE)</f>
        <v>9.5474999999999994</v>
      </c>
      <c r="H65">
        <f>VLOOKUP($A65,Basis!$A$3:$C$968,2,FALSE)</f>
        <v>72</v>
      </c>
      <c r="I65" s="39">
        <f>VLOOKUP($A65,Basis!$A$3:$C$968,3,FALSE)</f>
        <v>183.80323318092769</v>
      </c>
      <c r="J65" s="26">
        <f>VLOOKUP($A65,'Ocean Rates to China'!$L$11:$P$1030,2,FALSE)</f>
        <v>41.53</v>
      </c>
      <c r="K65" s="26">
        <f>VLOOKUP($A65,'Ocean Rates to China'!$L$11:$P$1030,3,FALSE)</f>
        <v>20.83</v>
      </c>
      <c r="L65" s="26">
        <f>VLOOKUP($A65,'Ocean Rates to China'!$L$11:$P$1030,4,FALSE)</f>
        <v>43.71</v>
      </c>
      <c r="M65" s="26">
        <f>VLOOKUP($A65,'Ocean Rates to China'!$L$11:$P$1030,5,FALSE)</f>
        <v>32.64</v>
      </c>
    </row>
    <row r="66" spans="1:13" x14ac:dyDescent="0.25">
      <c r="A66" s="21">
        <v>44071</v>
      </c>
      <c r="B66">
        <f>VLOOKUP(A66,FOB!$A$1:$H$792,2,FALSE)</f>
        <v>413.75</v>
      </c>
      <c r="C66">
        <v>437.25</v>
      </c>
      <c r="D66">
        <v>385.75</v>
      </c>
      <c r="E66">
        <v>399</v>
      </c>
      <c r="F66">
        <v>374.75</v>
      </c>
      <c r="G66" s="28">
        <f>VLOOKUP($A66,Futures!$A$3:$B$987,2,FALSE)</f>
        <v>9.5050000000000008</v>
      </c>
      <c r="H66">
        <f>VLOOKUP($A66,Basis!$A$3:$C$968,2,FALSE)</f>
        <v>79</v>
      </c>
      <c r="I66" s="39">
        <f>VLOOKUP($A66,Basis!$A$3:$C$968,3,FALSE)</f>
        <v>169.02971913781838</v>
      </c>
      <c r="J66" s="26">
        <f>VLOOKUP($A66,'Ocean Rates to China'!$L$11:$P$1030,2,FALSE)</f>
        <v>41.52</v>
      </c>
      <c r="K66" s="26">
        <f>VLOOKUP($A66,'Ocean Rates to China'!$L$11:$P$1030,3,FALSE)</f>
        <v>20.74</v>
      </c>
      <c r="L66" s="26">
        <f>VLOOKUP($A66,'Ocean Rates to China'!$L$11:$P$1030,4,FALSE)</f>
        <v>43.67</v>
      </c>
      <c r="M66" s="26">
        <f>VLOOKUP($A66,'Ocean Rates to China'!$L$11:$P$1030,5,FALSE)</f>
        <v>32.6</v>
      </c>
    </row>
    <row r="67" spans="1:13" x14ac:dyDescent="0.25">
      <c r="A67" s="21">
        <v>44070</v>
      </c>
      <c r="B67">
        <f>VLOOKUP(A67,FOB!$A$1:$H$792,2,FALSE)</f>
        <v>412.75</v>
      </c>
      <c r="C67">
        <v>437</v>
      </c>
      <c r="D67">
        <v>385.75</v>
      </c>
      <c r="E67">
        <v>399</v>
      </c>
      <c r="F67">
        <v>375.5</v>
      </c>
      <c r="G67" s="28">
        <f>VLOOKUP($A67,Futures!$A$3:$B$987,2,FALSE)</f>
        <v>9.42</v>
      </c>
      <c r="H67">
        <f>VLOOKUP($A67,Basis!$A$3:$C$968,2,FALSE)</f>
        <v>80</v>
      </c>
      <c r="I67" s="39">
        <f>VLOOKUP($A67,Basis!$A$3:$C$968,3,FALSE)</f>
        <v>183.78924450250392</v>
      </c>
      <c r="J67" s="26">
        <f>VLOOKUP($A67,'Ocean Rates to China'!$L$11:$P$1030,2,FALSE)</f>
        <v>41.82</v>
      </c>
      <c r="K67" s="26">
        <f>VLOOKUP($A67,'Ocean Rates to China'!$L$11:$P$1030,3,FALSE)</f>
        <v>20.8</v>
      </c>
      <c r="L67" s="26">
        <f>VLOOKUP($A67,'Ocean Rates to China'!$L$11:$P$1030,4,FALSE)</f>
        <v>44.04</v>
      </c>
      <c r="M67" s="26">
        <f>VLOOKUP($A67,'Ocean Rates to China'!$L$11:$P$1030,5,FALSE)</f>
        <v>32.909999999999997</v>
      </c>
    </row>
    <row r="68" spans="1:13" x14ac:dyDescent="0.25">
      <c r="A68" s="21">
        <v>44069</v>
      </c>
      <c r="B68">
        <f>VLOOKUP(A68,FOB!$A$1:$H$792,2,FALSE)</f>
        <v>405.75</v>
      </c>
      <c r="C68">
        <v>427.75</v>
      </c>
      <c r="D68">
        <v>377.75</v>
      </c>
      <c r="E68">
        <v>391</v>
      </c>
      <c r="F68">
        <v>365.5</v>
      </c>
      <c r="G68" s="28">
        <f>VLOOKUP($A68,Futures!$A$3:$B$987,2,FALSE)</f>
        <v>9.2424999999999997</v>
      </c>
      <c r="H68">
        <f>VLOOKUP($A68,Basis!$A$3:$C$968,2,FALSE)</f>
        <v>80</v>
      </c>
      <c r="I68" s="39">
        <f>VLOOKUP($A68,Basis!$A$3:$C$968,3,FALSE)</f>
        <v>190.29931417374257</v>
      </c>
      <c r="J68" s="26">
        <f>VLOOKUP($A68,'Ocean Rates to China'!$L$11:$P$1030,2,FALSE)</f>
        <v>41.11</v>
      </c>
      <c r="K68" s="26">
        <f>VLOOKUP($A68,'Ocean Rates to China'!$L$11:$P$1030,3,FALSE)</f>
        <v>20.23</v>
      </c>
      <c r="L68" s="26">
        <f>VLOOKUP($A68,'Ocean Rates to China'!$L$11:$P$1030,4,FALSE)</f>
        <v>43.35</v>
      </c>
      <c r="M68" s="26">
        <f>VLOOKUP($A68,'Ocean Rates to China'!$L$11:$P$1030,5,FALSE)</f>
        <v>32.299999999999997</v>
      </c>
    </row>
    <row r="69" spans="1:13" x14ac:dyDescent="0.25">
      <c r="A69" s="21">
        <v>44068</v>
      </c>
      <c r="B69">
        <f>VLOOKUP(A69,FOB!$A$1:$H$792,2,FALSE)</f>
        <v>404.25</v>
      </c>
      <c r="C69">
        <v>425.75</v>
      </c>
      <c r="D69">
        <v>376</v>
      </c>
      <c r="E69">
        <v>389.5</v>
      </c>
      <c r="F69">
        <v>364.25</v>
      </c>
      <c r="G69" s="28">
        <f>VLOOKUP($A69,Futures!$A$3:$B$987,2,FALSE)</f>
        <v>9.2025000000000006</v>
      </c>
      <c r="H69">
        <f>VLOOKUP($A69,Basis!$A$3:$C$968,2,FALSE)</f>
        <v>78</v>
      </c>
      <c r="I69" s="39">
        <f>VLOOKUP($A69,Basis!$A$3:$C$968,3,FALSE)</f>
        <v>191.03347485303709</v>
      </c>
      <c r="J69" s="26">
        <f>VLOOKUP($A69,'Ocean Rates to China'!$L$11:$P$1030,2,FALSE)</f>
        <v>41.2</v>
      </c>
      <c r="K69" s="26">
        <f>VLOOKUP($A69,'Ocean Rates to China'!$L$11:$P$1030,3,FALSE)</f>
        <v>20.32</v>
      </c>
      <c r="L69" s="26">
        <f>VLOOKUP($A69,'Ocean Rates to China'!$L$11:$P$1030,4,FALSE)</f>
        <v>43.42</v>
      </c>
      <c r="M69" s="26">
        <f>VLOOKUP($A69,'Ocean Rates to China'!$L$11:$P$1030,5,FALSE)</f>
        <v>32.36</v>
      </c>
    </row>
    <row r="70" spans="1:13" x14ac:dyDescent="0.25">
      <c r="A70" s="21">
        <v>44067</v>
      </c>
      <c r="B70">
        <f>VLOOKUP(A70,FOB!$A$1:$H$792,2,FALSE)</f>
        <v>399</v>
      </c>
      <c r="C70">
        <v>420.25</v>
      </c>
      <c r="D70">
        <v>370.5</v>
      </c>
      <c r="E70">
        <v>384</v>
      </c>
      <c r="F70">
        <v>360</v>
      </c>
      <c r="G70" s="28">
        <f>VLOOKUP($A70,Futures!$A$3:$B$987,2,FALSE)</f>
        <v>9.0574999999999992</v>
      </c>
      <c r="H70">
        <f>VLOOKUP($A70,Basis!$A$3:$C$968,2,FALSE)</f>
        <v>82</v>
      </c>
      <c r="I70" s="39">
        <f>VLOOKUP($A70,Basis!$A$3:$C$968,3,FALSE)</f>
        <v>195.30051164816024</v>
      </c>
      <c r="J70" s="26">
        <f>VLOOKUP($A70,'Ocean Rates to China'!$L$11:$P$1030,2,FALSE)</f>
        <v>41.33</v>
      </c>
      <c r="K70" s="26">
        <f>VLOOKUP($A70,'Ocean Rates to China'!$L$11:$P$1030,3,FALSE)</f>
        <v>20.45</v>
      </c>
      <c r="L70" s="26">
        <f>VLOOKUP($A70,'Ocean Rates to China'!$L$11:$P$1030,4,FALSE)</f>
        <v>43.55</v>
      </c>
      <c r="M70" s="26">
        <f>VLOOKUP($A70,'Ocean Rates to China'!$L$11:$P$1030,5,FALSE)</f>
        <v>32.47</v>
      </c>
    </row>
    <row r="71" spans="1:13" x14ac:dyDescent="0.25">
      <c r="A71" s="21">
        <v>44064</v>
      </c>
      <c r="B71">
        <f>VLOOKUP(A71,FOB!$A$1:$H$792,2,FALSE)</f>
        <v>398.75</v>
      </c>
      <c r="C71">
        <v>420</v>
      </c>
      <c r="D71">
        <v>370</v>
      </c>
      <c r="E71">
        <v>383.5</v>
      </c>
      <c r="F71">
        <v>359.25</v>
      </c>
      <c r="G71" s="28">
        <f>VLOOKUP($A71,Futures!$A$3:$B$987,2,FALSE)</f>
        <v>9.0474999999999994</v>
      </c>
      <c r="H71">
        <f>VLOOKUP($A71,Basis!$A$3:$C$968,2,FALSE)</f>
        <v>82</v>
      </c>
      <c r="I71" s="39">
        <f>VLOOKUP($A71,Basis!$A$3:$C$968,3,FALSE)</f>
        <v>196.30051164816021</v>
      </c>
      <c r="J71" s="26">
        <f>VLOOKUP($A71,'Ocean Rates to China'!$L$11:$P$1030,2,FALSE)</f>
        <v>41.87</v>
      </c>
      <c r="K71" s="26">
        <f>VLOOKUP($A71,'Ocean Rates to China'!$L$11:$P$1030,3,FALSE)</f>
        <v>20.69</v>
      </c>
      <c r="L71" s="26">
        <f>VLOOKUP($A71,'Ocean Rates to China'!$L$11:$P$1030,4,FALSE)</f>
        <v>44.17</v>
      </c>
      <c r="M71" s="26">
        <f>VLOOKUP($A71,'Ocean Rates to China'!$L$11:$P$1030,5,FALSE)</f>
        <v>32.97</v>
      </c>
    </row>
    <row r="72" spans="1:13" x14ac:dyDescent="0.25">
      <c r="A72" s="21">
        <v>44063</v>
      </c>
      <c r="B72">
        <f>VLOOKUP(A72,FOB!$A$1:$H$792,2,FALSE)</f>
        <v>400.25</v>
      </c>
      <c r="C72">
        <v>421</v>
      </c>
      <c r="D72">
        <v>371.75</v>
      </c>
      <c r="E72">
        <v>384.25</v>
      </c>
      <c r="F72">
        <v>360</v>
      </c>
      <c r="G72" s="28">
        <f>VLOOKUP($A72,Futures!$A$3:$B$987,2,FALSE)</f>
        <v>9.0525000000000002</v>
      </c>
      <c r="H72">
        <f>VLOOKUP($A72,Basis!$A$3:$C$968,2,FALSE)</f>
        <v>82</v>
      </c>
      <c r="I72" s="39">
        <f>VLOOKUP($A72,Basis!$A$3:$C$968,3,FALSE)</f>
        <v>199.03913564119301</v>
      </c>
      <c r="J72" s="26">
        <f>VLOOKUP($A72,'Ocean Rates to China'!$L$11:$P$1030,2,FALSE)</f>
        <v>42.37</v>
      </c>
      <c r="K72" s="26">
        <f>VLOOKUP($A72,'Ocean Rates to China'!$L$11:$P$1030,3,FALSE)</f>
        <v>20.97</v>
      </c>
      <c r="L72" s="26">
        <f>VLOOKUP($A72,'Ocean Rates to China'!$L$11:$P$1030,4,FALSE)</f>
        <v>44.74</v>
      </c>
      <c r="M72" s="26">
        <f>VLOOKUP($A72,'Ocean Rates to China'!$L$11:$P$1030,5,FALSE)</f>
        <v>33.43</v>
      </c>
    </row>
    <row r="73" spans="1:13" x14ac:dyDescent="0.25">
      <c r="A73" s="21">
        <v>44062</v>
      </c>
      <c r="B73">
        <f>VLOOKUP(A73,FOB!$A$1:$H$792,2,FALSE)</f>
        <v>403</v>
      </c>
      <c r="C73">
        <v>423.25</v>
      </c>
      <c r="D73">
        <v>374.75</v>
      </c>
      <c r="E73">
        <v>387.25</v>
      </c>
      <c r="F73">
        <v>363.5</v>
      </c>
      <c r="G73" s="28">
        <f>VLOOKUP($A73,Futures!$A$3:$B$987,2,FALSE)</f>
        <v>9.14</v>
      </c>
      <c r="H73">
        <f>VLOOKUP($A73,Basis!$A$3:$C$968,2,FALSE)</f>
        <v>82</v>
      </c>
      <c r="I73" s="39">
        <f>VLOOKUP($A73,Basis!$A$3:$C$968,3,FALSE)</f>
        <v>197.80056607881545</v>
      </c>
      <c r="J73" s="26">
        <f>VLOOKUP($A73,'Ocean Rates to China'!$L$11:$P$1030,2,FALSE)</f>
        <v>43.08</v>
      </c>
      <c r="K73" s="26">
        <f>VLOOKUP($A73,'Ocean Rates to China'!$L$11:$P$1030,3,FALSE)</f>
        <v>21.25</v>
      </c>
      <c r="L73" s="26">
        <f>VLOOKUP($A73,'Ocean Rates to China'!$L$11:$P$1030,4,FALSE)</f>
        <v>45.54</v>
      </c>
      <c r="M73" s="26">
        <f>VLOOKUP($A73,'Ocean Rates to China'!$L$11:$P$1030,5,FALSE)</f>
        <v>34.090000000000003</v>
      </c>
    </row>
    <row r="74" spans="1:13" x14ac:dyDescent="0.25">
      <c r="A74" s="21">
        <v>44061</v>
      </c>
      <c r="B74">
        <f>VLOOKUP(A74,FOB!$A$1:$H$792,2,FALSE)</f>
        <v>398.75</v>
      </c>
      <c r="C74">
        <v>423.25</v>
      </c>
      <c r="D74">
        <v>373.25</v>
      </c>
      <c r="E74">
        <v>385.75</v>
      </c>
      <c r="F74">
        <v>362</v>
      </c>
      <c r="G74" s="28">
        <f>VLOOKUP($A74,Futures!$A$3:$B$987,2,FALSE)</f>
        <v>9.1374999999999993</v>
      </c>
      <c r="H74">
        <f>VLOOKUP($A74,Basis!$A$3:$C$968,2,FALSE)</f>
        <v>78</v>
      </c>
      <c r="I74" s="39">
        <f>VLOOKUP($A74,Basis!$A$3:$C$968,3,FALSE)</f>
        <v>185.80366862617038</v>
      </c>
      <c r="J74" s="26">
        <f>VLOOKUP($A74,'Ocean Rates to China'!$L$11:$P$1030,2,FALSE)</f>
        <v>43.6</v>
      </c>
      <c r="K74" s="26">
        <f>VLOOKUP($A74,'Ocean Rates to China'!$L$11:$P$1030,3,FALSE)</f>
        <v>21.54</v>
      </c>
      <c r="L74" s="26">
        <f>VLOOKUP($A74,'Ocean Rates to China'!$L$11:$P$1030,4,FALSE)</f>
        <v>46.14</v>
      </c>
      <c r="M74" s="26">
        <f>VLOOKUP($A74,'Ocean Rates to China'!$L$11:$P$1030,5,FALSE)</f>
        <v>34.58</v>
      </c>
    </row>
    <row r="75" spans="1:13" x14ac:dyDescent="0.25">
      <c r="A75" s="21">
        <v>44060</v>
      </c>
      <c r="B75">
        <f>VLOOKUP(A75,FOB!$A$1:$H$792,2,FALSE)</f>
        <v>401.5</v>
      </c>
      <c r="C75">
        <v>426.5</v>
      </c>
      <c r="D75">
        <v>375.5</v>
      </c>
      <c r="E75">
        <v>388.75</v>
      </c>
      <c r="F75">
        <v>363.75</v>
      </c>
      <c r="G75" s="28">
        <f>VLOOKUP($A75,Futures!$A$3:$B$987,2,FALSE)</f>
        <v>9.1524999999999999</v>
      </c>
      <c r="H75">
        <f>VLOOKUP($A75,Basis!$A$3:$C$968,2,FALSE)</f>
        <v>77</v>
      </c>
      <c r="I75" s="39">
        <f>VLOOKUP($A75,Basis!$A$3:$C$968,3,FALSE)</f>
        <v>194.78156978010014</v>
      </c>
      <c r="J75" s="26">
        <f>VLOOKUP($A75,'Ocean Rates to China'!$L$11:$P$1030,2,FALSE)</f>
        <v>43.54</v>
      </c>
      <c r="K75" s="26">
        <f>VLOOKUP($A75,'Ocean Rates to China'!$L$11:$P$1030,3,FALSE)</f>
        <v>21.5</v>
      </c>
      <c r="L75" s="26">
        <f>VLOOKUP($A75,'Ocean Rates to China'!$L$11:$P$1030,4,FALSE)</f>
        <v>46.05</v>
      </c>
      <c r="M75" s="26">
        <f>VLOOKUP($A75,'Ocean Rates to China'!$L$11:$P$1030,5,FALSE)</f>
        <v>34.51</v>
      </c>
    </row>
    <row r="76" spans="1:13" x14ac:dyDescent="0.25">
      <c r="A76" s="21">
        <v>44057</v>
      </c>
      <c r="B76">
        <f>VLOOKUP(A76,FOB!$A$1:$H$792,2,FALSE)</f>
        <v>394.25</v>
      </c>
      <c r="C76">
        <v>418.5</v>
      </c>
      <c r="D76">
        <v>367.75</v>
      </c>
      <c r="E76">
        <v>382.25</v>
      </c>
      <c r="F76">
        <v>357.25</v>
      </c>
      <c r="G76" s="28">
        <f>VLOOKUP($A76,Futures!$A$3:$B$987,2,FALSE)</f>
        <v>8.9875000000000007</v>
      </c>
      <c r="H76">
        <f>VLOOKUP($A76,Basis!$A$3:$C$968,2,FALSE)</f>
        <v>78</v>
      </c>
      <c r="I76" s="39" t="e">
        <f>VLOOKUP($A76,Basis!$A$3:$C$968,3,FALSE)</f>
        <v>#N/A</v>
      </c>
      <c r="J76" s="26">
        <f>VLOOKUP($A76,'Ocean Rates to China'!$L$11:$P$1030,2,FALSE)</f>
        <v>43.83</v>
      </c>
      <c r="K76" s="26">
        <f>VLOOKUP($A76,'Ocean Rates to China'!$L$11:$P$1030,3,FALSE)</f>
        <v>21.55</v>
      </c>
      <c r="L76" s="26">
        <f>VLOOKUP($A76,'Ocean Rates to China'!$L$11:$P$1030,4,FALSE)</f>
        <v>46.42</v>
      </c>
      <c r="M76" s="26">
        <f>VLOOKUP($A76,'Ocean Rates to China'!$L$11:$P$1030,5,FALSE)</f>
        <v>34.799999999999997</v>
      </c>
    </row>
    <row r="77" spans="1:13" x14ac:dyDescent="0.25">
      <c r="A77" s="21">
        <v>44056</v>
      </c>
      <c r="B77">
        <f>VLOOKUP(A77,FOB!$A$1:$H$792,2,FALSE)</f>
        <v>402.75</v>
      </c>
      <c r="C77">
        <v>420</v>
      </c>
      <c r="D77">
        <v>369</v>
      </c>
      <c r="E77">
        <v>383.25</v>
      </c>
      <c r="F77">
        <v>359</v>
      </c>
      <c r="G77" s="28">
        <f>VLOOKUP($A77,Futures!$A$3:$B$987,2,FALSE)</f>
        <v>8.9949999999999992</v>
      </c>
      <c r="H77">
        <f>VLOOKUP($A77,Basis!$A$3:$C$968,2,FALSE)</f>
        <v>73</v>
      </c>
      <c r="I77" s="39" t="e">
        <f>VLOOKUP($A77,Basis!$A$3:$C$968,3,FALSE)</f>
        <v>#N/A</v>
      </c>
      <c r="J77" s="26">
        <f>VLOOKUP($A77,'Ocean Rates to China'!$L$11:$P$1030,2,FALSE)</f>
        <v>43.35</v>
      </c>
      <c r="K77" s="26">
        <f>VLOOKUP($A77,'Ocean Rates to China'!$L$11:$P$1030,3,FALSE)</f>
        <v>21.31</v>
      </c>
      <c r="L77" s="26">
        <f>VLOOKUP($A77,'Ocean Rates to China'!$L$11:$P$1030,4,FALSE)</f>
        <v>45.87</v>
      </c>
      <c r="M77" s="26">
        <f>VLOOKUP($A77,'Ocean Rates to China'!$L$11:$P$1030,5,FALSE)</f>
        <v>34.36</v>
      </c>
    </row>
    <row r="78" spans="1:13" x14ac:dyDescent="0.25">
      <c r="A78" s="21">
        <v>44055</v>
      </c>
      <c r="B78">
        <f>VLOOKUP(A78,FOB!$A$1:$H$792,2,FALSE)</f>
        <v>392.75</v>
      </c>
      <c r="C78">
        <v>410.75</v>
      </c>
      <c r="D78">
        <v>360.75</v>
      </c>
      <c r="E78">
        <v>375.25</v>
      </c>
      <c r="F78">
        <v>350.5</v>
      </c>
      <c r="G78" s="28">
        <f>VLOOKUP($A78,Futures!$A$3:$B$987,2,FALSE)</f>
        <v>8.83</v>
      </c>
      <c r="H78">
        <f>VLOOKUP($A78,Basis!$A$3:$C$968,2,FALSE)</f>
        <v>73</v>
      </c>
      <c r="I78" s="39" t="e">
        <f>VLOOKUP($A78,Basis!$A$3:$C$968,3,FALSE)</f>
        <v>#N/A</v>
      </c>
      <c r="J78" s="26">
        <f>VLOOKUP($A78,'Ocean Rates to China'!$L$11:$P$1030,2,FALSE)</f>
        <v>41.94</v>
      </c>
      <c r="K78" s="26">
        <f>VLOOKUP($A78,'Ocean Rates to China'!$L$11:$P$1030,3,FALSE)</f>
        <v>20.72</v>
      </c>
      <c r="L78" s="26">
        <f>VLOOKUP($A78,'Ocean Rates to China'!$L$11:$P$1030,4,FALSE)</f>
        <v>44.24</v>
      </c>
      <c r="M78" s="26">
        <f>VLOOKUP($A78,'Ocean Rates to China'!$L$11:$P$1030,5,FALSE)</f>
        <v>33.03</v>
      </c>
    </row>
    <row r="79" spans="1:13" x14ac:dyDescent="0.25">
      <c r="A79" s="21">
        <v>44054</v>
      </c>
      <c r="B79">
        <f>VLOOKUP(A79,FOB!$A$1:$H$792,2,FALSE)</f>
        <v>389.75</v>
      </c>
      <c r="C79">
        <v>410</v>
      </c>
      <c r="D79">
        <v>358.5</v>
      </c>
      <c r="E79">
        <v>373</v>
      </c>
      <c r="F79">
        <v>348.25</v>
      </c>
      <c r="G79" s="28">
        <f>VLOOKUP($A79,Futures!$A$3:$B$987,2,FALSE)</f>
        <v>8.7349999999999994</v>
      </c>
      <c r="H79">
        <f>VLOOKUP($A79,Basis!$A$3:$C$968,2,FALSE)</f>
        <v>72</v>
      </c>
      <c r="I79" s="39" t="e">
        <f>VLOOKUP($A79,Basis!$A$3:$C$968,3,FALSE)</f>
        <v>#N/A</v>
      </c>
      <c r="J79" s="26">
        <f>VLOOKUP($A79,'Ocean Rates to China'!$L$11:$P$1030,2,FALSE)</f>
        <v>40.869999999999997</v>
      </c>
      <c r="K79" s="26">
        <f>VLOOKUP($A79,'Ocean Rates to China'!$L$11:$P$1030,3,FALSE)</f>
        <v>20.21</v>
      </c>
      <c r="L79" s="26">
        <f>VLOOKUP($A79,'Ocean Rates to China'!$L$11:$P$1030,4,FALSE)</f>
        <v>43.03</v>
      </c>
      <c r="M79" s="26">
        <f>VLOOKUP($A79,'Ocean Rates to China'!$L$11:$P$1030,5,FALSE)</f>
        <v>32.04</v>
      </c>
    </row>
    <row r="80" spans="1:13" x14ac:dyDescent="0.25">
      <c r="A80" s="21">
        <v>44053</v>
      </c>
      <c r="B80">
        <f>VLOOKUP(A80,FOB!$A$1:$H$792,2,FALSE)</f>
        <v>388.75</v>
      </c>
      <c r="C80">
        <v>410.5</v>
      </c>
      <c r="D80">
        <v>359.25</v>
      </c>
      <c r="E80">
        <v>373.75</v>
      </c>
      <c r="F80">
        <v>349</v>
      </c>
      <c r="G80" s="28">
        <f>VLOOKUP($A80,Futures!$A$3:$B$987,2,FALSE)</f>
        <v>8.7324999999999999</v>
      </c>
      <c r="H80">
        <f>VLOOKUP($A80,Basis!$A$3:$C$968,2,FALSE)</f>
        <v>72</v>
      </c>
      <c r="I80" s="39" t="e">
        <f>VLOOKUP($A80,Basis!$A$3:$C$968,3,FALSE)</f>
        <v>#N/A</v>
      </c>
      <c r="J80" s="26">
        <f>VLOOKUP($A80,'Ocean Rates to China'!$L$11:$P$1030,2,FALSE)</f>
        <v>40.1</v>
      </c>
      <c r="K80" s="26">
        <f>VLOOKUP($A80,'Ocean Rates to China'!$L$11:$P$1030,3,FALSE)</f>
        <v>19.8</v>
      </c>
      <c r="L80" s="26">
        <f>VLOOKUP($A80,'Ocean Rates to China'!$L$11:$P$1030,4,FALSE)</f>
        <v>42.13</v>
      </c>
      <c r="M80" s="26">
        <f>VLOOKUP($A80,'Ocean Rates to China'!$L$11:$P$1030,5,FALSE)</f>
        <v>31.31</v>
      </c>
    </row>
    <row r="81" spans="1:13" x14ac:dyDescent="0.25">
      <c r="A81" s="21">
        <v>44050</v>
      </c>
      <c r="B81">
        <f>VLOOKUP(A81,FOB!$A$1:$H$792,2,FALSE)</f>
        <v>384</v>
      </c>
      <c r="C81">
        <v>407.75</v>
      </c>
      <c r="D81">
        <v>357.25</v>
      </c>
      <c r="E81">
        <v>371</v>
      </c>
      <c r="F81">
        <v>346.5</v>
      </c>
      <c r="G81" s="28">
        <f>VLOOKUP($A81,Futures!$A$3:$B$987,2,FALSE)</f>
        <v>8.6750000000000007</v>
      </c>
      <c r="H81">
        <f>VLOOKUP($A81,Basis!$A$3:$C$968,2,FALSE)</f>
        <v>72</v>
      </c>
      <c r="I81" s="39">
        <f>VLOOKUP($A81,Basis!$A$3:$C$968,3,FALSE)</f>
        <v>189.54332680165464</v>
      </c>
      <c r="J81" s="26">
        <f>VLOOKUP($A81,'Ocean Rates to China'!$L$11:$P$1030,2,FALSE)</f>
        <v>39.69</v>
      </c>
      <c r="K81" s="26">
        <f>VLOOKUP($A81,'Ocean Rates to China'!$L$11:$P$1030,3,FALSE)</f>
        <v>19.61</v>
      </c>
      <c r="L81" s="26">
        <f>VLOOKUP($A81,'Ocean Rates to China'!$L$11:$P$1030,4,FALSE)</f>
        <v>41.68</v>
      </c>
      <c r="M81" s="26">
        <f>VLOOKUP($A81,'Ocean Rates to China'!$L$11:$P$1030,5,FALSE)</f>
        <v>30.94</v>
      </c>
    </row>
    <row r="82" spans="1:13" x14ac:dyDescent="0.25">
      <c r="A82" s="21">
        <v>44049</v>
      </c>
      <c r="B82">
        <f>VLOOKUP(A82,FOB!$A$1:$H$792,2,FALSE)</f>
        <v>385</v>
      </c>
      <c r="C82">
        <v>409.75</v>
      </c>
      <c r="D82">
        <v>360</v>
      </c>
      <c r="E82">
        <v>374.75</v>
      </c>
      <c r="F82">
        <v>350.25</v>
      </c>
      <c r="G82" s="28">
        <f>VLOOKUP($A82,Futures!$A$3:$B$987,2,FALSE)</f>
        <v>8.7799999999999994</v>
      </c>
      <c r="H82">
        <f>VLOOKUP($A82,Basis!$A$3:$C$968,2,FALSE)</f>
        <v>72</v>
      </c>
      <c r="I82" s="39">
        <f>VLOOKUP($A82,Basis!$A$3:$C$968,3,FALSE)</f>
        <v>182.28195079468765</v>
      </c>
      <c r="J82" s="26">
        <f>VLOOKUP($A82,'Ocean Rates to China'!$L$11:$P$1030,2,FALSE)</f>
        <v>38.840000000000003</v>
      </c>
      <c r="K82" s="26">
        <f>VLOOKUP($A82,'Ocean Rates to China'!$L$11:$P$1030,3,FALSE)</f>
        <v>19.3</v>
      </c>
      <c r="L82" s="26">
        <f>VLOOKUP($A82,'Ocean Rates to China'!$L$11:$P$1030,4,FALSE)</f>
        <v>40.700000000000003</v>
      </c>
      <c r="M82" s="26">
        <f>VLOOKUP($A82,'Ocean Rates to China'!$L$11:$P$1030,5,FALSE)</f>
        <v>30.14</v>
      </c>
    </row>
    <row r="83" spans="1:13" x14ac:dyDescent="0.25">
      <c r="A83" s="21">
        <v>44048</v>
      </c>
      <c r="B83">
        <f>VLOOKUP(A83,FOB!$A$1:$H$792,2,FALSE)</f>
        <v>386.25</v>
      </c>
      <c r="C83">
        <v>408.25</v>
      </c>
      <c r="D83">
        <v>360</v>
      </c>
      <c r="E83">
        <v>371</v>
      </c>
      <c r="F83">
        <v>349</v>
      </c>
      <c r="G83" s="28">
        <f>VLOOKUP($A83,Futures!$A$3:$B$987,2,FALSE)</f>
        <v>8.7874999999999996</v>
      </c>
      <c r="H83">
        <f>VLOOKUP($A83,Basis!$A$3:$C$968,2,FALSE)</f>
        <v>70</v>
      </c>
      <c r="I83" s="39">
        <f>VLOOKUP($A83,Basis!$A$3:$C$968,3,FALSE)</f>
        <v>182.29397996951883</v>
      </c>
      <c r="J83" s="26">
        <f>VLOOKUP($A83,'Ocean Rates to China'!$L$11:$P$1030,2,FALSE)</f>
        <v>37.4</v>
      </c>
      <c r="K83" s="26">
        <f>VLOOKUP($A83,'Ocean Rates to China'!$L$11:$P$1030,3,FALSE)</f>
        <v>18.73</v>
      </c>
      <c r="L83" s="26">
        <f>VLOOKUP($A83,'Ocean Rates to China'!$L$11:$P$1030,4,FALSE)</f>
        <v>39.04</v>
      </c>
      <c r="M83" s="26">
        <f>VLOOKUP($A83,'Ocean Rates to China'!$L$11:$P$1030,5,FALSE)</f>
        <v>28.79</v>
      </c>
    </row>
    <row r="84" spans="1:13" x14ac:dyDescent="0.25">
      <c r="A84" s="21">
        <v>44047</v>
      </c>
      <c r="B84">
        <f>VLOOKUP(A84,FOB!$A$1:$H$792,2,FALSE)</f>
        <v>387.25</v>
      </c>
      <c r="C84">
        <v>410</v>
      </c>
      <c r="D84">
        <v>361.25</v>
      </c>
      <c r="E84">
        <v>372.25</v>
      </c>
      <c r="F84">
        <v>350.5</v>
      </c>
      <c r="G84" s="28">
        <f>VLOOKUP($A84,Futures!$A$3:$B$987,2,FALSE)</f>
        <v>8.8175000000000008</v>
      </c>
      <c r="H84">
        <f>VLOOKUP($A84,Basis!$A$3:$C$968,2,FALSE)</f>
        <v>72</v>
      </c>
      <c r="I84" s="39">
        <f>VLOOKUP($A84,Basis!$A$3:$C$968,3,FALSE)</f>
        <v>188.03010015240568</v>
      </c>
      <c r="J84" s="26">
        <f>VLOOKUP($A84,'Ocean Rates to China'!$L$11:$P$1030,2,FALSE)</f>
        <v>36.31</v>
      </c>
      <c r="K84" s="26">
        <f>VLOOKUP($A84,'Ocean Rates to China'!$L$11:$P$1030,3,FALSE)</f>
        <v>18.13</v>
      </c>
      <c r="L84" s="26">
        <f>VLOOKUP($A84,'Ocean Rates to China'!$L$11:$P$1030,4,FALSE)</f>
        <v>37.82</v>
      </c>
      <c r="M84" s="26">
        <f>VLOOKUP($A84,'Ocean Rates to China'!$L$11:$P$1030,5,FALSE)</f>
        <v>27.8</v>
      </c>
    </row>
    <row r="85" spans="1:13" x14ac:dyDescent="0.25">
      <c r="A85" s="21">
        <v>44046</v>
      </c>
      <c r="B85">
        <f>VLOOKUP(A85,FOB!$A$1:$H$792,2,FALSE)</f>
        <v>392</v>
      </c>
      <c r="C85">
        <v>415.5</v>
      </c>
      <c r="D85">
        <v>366.25</v>
      </c>
      <c r="E85">
        <v>377</v>
      </c>
      <c r="F85">
        <v>355.25</v>
      </c>
      <c r="G85" s="28">
        <f>VLOOKUP($A85,Futures!$A$3:$B$987,2,FALSE)</f>
        <v>8.9625000000000004</v>
      </c>
      <c r="H85">
        <f>VLOOKUP($A85,Basis!$A$3:$C$968,2,FALSE)</f>
        <v>72</v>
      </c>
      <c r="I85" s="39">
        <f>VLOOKUP($A85,Basis!$A$3:$C$968,3,FALSE)</f>
        <v>185.53205965599827</v>
      </c>
      <c r="J85" s="26">
        <f>VLOOKUP($A85,'Ocean Rates to China'!$L$11:$P$1030,2,FALSE)</f>
        <v>35.590000000000003</v>
      </c>
      <c r="K85" s="26">
        <f>VLOOKUP($A85,'Ocean Rates to China'!$L$11:$P$1030,3,FALSE)</f>
        <v>17.75</v>
      </c>
      <c r="L85" s="26">
        <f>VLOOKUP($A85,'Ocean Rates to China'!$L$11:$P$1030,4,FALSE)</f>
        <v>37.01</v>
      </c>
      <c r="M85" s="26">
        <f>VLOOKUP($A85,'Ocean Rates to China'!$L$11:$P$1030,5,FALSE)</f>
        <v>27.13</v>
      </c>
    </row>
    <row r="86" spans="1:13" x14ac:dyDescent="0.25">
      <c r="A86" s="21">
        <v>44043</v>
      </c>
      <c r="B86">
        <f>VLOOKUP(A86,FOB!$A$1:$H$792,2,FALSE)</f>
        <v>391.75</v>
      </c>
      <c r="C86">
        <v>416.25</v>
      </c>
      <c r="D86">
        <v>366</v>
      </c>
      <c r="E86">
        <v>376.75</v>
      </c>
      <c r="F86">
        <v>356</v>
      </c>
      <c r="G86" s="28">
        <f>VLOOKUP($A86,Futures!$A$3:$B$987,2,FALSE)</f>
        <v>8.9250000000000007</v>
      </c>
      <c r="H86">
        <f>VLOOKUP($A86,Basis!$A$3:$C$968,2,FALSE)</f>
        <v>70</v>
      </c>
      <c r="I86" s="39">
        <f>VLOOKUP($A86,Basis!$A$3:$C$968,3,FALSE)</f>
        <v>202.29098628347481</v>
      </c>
      <c r="J86" s="26">
        <f>VLOOKUP($A86,'Ocean Rates to China'!$L$11:$P$1030,2,FALSE)</f>
        <v>35.17</v>
      </c>
      <c r="K86" s="26">
        <f>VLOOKUP($A86,'Ocean Rates to China'!$L$11:$P$1030,3,FALSE)</f>
        <v>17.649999999999999</v>
      </c>
      <c r="L86" s="26">
        <f>VLOOKUP($A86,'Ocean Rates to China'!$L$11:$P$1030,4,FALSE)</f>
        <v>36.51</v>
      </c>
      <c r="M86" s="26">
        <f>VLOOKUP($A86,'Ocean Rates to China'!$L$11:$P$1030,5,FALSE)</f>
        <v>26.72</v>
      </c>
    </row>
    <row r="87" spans="1:13" x14ac:dyDescent="0.25">
      <c r="A87" s="21">
        <v>44042</v>
      </c>
      <c r="B87">
        <f>VLOOKUP(A87,FOB!$A$1:$H$792,2,FALSE)</f>
        <v>389.5</v>
      </c>
      <c r="C87">
        <v>412</v>
      </c>
      <c r="D87">
        <v>363.75</v>
      </c>
      <c r="E87">
        <v>374.5</v>
      </c>
      <c r="F87">
        <v>354.25</v>
      </c>
      <c r="G87" s="28">
        <f>VLOOKUP($A87,Futures!$A$3:$B$987,2,FALSE)</f>
        <v>8.8825000000000003</v>
      </c>
      <c r="H87">
        <f>VLOOKUP($A87,Basis!$A$3:$C$968,2,FALSE)</f>
        <v>70</v>
      </c>
      <c r="I87" s="39">
        <f>VLOOKUP($A87,Basis!$A$3:$C$968,3,FALSE)</f>
        <v>187.78962551709117</v>
      </c>
      <c r="J87" s="26">
        <f>VLOOKUP($A87,'Ocean Rates to China'!$L$11:$P$1030,2,FALSE)</f>
        <v>35.08</v>
      </c>
      <c r="K87" s="26">
        <f>VLOOKUP($A87,'Ocean Rates to China'!$L$11:$P$1030,3,FALSE)</f>
        <v>17.690000000000001</v>
      </c>
      <c r="L87" s="26">
        <f>VLOOKUP($A87,'Ocean Rates to China'!$L$11:$P$1030,4,FALSE)</f>
        <v>41.37</v>
      </c>
      <c r="M87" s="26">
        <f>VLOOKUP($A87,'Ocean Rates to China'!$L$11:$P$1030,5,FALSE)</f>
        <v>31.1</v>
      </c>
    </row>
    <row r="88" spans="1:13" x14ac:dyDescent="0.25">
      <c r="A88" s="21">
        <v>44041</v>
      </c>
      <c r="B88">
        <f>VLOOKUP(A88,FOB!$A$1:$H$792,2,FALSE)</f>
        <v>384.75</v>
      </c>
      <c r="C88">
        <v>413</v>
      </c>
      <c r="D88">
        <v>363.75</v>
      </c>
      <c r="E88">
        <v>374.5</v>
      </c>
      <c r="F88">
        <v>355.75</v>
      </c>
      <c r="G88" s="28">
        <f>VLOOKUP($A88,Futures!$A$3:$B$987,2,FALSE)</f>
        <v>8.8524999999999991</v>
      </c>
      <c r="H88">
        <f>VLOOKUP($A88,Basis!$A$3:$C$968,2,FALSE)</f>
        <v>70</v>
      </c>
      <c r="I88" s="39">
        <f>VLOOKUP($A88,Basis!$A$3:$C$968,3,FALSE)</f>
        <v>174.052198998476</v>
      </c>
      <c r="J88" s="26">
        <f>VLOOKUP($A88,'Ocean Rates to China'!$L$11:$P$1030,2,FALSE)</f>
        <v>34.799999999999997</v>
      </c>
      <c r="K88" s="26">
        <f>VLOOKUP($A88,'Ocean Rates to China'!$L$11:$P$1030,3,FALSE)</f>
        <v>17.41</v>
      </c>
      <c r="L88" s="26">
        <f>VLOOKUP($A88,'Ocean Rates to China'!$L$11:$P$1030,4,FALSE)</f>
        <v>40.99</v>
      </c>
      <c r="M88" s="26">
        <f>VLOOKUP($A88,'Ocean Rates to China'!$L$11:$P$1030,5,FALSE)</f>
        <v>30.79</v>
      </c>
    </row>
    <row r="89" spans="1:13" x14ac:dyDescent="0.25">
      <c r="A89" s="21">
        <v>44040</v>
      </c>
      <c r="B89">
        <f>VLOOKUP(A89,FOB!$A$1:$H$792,2,FALSE)</f>
        <v>385</v>
      </c>
      <c r="C89">
        <v>413.25</v>
      </c>
      <c r="D89">
        <v>364.25</v>
      </c>
      <c r="E89">
        <v>374.75</v>
      </c>
      <c r="F89">
        <v>355.75</v>
      </c>
      <c r="G89" s="28">
        <f>VLOOKUP($A89,Futures!$A$3:$B$987,2,FALSE)</f>
        <v>8.875</v>
      </c>
      <c r="H89">
        <f>VLOOKUP($A89,Basis!$A$3:$C$968,2,FALSE)</f>
        <v>70</v>
      </c>
      <c r="I89" s="39">
        <f>VLOOKUP($A89,Basis!$A$3:$C$968,3,FALSE)</f>
        <v>175.80285216633999</v>
      </c>
      <c r="J89" s="26">
        <f>VLOOKUP($A89,'Ocean Rates to China'!$L$11:$P$1030,2,FALSE)</f>
        <v>34.92</v>
      </c>
      <c r="K89" s="26">
        <f>VLOOKUP($A89,'Ocean Rates to China'!$L$11:$P$1030,3,FALSE)</f>
        <v>17.47</v>
      </c>
      <c r="L89" s="26">
        <f>VLOOKUP($A89,'Ocean Rates to China'!$L$11:$P$1030,4,FALSE)</f>
        <v>41.15</v>
      </c>
      <c r="M89" s="26">
        <f>VLOOKUP($A89,'Ocean Rates to China'!$L$11:$P$1030,5,FALSE)</f>
        <v>30.92</v>
      </c>
    </row>
    <row r="90" spans="1:13" x14ac:dyDescent="0.25">
      <c r="A90" s="21">
        <v>44039</v>
      </c>
      <c r="B90">
        <f>VLOOKUP(A90,FOB!$A$1:$H$792,2,FALSE)</f>
        <v>389</v>
      </c>
      <c r="C90">
        <v>419.5</v>
      </c>
      <c r="D90">
        <v>367.75</v>
      </c>
      <c r="E90">
        <v>380</v>
      </c>
      <c r="F90">
        <v>360.5</v>
      </c>
      <c r="G90" s="28">
        <f>VLOOKUP($A90,Futures!$A$3:$B$987,2,FALSE)</f>
        <v>8.9975000000000005</v>
      </c>
      <c r="H90">
        <f>VLOOKUP($A90,Basis!$A$3:$C$968,2,FALSE)</f>
        <v>70</v>
      </c>
      <c r="I90" s="39">
        <f>VLOOKUP($A90,Basis!$A$3:$C$968,3,FALSE)</f>
        <v>176.53456346614416</v>
      </c>
      <c r="J90" s="26">
        <f>VLOOKUP($A90,'Ocean Rates to China'!$L$11:$P$1030,2,FALSE)</f>
        <v>35.49</v>
      </c>
      <c r="K90" s="26">
        <f>VLOOKUP($A90,'Ocean Rates to China'!$L$11:$P$1030,3,FALSE)</f>
        <v>20.02</v>
      </c>
      <c r="L90" s="26">
        <f>VLOOKUP($A90,'Ocean Rates to China'!$L$11:$P$1030,4,FALSE)</f>
        <v>36.909999999999997</v>
      </c>
      <c r="M90" s="26">
        <f>VLOOKUP($A90,'Ocean Rates to China'!$L$11:$P$1030,5,FALSE)</f>
        <v>27.15</v>
      </c>
    </row>
    <row r="91" spans="1:13" x14ac:dyDescent="0.25">
      <c r="A91" s="21">
        <v>44036</v>
      </c>
      <c r="B91">
        <f>VLOOKUP(A91,FOB!$A$1:$H$792,2,FALSE)</f>
        <v>388.5</v>
      </c>
      <c r="C91">
        <v>418.25</v>
      </c>
      <c r="D91">
        <v>367.5</v>
      </c>
      <c r="E91">
        <v>379.5</v>
      </c>
      <c r="F91">
        <v>359.75</v>
      </c>
      <c r="G91" s="28">
        <f>VLOOKUP($A91,Futures!$A$3:$B$987,2,FALSE)</f>
        <v>8.9924999999999997</v>
      </c>
      <c r="H91">
        <f>VLOOKUP($A91,Basis!$A$3:$C$968,2,FALSE)</f>
        <v>70</v>
      </c>
      <c r="I91" s="39">
        <f>VLOOKUP($A91,Basis!$A$3:$C$968,3,FALSE)</f>
        <v>176.02759634226004</v>
      </c>
      <c r="J91" s="26">
        <f>VLOOKUP($A91,'Ocean Rates to China'!$L$11:$P$1030,2,FALSE)</f>
        <v>36.130000000000003</v>
      </c>
      <c r="K91" s="26">
        <f>VLOOKUP($A91,'Ocean Rates to China'!$L$11:$P$1030,3,FALSE)</f>
        <v>20.47</v>
      </c>
      <c r="L91" s="26">
        <f>VLOOKUP($A91,'Ocean Rates to China'!$L$11:$P$1030,4,FALSE)</f>
        <v>37.630000000000003</v>
      </c>
      <c r="M91" s="26">
        <f>VLOOKUP($A91,'Ocean Rates to China'!$L$11:$P$1030,5,FALSE)</f>
        <v>27.75</v>
      </c>
    </row>
    <row r="92" spans="1:13" x14ac:dyDescent="0.25">
      <c r="A92" s="21">
        <v>44035</v>
      </c>
      <c r="B92">
        <f>VLOOKUP(A92,FOB!$A$1:$H$792,2,FALSE)</f>
        <v>386.25</v>
      </c>
      <c r="C92">
        <v>415.5</v>
      </c>
      <c r="D92">
        <v>367.5</v>
      </c>
      <c r="E92">
        <v>378.5</v>
      </c>
      <c r="F92">
        <v>359.25</v>
      </c>
      <c r="G92" s="28">
        <f>VLOOKUP($A92,Futures!$A$3:$B$987,2,FALSE)</f>
        <v>9</v>
      </c>
      <c r="H92">
        <f>VLOOKUP($A92,Basis!$A$3:$C$968,2,FALSE)</f>
        <v>69</v>
      </c>
      <c r="I92" s="39">
        <f>VLOOKUP($A92,Basis!$A$3:$C$968,3,FALSE)</f>
        <v>169.78010015240574</v>
      </c>
      <c r="J92" s="26">
        <f>VLOOKUP($A92,'Ocean Rates to China'!$L$11:$P$1030,2,FALSE)</f>
        <v>37.06</v>
      </c>
      <c r="K92" s="26">
        <f>VLOOKUP($A92,'Ocean Rates to China'!$L$11:$P$1030,3,FALSE)</f>
        <v>21.11</v>
      </c>
      <c r="L92" s="26">
        <f>VLOOKUP($A92,'Ocean Rates to China'!$L$11:$P$1030,4,FALSE)</f>
        <v>38.68</v>
      </c>
      <c r="M92" s="26">
        <f>VLOOKUP($A92,'Ocean Rates to China'!$L$11:$P$1030,5,FALSE)</f>
        <v>28.61</v>
      </c>
    </row>
    <row r="93" spans="1:13" x14ac:dyDescent="0.25">
      <c r="A93" s="21">
        <v>44034</v>
      </c>
      <c r="B93">
        <f>VLOOKUP(A93,FOB!$A$1:$H$792,2,FALSE)</f>
        <v>385</v>
      </c>
      <c r="C93">
        <v>413.75</v>
      </c>
      <c r="D93">
        <v>366</v>
      </c>
      <c r="E93">
        <v>377</v>
      </c>
      <c r="F93">
        <v>357.5</v>
      </c>
      <c r="G93" s="28">
        <f>VLOOKUP($A93,Futures!$A$3:$B$987,2,FALSE)</f>
        <v>8.9550000000000001</v>
      </c>
      <c r="H93">
        <f>VLOOKUP($A93,Basis!$A$3:$C$968,2,FALSE)</f>
        <v>67</v>
      </c>
      <c r="I93" s="39">
        <f>VLOOKUP($A93,Basis!$A$3:$C$968,3,FALSE)</f>
        <v>158.79457870672766</v>
      </c>
      <c r="J93" s="26">
        <f>VLOOKUP($A93,'Ocean Rates to China'!$L$11:$P$1030,2,FALSE)</f>
        <v>38.17</v>
      </c>
      <c r="K93" s="26">
        <f>VLOOKUP($A93,'Ocean Rates to China'!$L$11:$P$1030,3,FALSE)</f>
        <v>21.64</v>
      </c>
      <c r="L93" s="26">
        <f>VLOOKUP($A93,'Ocean Rates to China'!$L$11:$P$1030,4,FALSE)</f>
        <v>39.950000000000003</v>
      </c>
      <c r="M93" s="26">
        <f>VLOOKUP($A93,'Ocean Rates to China'!$L$11:$P$1030,5,FALSE)</f>
        <v>29.65</v>
      </c>
    </row>
    <row r="94" spans="1:13" x14ac:dyDescent="0.25">
      <c r="A94" s="21">
        <v>44033</v>
      </c>
      <c r="B94">
        <f>VLOOKUP(A94,FOB!$A$1:$H$792,2,FALSE)</f>
        <v>379.25</v>
      </c>
      <c r="C94">
        <v>412</v>
      </c>
      <c r="D94">
        <v>362.25</v>
      </c>
      <c r="E94">
        <v>373</v>
      </c>
      <c r="F94">
        <v>355.25</v>
      </c>
      <c r="G94" s="28">
        <f>VLOOKUP($A94,Futures!$A$3:$B$987,2,FALSE)</f>
        <v>8.93</v>
      </c>
      <c r="H94">
        <f>VLOOKUP($A94,Basis!$A$3:$C$968,2,FALSE)</f>
        <v>65</v>
      </c>
      <c r="I94" s="39">
        <f>VLOOKUP($A94,Basis!$A$3:$C$968,3,FALSE)</f>
        <v>148.80274330502948</v>
      </c>
      <c r="J94" s="26">
        <f>VLOOKUP($A94,'Ocean Rates to China'!$L$11:$P$1030,2,FALSE)</f>
        <v>39.270000000000003</v>
      </c>
      <c r="K94" s="26">
        <f>VLOOKUP($A94,'Ocean Rates to China'!$L$11:$P$1030,3,FALSE)</f>
        <v>22.24</v>
      </c>
      <c r="L94" s="26">
        <f>VLOOKUP($A94,'Ocean Rates to China'!$L$11:$P$1030,4,FALSE)</f>
        <v>41.19</v>
      </c>
      <c r="M94" s="26">
        <f>VLOOKUP($A94,'Ocean Rates to China'!$L$11:$P$1030,5,FALSE)</f>
        <v>30.67</v>
      </c>
    </row>
    <row r="95" spans="1:13" x14ac:dyDescent="0.25">
      <c r="A95" s="21">
        <v>44032</v>
      </c>
      <c r="B95">
        <f>VLOOKUP(A95,FOB!$A$1:$H$792,2,FALSE)</f>
        <v>381</v>
      </c>
      <c r="C95">
        <v>412.75</v>
      </c>
      <c r="D95">
        <v>364.75</v>
      </c>
      <c r="E95">
        <v>375.5</v>
      </c>
      <c r="F95">
        <v>357.25</v>
      </c>
      <c r="G95" s="28">
        <f>VLOOKUP($A95,Futures!$A$3:$B$987,2,FALSE)</f>
        <v>9</v>
      </c>
      <c r="H95">
        <f>VLOOKUP($A95,Basis!$A$3:$C$968,2,FALSE)</f>
        <v>65</v>
      </c>
      <c r="I95" s="39">
        <f>VLOOKUP($A95,Basis!$A$3:$C$968,3,FALSE)</f>
        <v>145.80339647289352</v>
      </c>
      <c r="J95" s="26">
        <f>VLOOKUP($A95,'Ocean Rates to China'!$L$11:$P$1030,2,FALSE)</f>
        <v>40.08</v>
      </c>
      <c r="K95" s="26">
        <f>VLOOKUP($A95,'Ocean Rates to China'!$L$11:$P$1030,3,FALSE)</f>
        <v>22.71</v>
      </c>
      <c r="L95" s="26">
        <f>VLOOKUP($A95,'Ocean Rates to China'!$L$11:$P$1030,4,FALSE)</f>
        <v>42.11</v>
      </c>
      <c r="M95" s="26">
        <f>VLOOKUP($A95,'Ocean Rates to China'!$L$11:$P$1030,5,FALSE)</f>
        <v>31.42</v>
      </c>
    </row>
    <row r="96" spans="1:13" x14ac:dyDescent="0.25">
      <c r="A96" s="21">
        <v>44029</v>
      </c>
      <c r="B96">
        <f>VLOOKUP(A96,FOB!$A$1:$H$792,2,FALSE)</f>
        <v>378.75</v>
      </c>
      <c r="C96">
        <v>409</v>
      </c>
      <c r="D96">
        <v>362.25</v>
      </c>
      <c r="E96">
        <v>373</v>
      </c>
      <c r="F96">
        <v>355</v>
      </c>
      <c r="G96" s="28">
        <f>VLOOKUP($A96,Futures!$A$3:$B$987,2,FALSE)</f>
        <v>8.9499999999999993</v>
      </c>
      <c r="H96">
        <f>VLOOKUP($A96,Basis!$A$3:$C$968,2,FALSE)</f>
        <v>63</v>
      </c>
      <c r="I96" s="39">
        <f>VLOOKUP($A96,Basis!$A$3:$C$968,3,FALSE)</f>
        <v>148.29958632701957</v>
      </c>
      <c r="J96" s="26">
        <f>VLOOKUP($A96,'Ocean Rates to China'!$L$11:$P$1030,2,FALSE)</f>
        <v>40.54</v>
      </c>
      <c r="K96" s="26">
        <f>VLOOKUP($A96,'Ocean Rates to China'!$L$11:$P$1030,3,FALSE)</f>
        <v>23.04</v>
      </c>
      <c r="L96" s="26">
        <f>VLOOKUP($A96,'Ocean Rates to China'!$L$11:$P$1030,4,FALSE)</f>
        <v>42.63</v>
      </c>
      <c r="M96" s="26">
        <f>VLOOKUP($A96,'Ocean Rates to China'!$L$11:$P$1030,5,FALSE)</f>
        <v>31.85</v>
      </c>
    </row>
    <row r="97" spans="1:13" x14ac:dyDescent="0.25">
      <c r="A97" s="21">
        <v>44028</v>
      </c>
      <c r="B97">
        <f>VLOOKUP(A97,FOB!$A$1:$H$792,2,FALSE)</f>
        <v>377.75</v>
      </c>
      <c r="C97">
        <v>408.25</v>
      </c>
      <c r="D97">
        <v>360.5</v>
      </c>
      <c r="E97">
        <v>371.75</v>
      </c>
      <c r="F97">
        <v>353</v>
      </c>
      <c r="G97" s="28">
        <f>VLOOKUP($A97,Futures!$A$3:$B$987,2,FALSE)</f>
        <v>8.91</v>
      </c>
      <c r="H97">
        <f>VLOOKUP($A97,Basis!$A$3:$C$968,2,FALSE)</f>
        <v>63</v>
      </c>
      <c r="I97" s="39">
        <f>VLOOKUP($A97,Basis!$A$3:$C$968,3,FALSE)</f>
        <v>142.28434574352278</v>
      </c>
      <c r="J97" s="26">
        <f>VLOOKUP($A97,'Ocean Rates to China'!$L$11:$P$1030,2,FALSE)</f>
        <v>41.03</v>
      </c>
      <c r="K97" s="26">
        <f>VLOOKUP($A97,'Ocean Rates to China'!$L$11:$P$1030,3,FALSE)</f>
        <v>23.41</v>
      </c>
      <c r="L97" s="26">
        <f>VLOOKUP($A97,'Ocean Rates to China'!$L$11:$P$1030,4,FALSE)</f>
        <v>43.19</v>
      </c>
      <c r="M97" s="26">
        <f>VLOOKUP($A97,'Ocean Rates to China'!$L$11:$P$1030,5,FALSE)</f>
        <v>32.31</v>
      </c>
    </row>
    <row r="98" spans="1:13" x14ac:dyDescent="0.25">
      <c r="A98" s="21">
        <v>44027</v>
      </c>
      <c r="B98">
        <f>VLOOKUP(A98,FOB!$A$1:$H$792,2,FALSE)</f>
        <v>373.75</v>
      </c>
      <c r="C98">
        <v>406.75</v>
      </c>
      <c r="D98">
        <v>358.5</v>
      </c>
      <c r="E98">
        <v>370.5</v>
      </c>
      <c r="F98">
        <v>350.5</v>
      </c>
      <c r="G98" s="28">
        <f>VLOOKUP($A98,Futures!$A$3:$B$987,2,FALSE)</f>
        <v>8.8275000000000006</v>
      </c>
      <c r="H98">
        <f>VLOOKUP($A98,Basis!$A$3:$C$968,2,FALSE)</f>
        <v>62</v>
      </c>
      <c r="I98" s="39">
        <f>VLOOKUP($A98,Basis!$A$3:$C$968,3,FALSE)</f>
        <v>146.7786305247115</v>
      </c>
      <c r="J98" s="26">
        <f>VLOOKUP($A98,'Ocean Rates to China'!$L$11:$P$1030,2,FALSE)</f>
        <v>41.22</v>
      </c>
      <c r="K98" s="26">
        <f>VLOOKUP($A98,'Ocean Rates to China'!$L$11:$P$1030,3,FALSE)</f>
        <v>23.54</v>
      </c>
      <c r="L98" s="26">
        <f>VLOOKUP($A98,'Ocean Rates to China'!$L$11:$P$1030,4,FALSE)</f>
        <v>43.4</v>
      </c>
      <c r="M98" s="26">
        <f>VLOOKUP($A98,'Ocean Rates to China'!$L$11:$P$1030,5,FALSE)</f>
        <v>32.479999999999997</v>
      </c>
    </row>
    <row r="99" spans="1:13" x14ac:dyDescent="0.25">
      <c r="A99" s="21">
        <v>44026</v>
      </c>
      <c r="B99">
        <f>VLOOKUP(A99,FOB!$A$1:$H$792,2,FALSE)</f>
        <v>371.5</v>
      </c>
      <c r="C99">
        <v>405.75</v>
      </c>
      <c r="D99">
        <v>356</v>
      </c>
      <c r="E99">
        <v>368.25</v>
      </c>
      <c r="F99">
        <v>348</v>
      </c>
      <c r="G99" s="28">
        <f>VLOOKUP($A99,Futures!$A$3:$B$987,2,FALSE)</f>
        <v>8.7750000000000004</v>
      </c>
      <c r="H99">
        <f>VLOOKUP($A99,Basis!$A$3:$C$968,2,FALSE)</f>
        <v>62</v>
      </c>
      <c r="I99" s="39">
        <f>VLOOKUP($A99,Basis!$A$3:$C$968,3,FALSE)</f>
        <v>141.03363814500315</v>
      </c>
      <c r="J99" s="26">
        <f>VLOOKUP($A99,'Ocean Rates to China'!$L$11:$P$1030,2,FALSE)</f>
        <v>41.35</v>
      </c>
      <c r="K99" s="26">
        <f>VLOOKUP($A99,'Ocean Rates to China'!$L$11:$P$1030,3,FALSE)</f>
        <v>23.59</v>
      </c>
      <c r="L99" s="26">
        <f>VLOOKUP($A99,'Ocean Rates to China'!$L$11:$P$1030,4,FALSE)</f>
        <v>43.54</v>
      </c>
      <c r="M99" s="26">
        <f>VLOOKUP($A99,'Ocean Rates to China'!$L$11:$P$1030,5,FALSE)</f>
        <v>32.590000000000003</v>
      </c>
    </row>
    <row r="100" spans="1:13" x14ac:dyDescent="0.25">
      <c r="A100" s="21">
        <v>44025</v>
      </c>
      <c r="B100">
        <f>VLOOKUP(A100,FOB!$A$1:$H$792,2,FALSE)</f>
        <v>366.75</v>
      </c>
      <c r="C100">
        <v>401</v>
      </c>
      <c r="D100">
        <v>352.75</v>
      </c>
      <c r="E100">
        <v>364.75</v>
      </c>
      <c r="F100">
        <v>344.75</v>
      </c>
      <c r="G100" s="28">
        <f>VLOOKUP($A100,Futures!$A$3:$B$987,2,FALSE)</f>
        <v>8.7524999999999995</v>
      </c>
      <c r="H100">
        <f>VLOOKUP($A100,Basis!$A$3:$C$968,2,FALSE)</f>
        <v>63</v>
      </c>
      <c r="I100" s="39">
        <f>VLOOKUP($A100,Basis!$A$3:$C$968,3,FALSE)</f>
        <v>132.77852166340091</v>
      </c>
      <c r="J100" s="26">
        <f>VLOOKUP($A100,'Ocean Rates to China'!$L$11:$P$1030,2,FALSE)</f>
        <v>41.32</v>
      </c>
      <c r="K100" s="26">
        <f>VLOOKUP($A100,'Ocean Rates to China'!$L$11:$P$1030,3,FALSE)</f>
        <v>23.58</v>
      </c>
      <c r="L100" s="26">
        <f>VLOOKUP($A100,'Ocean Rates to China'!$L$11:$P$1030,4,FALSE)</f>
        <v>43.51</v>
      </c>
      <c r="M100" s="26">
        <f>VLOOKUP($A100,'Ocean Rates to China'!$L$11:$P$1030,5,FALSE)</f>
        <v>32.57</v>
      </c>
    </row>
    <row r="101" spans="1:13" x14ac:dyDescent="0.25">
      <c r="A101" s="21">
        <v>44022</v>
      </c>
      <c r="B101">
        <f>VLOOKUP(A101,FOB!$A$1:$H$792,2,FALSE)</f>
        <v>371</v>
      </c>
      <c r="C101">
        <v>407</v>
      </c>
      <c r="D101">
        <v>358.5</v>
      </c>
      <c r="E101">
        <v>370.75</v>
      </c>
      <c r="F101">
        <v>350.5</v>
      </c>
      <c r="G101" s="28">
        <f>VLOOKUP($A101,Futures!$A$3:$B$987,2,FALSE)</f>
        <v>8.9075000000000006</v>
      </c>
      <c r="H101">
        <f>VLOOKUP($A101,Basis!$A$3:$C$968,2,FALSE)</f>
        <v>62</v>
      </c>
      <c r="I101" s="39">
        <f>VLOOKUP($A101,Basis!$A$3:$C$968,3,FALSE)</f>
        <v>131.29441541476154</v>
      </c>
      <c r="J101" s="26">
        <f>VLOOKUP($A101,'Ocean Rates to China'!$L$11:$P$1030,2,FALSE)</f>
        <v>40.79</v>
      </c>
      <c r="K101" s="26">
        <f>VLOOKUP($A101,'Ocean Rates to China'!$L$11:$P$1030,3,FALSE)</f>
        <v>23.27</v>
      </c>
      <c r="L101" s="26">
        <f>VLOOKUP($A101,'Ocean Rates to China'!$L$11:$P$1030,4,FALSE)</f>
        <v>42.89</v>
      </c>
      <c r="M101" s="26">
        <f>VLOOKUP($A101,'Ocean Rates to China'!$L$11:$P$1030,5,FALSE)</f>
        <v>32.07</v>
      </c>
    </row>
    <row r="102" spans="1:13" x14ac:dyDescent="0.25">
      <c r="A102" s="21">
        <v>44021</v>
      </c>
      <c r="B102">
        <f>VLOOKUP(A102,FOB!$A$1:$H$792,2,FALSE)</f>
        <v>374.5</v>
      </c>
      <c r="C102">
        <v>410.75</v>
      </c>
      <c r="D102">
        <v>362.25</v>
      </c>
      <c r="E102">
        <v>374.75</v>
      </c>
      <c r="F102">
        <v>354.5</v>
      </c>
      <c r="G102" s="28">
        <f>VLOOKUP($A102,Futures!$A$3:$B$987,2,FALSE)</f>
        <v>9.0150000000000006</v>
      </c>
      <c r="H102">
        <f>VLOOKUP($A102,Basis!$A$3:$C$968,2,FALSE)</f>
        <v>61</v>
      </c>
      <c r="I102" s="39">
        <f>VLOOKUP($A102,Basis!$A$3:$C$968,3,FALSE)</f>
        <v>115.78173307206612</v>
      </c>
      <c r="J102" s="26">
        <f>VLOOKUP($A102,'Ocean Rates to China'!$L$11:$P$1030,2,FALSE)</f>
        <v>39.92</v>
      </c>
      <c r="K102" s="26">
        <f>VLOOKUP($A102,'Ocean Rates to China'!$L$11:$P$1030,3,FALSE)</f>
        <v>22.74</v>
      </c>
      <c r="L102" s="26">
        <f>VLOOKUP($A102,'Ocean Rates to China'!$L$11:$P$1030,4,FALSE)</f>
        <v>41.92</v>
      </c>
      <c r="M102" s="26">
        <f>VLOOKUP($A102,'Ocean Rates to China'!$L$11:$P$1030,5,FALSE)</f>
        <v>31.27</v>
      </c>
    </row>
    <row r="103" spans="1:13" x14ac:dyDescent="0.25">
      <c r="A103" s="21">
        <v>44020</v>
      </c>
      <c r="B103">
        <f>VLOOKUP(A103,FOB!$A$1:$H$792,2,FALSE)</f>
        <v>370.5</v>
      </c>
      <c r="C103">
        <v>407</v>
      </c>
      <c r="D103">
        <v>360.75</v>
      </c>
      <c r="E103">
        <v>371.75</v>
      </c>
      <c r="F103">
        <v>352.25</v>
      </c>
      <c r="G103" s="28">
        <f>VLOOKUP($A103,Futures!$A$3:$B$987,2,FALSE)</f>
        <v>8.9725000000000001</v>
      </c>
      <c r="H103">
        <f>VLOOKUP($A103,Basis!$A$3:$C$968,2,FALSE)</f>
        <v>60</v>
      </c>
      <c r="I103" s="39">
        <f>VLOOKUP($A103,Basis!$A$3:$C$968,3,FALSE)</f>
        <v>114.77917483126507</v>
      </c>
      <c r="J103" s="26">
        <f>VLOOKUP($A103,'Ocean Rates to China'!$L$11:$P$1030,2,FALSE)</f>
        <v>39.01</v>
      </c>
      <c r="K103" s="26">
        <f>VLOOKUP($A103,'Ocean Rates to China'!$L$11:$P$1030,3,FALSE)</f>
        <v>22.13</v>
      </c>
      <c r="L103" s="26">
        <f>VLOOKUP($A103,'Ocean Rates to China'!$L$11:$P$1030,4,FALSE)</f>
        <v>40.89</v>
      </c>
      <c r="M103" s="26">
        <f>VLOOKUP($A103,'Ocean Rates to China'!$L$11:$P$1030,5,FALSE)</f>
        <v>30.42</v>
      </c>
    </row>
    <row r="104" spans="1:13" x14ac:dyDescent="0.25">
      <c r="A104" s="21">
        <v>44019</v>
      </c>
      <c r="B104">
        <f>VLOOKUP(A104,FOB!$A$1:$H$792,2,FALSE)</f>
        <v>371.5</v>
      </c>
      <c r="C104">
        <v>406.75</v>
      </c>
      <c r="D104">
        <v>361.5</v>
      </c>
      <c r="E104">
        <v>373</v>
      </c>
      <c r="F104">
        <v>353</v>
      </c>
      <c r="G104" s="28">
        <f>VLOOKUP($A104,Futures!$A$3:$B$987,2,FALSE)</f>
        <v>9.0250000000000004</v>
      </c>
      <c r="H104">
        <f>VLOOKUP($A104,Basis!$A$3:$C$968,2,FALSE)</f>
        <v>58</v>
      </c>
      <c r="I104" s="39">
        <f>VLOOKUP($A104,Basis!$A$3:$C$968,3,FALSE)</f>
        <v>116.55072937078153</v>
      </c>
      <c r="J104" s="26">
        <f>VLOOKUP($A104,'Ocean Rates to China'!$L$11:$P$1030,2,FALSE)</f>
        <v>37.96</v>
      </c>
      <c r="K104" s="26">
        <f>VLOOKUP($A104,'Ocean Rates to China'!$L$11:$P$1030,3,FALSE)</f>
        <v>21.52</v>
      </c>
      <c r="L104" s="26">
        <f>VLOOKUP($A104,'Ocean Rates to China'!$L$11:$P$1030,4,FALSE)</f>
        <v>39.69</v>
      </c>
      <c r="M104" s="26">
        <f>VLOOKUP($A104,'Ocean Rates to China'!$L$11:$P$1030,5,FALSE)</f>
        <v>29.44</v>
      </c>
    </row>
    <row r="105" spans="1:13" x14ac:dyDescent="0.25">
      <c r="A105" s="21">
        <v>44018</v>
      </c>
      <c r="B105">
        <f>VLOOKUP(A105,FOB!$A$1:$H$792,2,FALSE)</f>
        <v>373.25</v>
      </c>
      <c r="C105">
        <v>406.5</v>
      </c>
      <c r="D105">
        <v>362.25</v>
      </c>
      <c r="E105">
        <v>373.25</v>
      </c>
      <c r="F105">
        <v>354.25</v>
      </c>
      <c r="G105" s="28">
        <f>VLOOKUP($A105,Futures!$A$3:$B$987,2,FALSE)</f>
        <v>9.0625</v>
      </c>
      <c r="H105">
        <f>VLOOKUP($A105,Basis!$A$3:$C$968,2,FALSE)</f>
        <v>58</v>
      </c>
      <c r="I105" s="39">
        <f>VLOOKUP($A105,Basis!$A$3:$C$968,3,FALSE)</f>
        <v>120.52988242978432</v>
      </c>
      <c r="J105" s="26">
        <f>VLOOKUP($A105,'Ocean Rates to China'!$L$11:$P$1030,2,FALSE)</f>
        <v>36.65</v>
      </c>
      <c r="K105" s="26">
        <f>VLOOKUP($A105,'Ocean Rates to China'!$L$11:$P$1030,3,FALSE)</f>
        <v>20.74</v>
      </c>
      <c r="L105" s="26">
        <f>VLOOKUP($A105,'Ocean Rates to China'!$L$11:$P$1030,4,FALSE)</f>
        <v>38.19</v>
      </c>
      <c r="M105" s="26">
        <f>VLOOKUP($A105,'Ocean Rates to China'!$L$11:$P$1030,5,FALSE)</f>
        <v>28.21</v>
      </c>
    </row>
    <row r="106" spans="1:13" x14ac:dyDescent="0.25">
      <c r="A106" s="21">
        <v>44015</v>
      </c>
      <c r="B106" t="str">
        <f>VLOOKUP(A106,FOB!$A$1:$H$792,2,FALSE)</f>
        <v/>
      </c>
      <c r="C106">
        <v>402.25</v>
      </c>
      <c r="D106" t="s">
        <v>9</v>
      </c>
      <c r="E106" t="s">
        <v>9</v>
      </c>
      <c r="F106" t="s">
        <v>9</v>
      </c>
      <c r="G106" s="28" t="e">
        <f>VLOOKUP($A106,Futures!$A$3:$B$987,2,FALSE)</f>
        <v>#N/A</v>
      </c>
      <c r="H106" t="e">
        <f>VLOOKUP($A106,Basis!$A$3:$C$968,2,FALSE)</f>
        <v>#N/A</v>
      </c>
      <c r="I106" s="39" t="e">
        <f>VLOOKUP($A106,Basis!$A$3:$C$968,3,FALSE)</f>
        <v>#N/A</v>
      </c>
      <c r="J106" s="26">
        <f>VLOOKUP($A106,'Ocean Rates to China'!$L$11:$P$1030,2,FALSE)</f>
        <v>35.950000000000003</v>
      </c>
      <c r="K106" s="26">
        <f>VLOOKUP($A106,'Ocean Rates to China'!$L$11:$P$1030,3,FALSE)</f>
        <v>20.14</v>
      </c>
      <c r="L106" s="26">
        <f>VLOOKUP($A106,'Ocean Rates to China'!$L$11:$P$1030,4,FALSE)</f>
        <v>37.42</v>
      </c>
      <c r="M106" s="26">
        <f>VLOOKUP($A106,'Ocean Rates to China'!$L$11:$P$1030,5,FALSE)</f>
        <v>27.58</v>
      </c>
    </row>
    <row r="107" spans="1:13" x14ac:dyDescent="0.25">
      <c r="A107" s="21">
        <v>44014</v>
      </c>
      <c r="B107">
        <f>VLOOKUP(A107,FOB!$A$1:$H$792,2,FALSE)</f>
        <v>371</v>
      </c>
      <c r="C107">
        <v>402.25</v>
      </c>
      <c r="D107">
        <v>360</v>
      </c>
      <c r="E107">
        <v>371</v>
      </c>
      <c r="F107">
        <v>352</v>
      </c>
      <c r="G107" s="28">
        <f>VLOOKUP($A107,Futures!$A$3:$B$987,2,FALSE)</f>
        <v>8.9674999999999994</v>
      </c>
      <c r="H107">
        <f>VLOOKUP($A107,Basis!$A$3:$C$968,2,FALSE)</f>
        <v>58</v>
      </c>
      <c r="I107" s="39">
        <f>VLOOKUP($A107,Basis!$A$3:$C$968,3,FALSE)</f>
        <v>122.79060526888745</v>
      </c>
      <c r="J107" s="26">
        <f>VLOOKUP($A107,'Ocean Rates to China'!$L$11:$P$1030,2,FALSE)</f>
        <v>35.17</v>
      </c>
      <c r="K107" s="26">
        <f>VLOOKUP($A107,'Ocean Rates to China'!$L$11:$P$1030,3,FALSE)</f>
        <v>19.77</v>
      </c>
      <c r="L107" s="26">
        <f>VLOOKUP($A107,'Ocean Rates to China'!$L$11:$P$1030,4,FALSE)</f>
        <v>36.5</v>
      </c>
      <c r="M107" s="26">
        <f>VLOOKUP($A107,'Ocean Rates to China'!$L$11:$P$1030,5,FALSE)</f>
        <v>26.83</v>
      </c>
    </row>
    <row r="108" spans="1:13" x14ac:dyDescent="0.25">
      <c r="A108" s="21">
        <v>44013</v>
      </c>
      <c r="B108">
        <f>VLOOKUP(A108,FOB!$A$1:$H$792,2,FALSE)</f>
        <v>372.5</v>
      </c>
      <c r="C108">
        <v>403</v>
      </c>
      <c r="D108">
        <v>360.75</v>
      </c>
      <c r="E108">
        <v>373</v>
      </c>
      <c r="F108">
        <v>353</v>
      </c>
      <c r="G108" s="28">
        <f>VLOOKUP($A108,Futures!$A$3:$B$987,2,FALSE)</f>
        <v>8.99</v>
      </c>
      <c r="H108">
        <f>VLOOKUP($A108,Basis!$A$3:$C$968,2,FALSE)</f>
        <v>60</v>
      </c>
      <c r="I108" s="39">
        <f>VLOOKUP($A108,Basis!$A$3:$C$968,3,FALSE)</f>
        <v>120.78554321794019</v>
      </c>
      <c r="J108" s="26">
        <f>VLOOKUP($A108,'Ocean Rates to China'!$L$11:$P$1030,2,FALSE)</f>
        <v>34.71</v>
      </c>
      <c r="K108" s="26">
        <f>VLOOKUP($A108,'Ocean Rates to China'!$L$11:$P$1030,3,FALSE)</f>
        <v>19.510000000000002</v>
      </c>
      <c r="L108" s="26">
        <f>VLOOKUP($A108,'Ocean Rates to China'!$L$11:$P$1030,4,FALSE)</f>
        <v>35.94</v>
      </c>
      <c r="M108" s="26">
        <f>VLOOKUP($A108,'Ocean Rates to China'!$L$11:$P$1030,5,FALSE)</f>
        <v>26.37</v>
      </c>
    </row>
    <row r="109" spans="1:13" x14ac:dyDescent="0.25">
      <c r="A109" s="21">
        <v>44012</v>
      </c>
      <c r="B109">
        <f>VLOOKUP(A109,FOB!$A$1:$H$792,2,FALSE)</f>
        <v>367.5</v>
      </c>
      <c r="C109">
        <v>398.25</v>
      </c>
      <c r="D109">
        <v>355.75</v>
      </c>
      <c r="E109">
        <v>367.5</v>
      </c>
      <c r="F109">
        <v>348.75</v>
      </c>
      <c r="G109" s="28">
        <f>VLOOKUP($A109,Futures!$A$3:$B$987,2,FALSE)</f>
        <v>8.8224999999999998</v>
      </c>
      <c r="H109">
        <f>VLOOKUP($A109,Basis!$A$3:$C$968,2,FALSE)</f>
        <v>59</v>
      </c>
      <c r="I109" s="39">
        <f>VLOOKUP($A109,Basis!$A$3:$C$968,3,FALSE)</f>
        <v>125.77852166340087</v>
      </c>
      <c r="J109" s="26">
        <f>VLOOKUP($A109,'Ocean Rates to China'!$L$11:$P$1030,2,FALSE)</f>
        <v>35.119999999999997</v>
      </c>
      <c r="K109" s="26">
        <f>VLOOKUP($A109,'Ocean Rates to China'!$L$11:$P$1030,3,FALSE)</f>
        <v>19.54</v>
      </c>
      <c r="L109" s="26">
        <f>VLOOKUP($A109,'Ocean Rates to China'!$L$11:$P$1030,4,FALSE)</f>
        <v>36.47</v>
      </c>
      <c r="M109" s="26">
        <f>VLOOKUP($A109,'Ocean Rates to China'!$L$11:$P$1030,5,FALSE)</f>
        <v>26.8</v>
      </c>
    </row>
    <row r="110" spans="1:13" x14ac:dyDescent="0.25">
      <c r="A110" s="21">
        <v>44011</v>
      </c>
      <c r="B110">
        <f>VLOOKUP(A110,FOB!$A$1:$H$792,2,FALSE)</f>
        <v>364.25</v>
      </c>
      <c r="C110">
        <v>394</v>
      </c>
      <c r="D110">
        <v>350.5</v>
      </c>
      <c r="E110">
        <v>362.25</v>
      </c>
      <c r="F110">
        <v>341.75</v>
      </c>
      <c r="G110" s="28">
        <f>VLOOKUP($A110,Futures!$A$3:$B$987,2,FALSE)</f>
        <v>8.6649999999999991</v>
      </c>
      <c r="H110">
        <f>VLOOKUP($A110,Basis!$A$3:$C$968,2,FALSE)</f>
        <v>60</v>
      </c>
      <c r="I110" s="39" t="e">
        <f>VLOOKUP($A110,Basis!$A$3:$C$968,3,FALSE)</f>
        <v>#N/A</v>
      </c>
      <c r="J110" s="26">
        <f>VLOOKUP($A110,'Ocean Rates to China'!$L$11:$P$1030,2,FALSE)</f>
        <v>34.700000000000003</v>
      </c>
      <c r="K110" s="26">
        <f>VLOOKUP($A110,'Ocean Rates to China'!$L$11:$P$1030,3,FALSE)</f>
        <v>19.38</v>
      </c>
      <c r="L110" s="26">
        <f>VLOOKUP($A110,'Ocean Rates to China'!$L$11:$P$1030,4,FALSE)</f>
        <v>35.96</v>
      </c>
      <c r="M110" s="26">
        <f>VLOOKUP($A110,'Ocean Rates to China'!$L$11:$P$1030,5,FALSE)</f>
        <v>26.38</v>
      </c>
    </row>
    <row r="111" spans="1:13" x14ac:dyDescent="0.25">
      <c r="A111" s="21">
        <v>44008</v>
      </c>
      <c r="B111">
        <f>VLOOKUP(A111,FOB!$A$1:$H$792,2,FALSE)</f>
        <v>363</v>
      </c>
      <c r="C111" t="s">
        <v>9</v>
      </c>
      <c r="D111">
        <v>349.75</v>
      </c>
      <c r="E111">
        <v>361.5</v>
      </c>
      <c r="F111">
        <v>341.25</v>
      </c>
      <c r="G111" s="28">
        <f>VLOOKUP($A111,Futures!$A$3:$B$987,2,FALSE)</f>
        <v>8.6125000000000007</v>
      </c>
      <c r="H111">
        <f>VLOOKUP($A111,Basis!$A$3:$C$968,2,FALSE)</f>
        <v>61</v>
      </c>
      <c r="I111" s="39">
        <f>VLOOKUP($A111,Basis!$A$3:$C$968,3,FALSE)</f>
        <v>137.79746353146081</v>
      </c>
      <c r="J111" s="26">
        <f>VLOOKUP($A111,'Ocean Rates to China'!$L$11:$P$1030,2,FALSE)</f>
        <v>34.67</v>
      </c>
      <c r="K111" s="26">
        <f>VLOOKUP($A111,'Ocean Rates to China'!$L$11:$P$1030,3,FALSE)</f>
        <v>19.260000000000002</v>
      </c>
      <c r="L111" s="26">
        <f>VLOOKUP($A111,'Ocean Rates to China'!$L$11:$P$1030,4,FALSE)</f>
        <v>35.96</v>
      </c>
      <c r="M111" s="26">
        <f>VLOOKUP($A111,'Ocean Rates to China'!$L$11:$P$1030,5,FALSE)</f>
        <v>26.38</v>
      </c>
    </row>
    <row r="112" spans="1:13" x14ac:dyDescent="0.25">
      <c r="A112" s="21">
        <v>44007</v>
      </c>
      <c r="B112">
        <f>VLOOKUP(A112,FOB!$A$1:$H$792,2,FALSE)</f>
        <v>363.75</v>
      </c>
      <c r="C112" t="s">
        <v>9</v>
      </c>
      <c r="D112">
        <v>350.25</v>
      </c>
      <c r="E112">
        <v>362</v>
      </c>
      <c r="F112">
        <v>342</v>
      </c>
      <c r="G112" s="28">
        <f>VLOOKUP($A112,Futures!$A$3:$B$987,2,FALSE)</f>
        <v>8.6925000000000008</v>
      </c>
      <c r="H112">
        <f>VLOOKUP($A112,Basis!$A$3:$C$968,2,FALSE)</f>
        <v>61</v>
      </c>
      <c r="I112" s="39">
        <f>VLOOKUP($A112,Basis!$A$3:$C$968,3,FALSE)</f>
        <v>133.79811669932505</v>
      </c>
      <c r="J112" s="26">
        <f>VLOOKUP($A112,'Ocean Rates to China'!$L$11:$P$1030,2,FALSE)</f>
        <v>34.44</v>
      </c>
      <c r="K112" s="26">
        <f>VLOOKUP($A112,'Ocean Rates to China'!$L$11:$P$1030,3,FALSE)</f>
        <v>19.13</v>
      </c>
      <c r="L112" s="26">
        <f>VLOOKUP($A112,'Ocean Rates to China'!$L$11:$P$1030,4,FALSE)</f>
        <v>35.69</v>
      </c>
      <c r="M112" s="26">
        <f>VLOOKUP($A112,'Ocean Rates to China'!$L$11:$P$1030,5,FALSE)</f>
        <v>26.15</v>
      </c>
    </row>
    <row r="113" spans="1:13" x14ac:dyDescent="0.25">
      <c r="A113" s="21">
        <v>44006</v>
      </c>
      <c r="B113">
        <f>VLOOKUP(A113,FOB!$A$1:$H$792,2,FALSE)</f>
        <v>367.75</v>
      </c>
      <c r="C113">
        <v>394.25</v>
      </c>
      <c r="D113">
        <v>352</v>
      </c>
      <c r="E113">
        <v>363.75</v>
      </c>
      <c r="F113">
        <v>345.5</v>
      </c>
      <c r="G113" s="28">
        <f>VLOOKUP($A113,Futures!$A$3:$B$987,2,FALSE)</f>
        <v>8.7074999999999996</v>
      </c>
      <c r="H113">
        <f>VLOOKUP($A113,Basis!$A$3:$C$968,2,FALSE)</f>
        <v>61</v>
      </c>
      <c r="I113" s="39">
        <f>VLOOKUP($A113,Basis!$A$3:$C$968,3,FALSE)</f>
        <v>139.78233180927509</v>
      </c>
      <c r="J113" s="26">
        <f>VLOOKUP($A113,'Ocean Rates to China'!$L$11:$P$1030,2,FALSE)</f>
        <v>34.25</v>
      </c>
      <c r="K113" s="26">
        <f>VLOOKUP($A113,'Ocean Rates to China'!$L$11:$P$1030,3,FALSE)</f>
        <v>19.03</v>
      </c>
      <c r="L113" s="26">
        <f>VLOOKUP($A113,'Ocean Rates to China'!$L$11:$P$1030,4,FALSE)</f>
        <v>35.49</v>
      </c>
      <c r="M113" s="26">
        <f>VLOOKUP($A113,'Ocean Rates to China'!$L$11:$P$1030,5,FALSE)</f>
        <v>25.99</v>
      </c>
    </row>
    <row r="114" spans="1:13" x14ac:dyDescent="0.25">
      <c r="A114" s="21">
        <v>44005</v>
      </c>
      <c r="B114">
        <f>VLOOKUP(A114,FOB!$A$1:$H$792,2,FALSE)</f>
        <v>369.75</v>
      </c>
      <c r="C114">
        <v>397.25</v>
      </c>
      <c r="D114">
        <v>353.5</v>
      </c>
      <c r="E114">
        <v>365.5</v>
      </c>
      <c r="F114">
        <v>346.5</v>
      </c>
      <c r="G114" s="28">
        <f>VLOOKUP($A114,Futures!$A$3:$B$987,2,FALSE)</f>
        <v>8.75</v>
      </c>
      <c r="H114">
        <f>VLOOKUP($A114,Basis!$A$3:$C$968,2,FALSE)</f>
        <v>63</v>
      </c>
      <c r="I114" s="39">
        <f>VLOOKUP($A114,Basis!$A$3:$C$968,3,FALSE)</f>
        <v>142.28173307206617</v>
      </c>
      <c r="J114" s="26">
        <f>VLOOKUP($A114,'Ocean Rates to China'!$L$11:$P$1030,2,FALSE)</f>
        <v>33.97</v>
      </c>
      <c r="K114" s="26">
        <f>VLOOKUP($A114,'Ocean Rates to China'!$L$11:$P$1030,3,FALSE)</f>
        <v>18.97</v>
      </c>
      <c r="L114" s="26">
        <f>VLOOKUP($A114,'Ocean Rates to China'!$L$11:$P$1030,4,FALSE)</f>
        <v>35.15</v>
      </c>
      <c r="M114" s="26">
        <f>VLOOKUP($A114,'Ocean Rates to China'!$L$11:$P$1030,5,FALSE)</f>
        <v>25.72</v>
      </c>
    </row>
    <row r="115" spans="1:13" x14ac:dyDescent="0.25">
      <c r="A115" s="21">
        <v>44004</v>
      </c>
      <c r="B115">
        <f>VLOOKUP(A115,FOB!$A$1:$H$792,2,FALSE)</f>
        <v>368.5</v>
      </c>
      <c r="C115">
        <v>396.75</v>
      </c>
      <c r="D115">
        <v>353.75</v>
      </c>
      <c r="E115">
        <v>366</v>
      </c>
      <c r="F115">
        <v>346.25</v>
      </c>
      <c r="G115" s="28">
        <f>VLOOKUP($A115,Futures!$A$3:$B$987,2,FALSE)</f>
        <v>8.7624999999999993</v>
      </c>
      <c r="H115">
        <f>VLOOKUP($A115,Basis!$A$3:$C$968,2,FALSE)</f>
        <v>59</v>
      </c>
      <c r="I115" s="39">
        <f>VLOOKUP($A115,Basis!$A$3:$C$968,3,FALSE)</f>
        <v>134.28233180927515</v>
      </c>
      <c r="J115" s="26">
        <f>VLOOKUP($A115,'Ocean Rates to China'!$L$11:$P$1030,2,FALSE)</f>
        <v>33.770000000000003</v>
      </c>
      <c r="K115" s="26">
        <f>VLOOKUP($A115,'Ocean Rates to China'!$L$11:$P$1030,3,FALSE)</f>
        <v>18.809999999999999</v>
      </c>
      <c r="L115" s="26">
        <f>VLOOKUP($A115,'Ocean Rates to China'!$L$11:$P$1030,4,FALSE)</f>
        <v>34.93</v>
      </c>
      <c r="M115" s="26">
        <f>VLOOKUP($A115,'Ocean Rates to China'!$L$11:$P$1030,5,FALSE)</f>
        <v>25.54</v>
      </c>
    </row>
    <row r="116" spans="1:13" x14ac:dyDescent="0.25">
      <c r="A116" s="21">
        <v>44001</v>
      </c>
      <c r="B116">
        <f>VLOOKUP(A116,FOB!$A$1:$H$792,2,FALSE)</f>
        <v>369.25</v>
      </c>
      <c r="C116">
        <v>396</v>
      </c>
      <c r="D116">
        <v>355</v>
      </c>
      <c r="E116">
        <v>366.75</v>
      </c>
      <c r="F116">
        <v>347.25</v>
      </c>
      <c r="G116" s="28">
        <f>VLOOKUP($A116,Futures!$A$3:$B$987,2,FALSE)</f>
        <v>8.7650000000000006</v>
      </c>
      <c r="H116">
        <f>VLOOKUP($A116,Basis!$A$3:$C$968,2,FALSE)</f>
        <v>63</v>
      </c>
      <c r="I116" s="39">
        <f>VLOOKUP($A116,Basis!$A$3:$C$968,3,FALSE)</f>
        <v>134.27726975832783</v>
      </c>
      <c r="J116" s="26">
        <f>VLOOKUP($A116,'Ocean Rates to China'!$L$11:$P$1030,2,FALSE)</f>
        <v>33.06</v>
      </c>
      <c r="K116" s="26">
        <f>VLOOKUP($A116,'Ocean Rates to China'!$L$11:$P$1030,3,FALSE)</f>
        <v>18.64</v>
      </c>
      <c r="L116" s="26">
        <f>VLOOKUP($A116,'Ocean Rates to China'!$L$11:$P$1030,4,FALSE)</f>
        <v>34.07</v>
      </c>
      <c r="M116" s="26">
        <f>VLOOKUP($A116,'Ocean Rates to China'!$L$11:$P$1030,5,FALSE)</f>
        <v>24.84</v>
      </c>
    </row>
    <row r="117" spans="1:13" x14ac:dyDescent="0.25">
      <c r="A117" s="21">
        <v>44000</v>
      </c>
      <c r="B117">
        <f>VLOOKUP(A117,FOB!$A$1:$H$792,2,FALSE)</f>
        <v>369.25</v>
      </c>
      <c r="C117">
        <v>391.25</v>
      </c>
      <c r="D117">
        <v>353.5</v>
      </c>
      <c r="E117">
        <v>365.25</v>
      </c>
      <c r="F117">
        <v>345.75</v>
      </c>
      <c r="G117" s="28">
        <f>VLOOKUP($A117,Futures!$A$3:$B$987,2,FALSE)</f>
        <v>8.73</v>
      </c>
      <c r="H117">
        <f>VLOOKUP($A117,Basis!$A$3:$C$968,2,FALSE)</f>
        <v>64</v>
      </c>
      <c r="I117" s="39">
        <f>VLOOKUP($A117,Basis!$A$3:$C$968,3,FALSE)</f>
        <v>140.52601785325507</v>
      </c>
      <c r="J117" s="26">
        <f>VLOOKUP($A117,'Ocean Rates to China'!$L$11:$P$1030,2,FALSE)</f>
        <v>32.44</v>
      </c>
      <c r="K117" s="26">
        <f>VLOOKUP($A117,'Ocean Rates to China'!$L$11:$P$1030,3,FALSE)</f>
        <v>18.3</v>
      </c>
      <c r="L117" s="26">
        <f>VLOOKUP($A117,'Ocean Rates to China'!$L$11:$P$1030,4,FALSE)</f>
        <v>33.340000000000003</v>
      </c>
      <c r="M117" s="26">
        <f>VLOOKUP($A117,'Ocean Rates to China'!$L$11:$P$1030,5,FALSE)</f>
        <v>24.24</v>
      </c>
    </row>
    <row r="118" spans="1:13" x14ac:dyDescent="0.25">
      <c r="A118" s="21">
        <v>43999</v>
      </c>
      <c r="B118">
        <f>VLOOKUP(A118,FOB!$A$1:$H$792,2,FALSE)</f>
        <v>371.5</v>
      </c>
      <c r="C118">
        <v>391.75</v>
      </c>
      <c r="D118">
        <v>353.5</v>
      </c>
      <c r="E118">
        <v>365.25</v>
      </c>
      <c r="F118">
        <v>345.5</v>
      </c>
      <c r="G118" s="28">
        <f>VLOOKUP($A118,Futures!$A$3:$B$987,2,FALSE)</f>
        <v>8.7125000000000004</v>
      </c>
      <c r="H118">
        <f>VLOOKUP($A118,Basis!$A$3:$C$968,2,FALSE)</f>
        <v>63</v>
      </c>
      <c r="I118" s="39">
        <f>VLOOKUP($A118,Basis!$A$3:$C$968,3,FALSE)</f>
        <v>150.27732418898321</v>
      </c>
      <c r="J118" s="26">
        <f>VLOOKUP($A118,'Ocean Rates to China'!$L$11:$P$1030,2,FALSE)</f>
        <v>31.11</v>
      </c>
      <c r="K118" s="26">
        <f>VLOOKUP($A118,'Ocean Rates to China'!$L$11:$P$1030,3,FALSE)</f>
        <v>17.5</v>
      </c>
      <c r="L118" s="26">
        <f>VLOOKUP($A118,'Ocean Rates to China'!$L$11:$P$1030,4,FALSE)</f>
        <v>31.83</v>
      </c>
      <c r="M118" s="26">
        <f>VLOOKUP($A118,'Ocean Rates to China'!$L$11:$P$1030,5,FALSE)</f>
        <v>23</v>
      </c>
    </row>
    <row r="119" spans="1:13" x14ac:dyDescent="0.25">
      <c r="A119" s="21">
        <v>43998</v>
      </c>
      <c r="B119">
        <f>VLOOKUP(A119,FOB!$A$1:$H$792,2,FALSE)</f>
        <v>371.5</v>
      </c>
      <c r="C119">
        <v>390.5</v>
      </c>
      <c r="D119">
        <v>351.75</v>
      </c>
      <c r="E119">
        <v>362.25</v>
      </c>
      <c r="F119">
        <v>341.75</v>
      </c>
      <c r="G119" s="28">
        <f>VLOOKUP($A119,Futures!$A$3:$B$987,2,FALSE)</f>
        <v>8.67</v>
      </c>
      <c r="H119">
        <f>VLOOKUP($A119,Basis!$A$3:$C$968,2,FALSE)</f>
        <v>59</v>
      </c>
      <c r="I119" s="39">
        <f>VLOOKUP($A119,Basis!$A$3:$C$968,3,FALSE)</f>
        <v>153.27541911604607</v>
      </c>
      <c r="J119" s="26">
        <f>VLOOKUP($A119,'Ocean Rates to China'!$L$11:$P$1030,2,FALSE)</f>
        <v>30.11</v>
      </c>
      <c r="K119" s="26">
        <f>VLOOKUP($A119,'Ocean Rates to China'!$L$11:$P$1030,3,FALSE)</f>
        <v>17.03</v>
      </c>
      <c r="L119" s="26">
        <f>VLOOKUP($A119,'Ocean Rates to China'!$L$11:$P$1030,4,FALSE)</f>
        <v>30.69</v>
      </c>
      <c r="M119" s="26">
        <f>VLOOKUP($A119,'Ocean Rates to China'!$L$11:$P$1030,5,FALSE)</f>
        <v>22.07</v>
      </c>
    </row>
    <row r="120" spans="1:13" x14ac:dyDescent="0.25">
      <c r="A120" s="21">
        <v>43997</v>
      </c>
      <c r="B120">
        <f>VLOOKUP(A120,FOB!$A$1:$H$792,2,FALSE)</f>
        <v>371.5</v>
      </c>
      <c r="C120">
        <v>384.25</v>
      </c>
      <c r="D120">
        <v>348</v>
      </c>
      <c r="E120">
        <v>363</v>
      </c>
      <c r="F120">
        <v>343.25</v>
      </c>
      <c r="G120" s="28">
        <f>VLOOKUP($A120,Futures!$A$3:$B$987,2,FALSE)</f>
        <v>8.69</v>
      </c>
      <c r="H120">
        <f>VLOOKUP($A120,Basis!$A$3:$C$968,2,FALSE)</f>
        <v>58</v>
      </c>
      <c r="I120" s="39">
        <f>VLOOKUP($A120,Basis!$A$3:$C$968,3,FALSE)</f>
        <v>148.79882429784459</v>
      </c>
      <c r="J120" s="26">
        <f>VLOOKUP($A120,'Ocean Rates to China'!$L$11:$P$1030,2,FALSE)</f>
        <v>29.29</v>
      </c>
      <c r="K120" s="26">
        <f>VLOOKUP($A120,'Ocean Rates to China'!$L$11:$P$1030,3,FALSE)</f>
        <v>16.61</v>
      </c>
      <c r="L120" s="26">
        <f>VLOOKUP($A120,'Ocean Rates to China'!$L$11:$P$1030,4,FALSE)</f>
        <v>29.75</v>
      </c>
      <c r="M120" s="26">
        <f>VLOOKUP($A120,'Ocean Rates to China'!$L$11:$P$1030,5,FALSE)</f>
        <v>21.3</v>
      </c>
    </row>
    <row r="121" spans="1:13" x14ac:dyDescent="0.25">
      <c r="A121" s="21">
        <v>43994</v>
      </c>
      <c r="B121">
        <f>VLOOKUP(A121,FOB!$A$1:$H$792,2,FALSE)</f>
        <v>368.25</v>
      </c>
      <c r="C121">
        <v>384.25</v>
      </c>
      <c r="D121">
        <v>346.5</v>
      </c>
      <c r="E121">
        <v>361.25</v>
      </c>
      <c r="F121">
        <v>341.75</v>
      </c>
      <c r="G121" s="28">
        <f>VLOOKUP($A121,Futures!$A$3:$B$987,2,FALSE)</f>
        <v>8.7125000000000004</v>
      </c>
      <c r="H121">
        <f>VLOOKUP($A121,Basis!$A$3:$C$968,2,FALSE)</f>
        <v>57</v>
      </c>
      <c r="I121" s="39">
        <f>VLOOKUP($A121,Basis!$A$3:$C$968,3,FALSE)</f>
        <v>150.79441541476157</v>
      </c>
      <c r="J121" s="26">
        <f>VLOOKUP($A121,'Ocean Rates to China'!$L$11:$P$1030,2,FALSE)</f>
        <v>28.98</v>
      </c>
      <c r="K121" s="26">
        <f>VLOOKUP($A121,'Ocean Rates to China'!$L$11:$P$1030,3,FALSE)</f>
        <v>16.23</v>
      </c>
      <c r="L121" s="26">
        <f>VLOOKUP($A121,'Ocean Rates to China'!$L$11:$P$1030,4,FALSE)</f>
        <v>29.43</v>
      </c>
      <c r="M121" s="26">
        <f>VLOOKUP($A121,'Ocean Rates to China'!$L$11:$P$1030,5,FALSE)</f>
        <v>21.03</v>
      </c>
    </row>
    <row r="122" spans="1:13" x14ac:dyDescent="0.25">
      <c r="A122" s="21">
        <v>43993</v>
      </c>
      <c r="B122" t="str">
        <f>VLOOKUP(A122,FOB!$A$1:$H$792,2,FALSE)</f>
        <v/>
      </c>
      <c r="C122">
        <v>383.5</v>
      </c>
      <c r="D122">
        <v>345.75</v>
      </c>
      <c r="E122">
        <v>360.5</v>
      </c>
      <c r="F122">
        <v>340.5</v>
      </c>
      <c r="G122" s="28">
        <f>VLOOKUP($A122,Futures!$A$3:$B$987,2,FALSE)</f>
        <v>8.66</v>
      </c>
      <c r="H122">
        <f>VLOOKUP($A122,Basis!$A$3:$C$968,2,FALSE)</f>
        <v>56</v>
      </c>
      <c r="I122" s="39" t="e">
        <f>VLOOKUP($A122,Basis!$A$3:$C$968,3,FALSE)</f>
        <v>#N/A</v>
      </c>
      <c r="J122" s="26">
        <f>VLOOKUP($A122,'Ocean Rates to China'!$L$11:$P$1030,2,FALSE)</f>
        <v>28.75</v>
      </c>
      <c r="K122" s="26">
        <f>VLOOKUP($A122,'Ocean Rates to China'!$L$11:$P$1030,3,FALSE)</f>
        <v>16.14</v>
      </c>
      <c r="L122" s="26">
        <f>VLOOKUP($A122,'Ocean Rates to China'!$L$11:$P$1030,4,FALSE)</f>
        <v>29.18</v>
      </c>
      <c r="M122" s="26">
        <f>VLOOKUP($A122,'Ocean Rates to China'!$L$11:$P$1030,5,FALSE)</f>
        <v>20.82</v>
      </c>
    </row>
    <row r="123" spans="1:13" x14ac:dyDescent="0.25">
      <c r="A123" s="21">
        <v>43992</v>
      </c>
      <c r="B123">
        <f>VLOOKUP(A123,FOB!$A$1:$H$792,2,FALSE)</f>
        <v>366</v>
      </c>
      <c r="C123">
        <v>382.25</v>
      </c>
      <c r="D123">
        <v>346.25</v>
      </c>
      <c r="E123">
        <v>360.75</v>
      </c>
      <c r="F123">
        <v>341</v>
      </c>
      <c r="G123" s="28">
        <f>VLOOKUP($A123,Futures!$A$3:$B$987,2,FALSE)</f>
        <v>8.6549999999999994</v>
      </c>
      <c r="H123">
        <f>VLOOKUP($A123,Basis!$A$3:$C$968,2,FALSE)</f>
        <v>55</v>
      </c>
      <c r="I123" s="39">
        <f>VLOOKUP($A123,Basis!$A$3:$C$968,3,FALSE)</f>
        <v>140.78674069235805</v>
      </c>
      <c r="J123" s="26">
        <f>VLOOKUP($A123,'Ocean Rates to China'!$L$11:$P$1030,2,FALSE)</f>
        <v>28.36</v>
      </c>
      <c r="K123" s="26">
        <f>VLOOKUP($A123,'Ocean Rates to China'!$L$11:$P$1030,3,FALSE)</f>
        <v>15.7</v>
      </c>
      <c r="L123" s="26">
        <f>VLOOKUP($A123,'Ocean Rates to China'!$L$11:$P$1030,4,FALSE)</f>
        <v>28.72</v>
      </c>
      <c r="M123" s="26">
        <f>VLOOKUP($A123,'Ocean Rates to China'!$L$11:$P$1030,5,FALSE)</f>
        <v>20.45</v>
      </c>
    </row>
    <row r="124" spans="1:13" x14ac:dyDescent="0.25">
      <c r="A124" s="21">
        <v>43991</v>
      </c>
      <c r="B124">
        <f>VLOOKUP(A124,FOB!$A$1:$H$792,2,FALSE)</f>
        <v>363.75</v>
      </c>
      <c r="C124">
        <v>378.75</v>
      </c>
      <c r="D124">
        <v>345.5</v>
      </c>
      <c r="E124">
        <v>358.25</v>
      </c>
      <c r="F124">
        <v>339.5</v>
      </c>
      <c r="G124" s="28">
        <f>VLOOKUP($A124,Futures!$A$3:$B$987,2,FALSE)</f>
        <v>8.6325000000000003</v>
      </c>
      <c r="H124">
        <f>VLOOKUP($A124,Basis!$A$3:$C$968,2,FALSE)</f>
        <v>55</v>
      </c>
      <c r="I124" s="39" t="e">
        <f>VLOOKUP($A124,Basis!$A$3:$C$968,3,FALSE)</f>
        <v>#N/A</v>
      </c>
      <c r="J124" s="26">
        <f>VLOOKUP($A124,'Ocean Rates to China'!$L$11:$P$1030,2,FALSE)</f>
        <v>28.77</v>
      </c>
      <c r="K124" s="26">
        <f>VLOOKUP($A124,'Ocean Rates to China'!$L$11:$P$1030,3,FALSE)</f>
        <v>15.75</v>
      </c>
      <c r="L124" s="26">
        <f>VLOOKUP($A124,'Ocean Rates to China'!$L$11:$P$1030,4,FALSE)</f>
        <v>29.22</v>
      </c>
      <c r="M124" s="26">
        <f>VLOOKUP($A124,'Ocean Rates to China'!$L$11:$P$1030,5,FALSE)</f>
        <v>20.86</v>
      </c>
    </row>
    <row r="125" spans="1:13" x14ac:dyDescent="0.25">
      <c r="A125" s="21">
        <v>43990</v>
      </c>
      <c r="B125">
        <f>VLOOKUP(A125,FOB!$A$1:$H$792,2,FALSE)</f>
        <v>362.25</v>
      </c>
      <c r="C125">
        <v>380.75</v>
      </c>
      <c r="D125">
        <v>345.5</v>
      </c>
      <c r="E125">
        <v>358.5</v>
      </c>
      <c r="F125">
        <v>340</v>
      </c>
      <c r="G125" s="28">
        <f>VLOOKUP($A125,Futures!$A$3:$B$987,2,FALSE)</f>
        <v>8.6475000000000009</v>
      </c>
      <c r="H125">
        <f>VLOOKUP($A125,Basis!$A$3:$C$968,2,FALSE)</f>
        <v>54</v>
      </c>
      <c r="I125" s="39">
        <f>VLOOKUP($A125,Basis!$A$3:$C$968,3,FALSE)</f>
        <v>134.29746353146078</v>
      </c>
      <c r="J125" s="26">
        <f>VLOOKUP($A125,'Ocean Rates to China'!$L$11:$P$1030,2,FALSE)</f>
        <v>28.68</v>
      </c>
      <c r="K125" s="26">
        <f>VLOOKUP($A125,'Ocean Rates to China'!$L$11:$P$1030,3,FALSE)</f>
        <v>15.7</v>
      </c>
      <c r="L125" s="26">
        <f>VLOOKUP($A125,'Ocean Rates to China'!$L$11:$P$1030,4,FALSE)</f>
        <v>29.12</v>
      </c>
      <c r="M125" s="26">
        <f>VLOOKUP($A125,'Ocean Rates to China'!$L$11:$P$1030,5,FALSE)</f>
        <v>20.77</v>
      </c>
    </row>
    <row r="126" spans="1:13" x14ac:dyDescent="0.25">
      <c r="A126" s="21">
        <v>43987</v>
      </c>
      <c r="B126">
        <f>VLOOKUP(A126,FOB!$A$1:$H$792,2,FALSE)</f>
        <v>366.25</v>
      </c>
      <c r="C126">
        <v>382.25</v>
      </c>
      <c r="D126">
        <v>347.5</v>
      </c>
      <c r="E126">
        <v>360.75</v>
      </c>
      <c r="F126">
        <v>342.5</v>
      </c>
      <c r="G126" s="28">
        <f>VLOOKUP($A126,Futures!$A$3:$B$987,2,FALSE)</f>
        <v>8.6775000000000002</v>
      </c>
      <c r="H126">
        <f>VLOOKUP($A126,Basis!$A$3:$C$968,2,FALSE)</f>
        <v>57</v>
      </c>
      <c r="I126" s="39">
        <f>VLOOKUP($A126,Basis!$A$3:$C$968,3,FALSE)</f>
        <v>135.54305464837793</v>
      </c>
      <c r="J126" s="26">
        <f>VLOOKUP($A126,'Ocean Rates to China'!$L$11:$P$1030,2,FALSE)</f>
        <v>28.58</v>
      </c>
      <c r="K126" s="26">
        <f>VLOOKUP($A126,'Ocean Rates to China'!$L$11:$P$1030,3,FALSE)</f>
        <v>15.62</v>
      </c>
      <c r="L126" s="26">
        <f>VLOOKUP($A126,'Ocean Rates to China'!$L$11:$P$1030,4,FALSE)</f>
        <v>28.98</v>
      </c>
      <c r="M126" s="26">
        <f>VLOOKUP($A126,'Ocean Rates to China'!$L$11:$P$1030,5,FALSE)</f>
        <v>20.67</v>
      </c>
    </row>
    <row r="127" spans="1:13" x14ac:dyDescent="0.25">
      <c r="A127" s="21">
        <v>43986</v>
      </c>
      <c r="B127">
        <f>VLOOKUP(A127,FOB!$A$1:$H$792,2,FALSE)</f>
        <v>366.25</v>
      </c>
      <c r="C127">
        <v>381</v>
      </c>
      <c r="D127">
        <v>347.5</v>
      </c>
      <c r="E127">
        <v>360.75</v>
      </c>
      <c r="F127">
        <v>343.25</v>
      </c>
      <c r="G127" s="28">
        <f>VLOOKUP($A127,Futures!$A$3:$B$987,2,FALSE)</f>
        <v>8.6775000000000002</v>
      </c>
      <c r="H127">
        <f>VLOOKUP($A127,Basis!$A$3:$C$968,2,FALSE)</f>
        <v>56</v>
      </c>
      <c r="I127" s="39">
        <f>VLOOKUP($A127,Basis!$A$3:$C$968,3,FALSE)</f>
        <v>135.54305464837793</v>
      </c>
      <c r="J127" s="26">
        <f>VLOOKUP($A127,'Ocean Rates to China'!$L$11:$P$1030,2,FALSE)</f>
        <v>28.24</v>
      </c>
      <c r="K127" s="26">
        <f>VLOOKUP($A127,'Ocean Rates to China'!$L$11:$P$1030,3,FALSE)</f>
        <v>15.64</v>
      </c>
      <c r="L127" s="26">
        <f>VLOOKUP($A127,'Ocean Rates to China'!$L$11:$P$1030,4,FALSE)</f>
        <v>28.55</v>
      </c>
      <c r="M127" s="26">
        <f>VLOOKUP($A127,'Ocean Rates to China'!$L$11:$P$1030,5,FALSE)</f>
        <v>20.32</v>
      </c>
    </row>
    <row r="128" spans="1:13" x14ac:dyDescent="0.25">
      <c r="A128" s="21">
        <v>43985</v>
      </c>
      <c r="B128">
        <f>VLOOKUP(A128,FOB!$A$1:$H$792,2,FALSE)</f>
        <v>361.5</v>
      </c>
      <c r="C128">
        <v>376.75</v>
      </c>
      <c r="D128">
        <v>342.5</v>
      </c>
      <c r="E128">
        <v>355.75</v>
      </c>
      <c r="F128">
        <v>338</v>
      </c>
      <c r="G128" s="28">
        <f>VLOOKUP($A128,Futures!$A$3:$B$987,2,FALSE)</f>
        <v>8.5749999999999993</v>
      </c>
      <c r="H128">
        <f>VLOOKUP($A128,Basis!$A$3:$C$968,2,FALSE)</f>
        <v>57</v>
      </c>
      <c r="I128" s="39">
        <f>VLOOKUP($A128,Basis!$A$3:$C$968,3,FALSE)</f>
        <v>134.03603309383845</v>
      </c>
      <c r="J128" s="26">
        <f>VLOOKUP($A128,'Ocean Rates to China'!$L$11:$P$1030,2,FALSE)</f>
        <v>28.14</v>
      </c>
      <c r="K128" s="26">
        <f>VLOOKUP($A128,'Ocean Rates to China'!$L$11:$P$1030,3,FALSE)</f>
        <v>15.33</v>
      </c>
      <c r="L128" s="26">
        <f>VLOOKUP($A128,'Ocean Rates to China'!$L$11:$P$1030,4,FALSE)</f>
        <v>28.45</v>
      </c>
      <c r="M128" s="26">
        <f>VLOOKUP($A128,'Ocean Rates to China'!$L$11:$P$1030,5,FALSE)</f>
        <v>20.23</v>
      </c>
    </row>
    <row r="129" spans="1:13" x14ac:dyDescent="0.25">
      <c r="A129" s="21">
        <v>43984</v>
      </c>
      <c r="B129">
        <f>VLOOKUP(A129,FOB!$A$1:$H$792,2,FALSE)</f>
        <v>358.25</v>
      </c>
      <c r="C129">
        <v>376</v>
      </c>
      <c r="D129">
        <v>339.25</v>
      </c>
      <c r="E129">
        <v>353.5</v>
      </c>
      <c r="F129">
        <v>335</v>
      </c>
      <c r="G129" s="28">
        <f>VLOOKUP($A129,Futures!$A$3:$B$987,2,FALSE)</f>
        <v>8.5050000000000008</v>
      </c>
      <c r="H129">
        <f>VLOOKUP($A129,Basis!$A$3:$C$968,2,FALSE)</f>
        <v>54</v>
      </c>
      <c r="I129" s="39">
        <f>VLOOKUP($A129,Basis!$A$3:$C$968,3,FALSE)</f>
        <v>136.54550402786842</v>
      </c>
      <c r="J129" s="26">
        <f>VLOOKUP($A129,'Ocean Rates to China'!$L$11:$P$1030,2,FALSE)</f>
        <v>27.22</v>
      </c>
      <c r="K129" s="26">
        <f>VLOOKUP($A129,'Ocean Rates to China'!$L$11:$P$1030,3,FALSE)</f>
        <v>15.08</v>
      </c>
      <c r="L129" s="26">
        <f>VLOOKUP($A129,'Ocean Rates to China'!$L$11:$P$1030,4,FALSE)</f>
        <v>27.33</v>
      </c>
      <c r="M129" s="26">
        <f>VLOOKUP($A129,'Ocean Rates to China'!$L$11:$P$1030,5,FALSE)</f>
        <v>19.32</v>
      </c>
    </row>
    <row r="130" spans="1:13" x14ac:dyDescent="0.25">
      <c r="A130" s="21">
        <v>43983</v>
      </c>
      <c r="B130">
        <f>VLOOKUP(A130,FOB!$A$1:$H$792,2,FALSE)</f>
        <v>353.5</v>
      </c>
      <c r="C130">
        <v>369.25</v>
      </c>
      <c r="D130">
        <v>337</v>
      </c>
      <c r="E130">
        <v>351.25</v>
      </c>
      <c r="F130">
        <v>333</v>
      </c>
      <c r="G130" s="28">
        <f>VLOOKUP($A130,Futures!$A$3:$B$987,2,FALSE)</f>
        <v>8.4049999999999994</v>
      </c>
      <c r="H130">
        <f>VLOOKUP($A130,Basis!$A$3:$C$968,2,FALSE)</f>
        <v>53</v>
      </c>
      <c r="I130" s="39">
        <f>VLOOKUP($A130,Basis!$A$3:$C$968,3,FALSE)</f>
        <v>130.54289135641196</v>
      </c>
      <c r="J130" s="26">
        <f>VLOOKUP($A130,'Ocean Rates to China'!$L$11:$P$1030,2,FALSE)</f>
        <v>26.68</v>
      </c>
      <c r="K130" s="26">
        <f>VLOOKUP($A130,'Ocean Rates to China'!$L$11:$P$1030,3,FALSE)</f>
        <v>14.74</v>
      </c>
      <c r="L130" s="26">
        <f>VLOOKUP($A130,'Ocean Rates to China'!$L$11:$P$1030,4,FALSE)</f>
        <v>26.69</v>
      </c>
      <c r="M130" s="26">
        <f>VLOOKUP($A130,'Ocean Rates to China'!$L$11:$P$1030,5,FALSE)</f>
        <v>18.8</v>
      </c>
    </row>
    <row r="131" spans="1:13" x14ac:dyDescent="0.25">
      <c r="A131" s="21">
        <v>43980</v>
      </c>
      <c r="B131">
        <f>VLOOKUP(A131,FOB!$A$1:$H$792,2,FALSE)</f>
        <v>353</v>
      </c>
      <c r="C131">
        <v>369.75</v>
      </c>
      <c r="D131">
        <v>335</v>
      </c>
      <c r="E131">
        <v>349.5</v>
      </c>
      <c r="F131">
        <v>330.25</v>
      </c>
      <c r="G131" s="28">
        <f>VLOOKUP($A131,Futures!$A$3:$B$987,2,FALSE)</f>
        <v>8.4075000000000006</v>
      </c>
      <c r="H131">
        <f>VLOOKUP($A131,Basis!$A$3:$C$968,2,FALSE)</f>
        <v>54</v>
      </c>
      <c r="I131" s="39">
        <f>VLOOKUP($A131,Basis!$A$3:$C$968,3,FALSE)</f>
        <v>122.04664707163069</v>
      </c>
      <c r="J131" s="26">
        <f>VLOOKUP($A131,'Ocean Rates to China'!$L$11:$P$1030,2,FALSE)</f>
        <v>26.53</v>
      </c>
      <c r="K131" s="26">
        <f>VLOOKUP($A131,'Ocean Rates to China'!$L$11:$P$1030,3,FALSE)</f>
        <v>14.69</v>
      </c>
      <c r="L131" s="26">
        <f>VLOOKUP($A131,'Ocean Rates to China'!$L$11:$P$1030,4,FALSE)</f>
        <v>26.55</v>
      </c>
      <c r="M131" s="26">
        <f>VLOOKUP($A131,'Ocean Rates to China'!$L$11:$P$1030,5,FALSE)</f>
        <v>18.68</v>
      </c>
    </row>
    <row r="132" spans="1:13" x14ac:dyDescent="0.25">
      <c r="A132" s="21">
        <v>43979</v>
      </c>
      <c r="B132">
        <f>VLOOKUP(A132,FOB!$A$1:$H$792,2,FALSE)</f>
        <v>353</v>
      </c>
      <c r="C132">
        <v>371.5</v>
      </c>
      <c r="D132">
        <v>336.25</v>
      </c>
      <c r="E132">
        <v>351.25</v>
      </c>
      <c r="F132">
        <v>331.75</v>
      </c>
      <c r="G132" s="28">
        <f>VLOOKUP($A132,Futures!$A$3:$B$987,2,FALSE)</f>
        <v>8.4700000000000006</v>
      </c>
      <c r="H132">
        <f>VLOOKUP($A132,Basis!$A$3:$C$968,2,FALSE)</f>
        <v>53</v>
      </c>
      <c r="I132" s="39">
        <f>VLOOKUP($A132,Basis!$A$3:$C$968,3,FALSE)</f>
        <v>119.52514696276938</v>
      </c>
      <c r="J132" s="26">
        <f>VLOOKUP($A132,'Ocean Rates to China'!$L$11:$P$1030,2,FALSE)</f>
        <v>26.03</v>
      </c>
      <c r="K132" s="26">
        <f>VLOOKUP($A132,'Ocean Rates to China'!$L$11:$P$1030,3,FALSE)</f>
        <v>14.44</v>
      </c>
      <c r="L132" s="26">
        <f>VLOOKUP($A132,'Ocean Rates to China'!$L$11:$P$1030,4,FALSE)</f>
        <v>25.97</v>
      </c>
      <c r="M132" s="26">
        <f>VLOOKUP($A132,'Ocean Rates to China'!$L$11:$P$1030,5,FALSE)</f>
        <v>18.21</v>
      </c>
    </row>
    <row r="133" spans="1:13" x14ac:dyDescent="0.25">
      <c r="A133" s="21">
        <v>43978</v>
      </c>
      <c r="B133">
        <f>VLOOKUP(A133,FOB!$A$1:$H$792,2,FALSE)</f>
        <v>352</v>
      </c>
      <c r="C133">
        <v>370.75</v>
      </c>
      <c r="D133">
        <v>336.25</v>
      </c>
      <c r="E133">
        <v>352.25</v>
      </c>
      <c r="F133">
        <v>333.25</v>
      </c>
      <c r="G133" s="28">
        <f>VLOOKUP($A133,Futures!$A$3:$B$987,2,FALSE)</f>
        <v>8.4849999999999994</v>
      </c>
      <c r="H133">
        <f>VLOOKUP($A133,Basis!$A$3:$C$968,2,FALSE)</f>
        <v>53</v>
      </c>
      <c r="I133" s="39">
        <f>VLOOKUP($A133,Basis!$A$3:$C$968,3,FALSE)</f>
        <v>115.79349009362083</v>
      </c>
      <c r="J133" s="26">
        <f>VLOOKUP($A133,'Ocean Rates to China'!$L$11:$P$1030,2,FALSE)</f>
        <v>25.86</v>
      </c>
      <c r="K133" s="26">
        <f>VLOOKUP($A133,'Ocean Rates to China'!$L$11:$P$1030,3,FALSE)</f>
        <v>14.32</v>
      </c>
      <c r="L133" s="26">
        <f>VLOOKUP($A133,'Ocean Rates to China'!$L$11:$P$1030,4,FALSE)</f>
        <v>25.81</v>
      </c>
      <c r="M133" s="26">
        <f>VLOOKUP($A133,'Ocean Rates to China'!$L$11:$P$1030,5,FALSE)</f>
        <v>18.07</v>
      </c>
    </row>
    <row r="134" spans="1:13" x14ac:dyDescent="0.25">
      <c r="A134" s="21">
        <v>43977</v>
      </c>
      <c r="B134">
        <f>VLOOKUP(A134,FOB!$A$1:$H$792,2,FALSE)</f>
        <v>349</v>
      </c>
      <c r="C134">
        <v>370</v>
      </c>
      <c r="D134">
        <v>334.25</v>
      </c>
      <c r="E134">
        <v>350.5</v>
      </c>
      <c r="F134">
        <v>331</v>
      </c>
      <c r="G134" s="28">
        <f>VLOOKUP($A134,Futures!$A$3:$B$987,2,FALSE)</f>
        <v>8.4700000000000006</v>
      </c>
      <c r="H134">
        <f>VLOOKUP($A134,Basis!$A$3:$C$968,2,FALSE)</f>
        <v>53</v>
      </c>
      <c r="I134" s="39">
        <f>VLOOKUP($A134,Basis!$A$3:$C$968,3,FALSE)</f>
        <v>46.778576094056135</v>
      </c>
      <c r="J134" s="26">
        <f>VLOOKUP($A134,'Ocean Rates to China'!$L$11:$P$1030,2,FALSE)</f>
        <v>25.23</v>
      </c>
      <c r="K134" s="26">
        <f>VLOOKUP($A134,'Ocean Rates to China'!$L$11:$P$1030,3,FALSE)</f>
        <v>14.13</v>
      </c>
      <c r="L134" s="26">
        <f>VLOOKUP($A134,'Ocean Rates to China'!$L$11:$P$1030,4,FALSE)</f>
        <v>25.04</v>
      </c>
      <c r="M134" s="26">
        <f>VLOOKUP($A134,'Ocean Rates to China'!$L$11:$P$1030,5,FALSE)</f>
        <v>17.45</v>
      </c>
    </row>
    <row r="135" spans="1:13" x14ac:dyDescent="0.25">
      <c r="A135" s="21">
        <v>43973</v>
      </c>
      <c r="B135">
        <f>VLOOKUP(A135,FOB!$A$1:$H$792,2,FALSE)</f>
        <v>344</v>
      </c>
      <c r="C135">
        <v>362</v>
      </c>
      <c r="D135">
        <v>330</v>
      </c>
      <c r="E135">
        <v>348.75</v>
      </c>
      <c r="F135">
        <v>327.5</v>
      </c>
      <c r="G135" s="28">
        <f>VLOOKUP($A135,Futures!$A$3:$B$987,2,FALSE)</f>
        <v>8.3324999999999996</v>
      </c>
      <c r="H135">
        <f>VLOOKUP($A135,Basis!$A$3:$C$968,2,FALSE)</f>
        <v>53</v>
      </c>
      <c r="I135" s="39">
        <f>VLOOKUP($A135,Basis!$A$3:$C$968,3,FALSE)</f>
        <v>90.029991291095257</v>
      </c>
      <c r="J135" s="26">
        <f>VLOOKUP($A135,'Ocean Rates to China'!$L$11:$P$1030,2,FALSE)</f>
        <v>24.68</v>
      </c>
      <c r="K135" s="26">
        <f>VLOOKUP($A135,'Ocean Rates to China'!$L$11:$P$1030,3,FALSE)</f>
        <v>13.91</v>
      </c>
      <c r="L135" s="26">
        <f>VLOOKUP($A135,'Ocean Rates to China'!$L$11:$P$1030,4,FALSE)</f>
        <v>24.38</v>
      </c>
      <c r="M135" s="26">
        <f>VLOOKUP($A135,'Ocean Rates to China'!$L$11:$P$1030,5,FALSE)</f>
        <v>16.91</v>
      </c>
    </row>
    <row r="136" spans="1:13" x14ac:dyDescent="0.25">
      <c r="A136" s="21">
        <v>43972</v>
      </c>
      <c r="B136">
        <f>VLOOKUP(A136,FOB!$A$1:$H$792,2,FALSE)</f>
        <v>344.25</v>
      </c>
      <c r="C136">
        <v>361.5</v>
      </c>
      <c r="D136">
        <v>330.75</v>
      </c>
      <c r="E136">
        <v>349</v>
      </c>
      <c r="F136">
        <v>327.75</v>
      </c>
      <c r="G136" s="28">
        <f>VLOOKUP($A136,Futures!$A$3:$B$987,2,FALSE)</f>
        <v>8.35</v>
      </c>
      <c r="H136">
        <f>VLOOKUP($A136,Basis!$A$3:$C$968,2,FALSE)</f>
        <v>53</v>
      </c>
      <c r="I136" s="39">
        <f>VLOOKUP($A136,Basis!$A$3:$C$968,3,FALSE)</f>
        <v>90.293925538863647</v>
      </c>
      <c r="J136" s="26">
        <f>VLOOKUP($A136,'Ocean Rates to China'!$L$11:$P$1030,2,FALSE)</f>
        <v>24.68</v>
      </c>
      <c r="K136" s="26">
        <f>VLOOKUP($A136,'Ocean Rates to China'!$L$11:$P$1030,3,FALSE)</f>
        <v>13.91</v>
      </c>
      <c r="L136" s="26">
        <f>VLOOKUP($A136,'Ocean Rates to China'!$L$11:$P$1030,4,FALSE)</f>
        <v>24.38</v>
      </c>
      <c r="M136" s="26">
        <f>VLOOKUP($A136,'Ocean Rates to China'!$L$11:$P$1030,5,FALSE)</f>
        <v>16.91</v>
      </c>
    </row>
    <row r="137" spans="1:13" x14ac:dyDescent="0.25">
      <c r="A137" s="21">
        <v>43971</v>
      </c>
      <c r="B137">
        <f>VLOOKUP(A137,FOB!$A$1:$H$792,2,FALSE)</f>
        <v>347.25</v>
      </c>
      <c r="C137">
        <v>363.75</v>
      </c>
      <c r="D137">
        <v>335.75</v>
      </c>
      <c r="E137">
        <v>353.75</v>
      </c>
      <c r="F137">
        <v>333</v>
      </c>
      <c r="G137" s="28">
        <f>VLOOKUP($A137,Futures!$A$3:$B$987,2,FALSE)</f>
        <v>8.4674999999999994</v>
      </c>
      <c r="H137">
        <f>VLOOKUP($A137,Basis!$A$3:$C$968,2,FALSE)</f>
        <v>50</v>
      </c>
      <c r="I137" s="39">
        <f>VLOOKUP($A137,Basis!$A$3:$C$968,3,FALSE)</f>
        <v>84.776235575876413</v>
      </c>
      <c r="J137" s="26">
        <f>VLOOKUP($A137,'Ocean Rates to China'!$L$11:$P$1030,2,FALSE)</f>
        <v>24.49</v>
      </c>
      <c r="K137" s="26">
        <f>VLOOKUP($A137,'Ocean Rates to China'!$L$11:$P$1030,3,FALSE)</f>
        <v>13.92</v>
      </c>
      <c r="L137" s="26">
        <f>VLOOKUP($A137,'Ocean Rates to China'!$L$11:$P$1030,4,FALSE)</f>
        <v>24.15</v>
      </c>
      <c r="M137" s="26">
        <f>VLOOKUP($A137,'Ocean Rates to China'!$L$11:$P$1030,5,FALSE)</f>
        <v>16.73</v>
      </c>
    </row>
    <row r="138" spans="1:13" x14ac:dyDescent="0.25">
      <c r="A138" s="21">
        <v>43970</v>
      </c>
      <c r="B138">
        <f>VLOOKUP(A138,FOB!$A$1:$H$792,2,FALSE)</f>
        <v>344.25</v>
      </c>
      <c r="C138">
        <v>361.25</v>
      </c>
      <c r="D138">
        <v>333.75</v>
      </c>
      <c r="E138">
        <v>351.25</v>
      </c>
      <c r="F138">
        <v>330.75</v>
      </c>
      <c r="G138" s="28">
        <f>VLOOKUP($A138,Futures!$A$3:$B$987,2,FALSE)</f>
        <v>8.4250000000000007</v>
      </c>
      <c r="H138">
        <f>VLOOKUP($A138,Basis!$A$3:$C$968,2,FALSE)</f>
        <v>52</v>
      </c>
      <c r="I138" s="39">
        <f>VLOOKUP($A138,Basis!$A$3:$C$968,3,FALSE)</f>
        <v>83.528739386022181</v>
      </c>
      <c r="J138" s="26">
        <f>VLOOKUP($A138,'Ocean Rates to China'!$L$11:$P$1030,2,FALSE)</f>
        <v>24.35</v>
      </c>
      <c r="K138" s="26">
        <f>VLOOKUP($A138,'Ocean Rates to China'!$L$11:$P$1030,3,FALSE)</f>
        <v>13.83</v>
      </c>
      <c r="L138" s="26">
        <f>VLOOKUP($A138,'Ocean Rates to China'!$L$11:$P$1030,4,FALSE)</f>
        <v>23.97</v>
      </c>
      <c r="M138" s="26">
        <f>VLOOKUP($A138,'Ocean Rates to China'!$L$11:$P$1030,5,FALSE)</f>
        <v>16.59</v>
      </c>
    </row>
    <row r="139" spans="1:13" x14ac:dyDescent="0.25">
      <c r="A139" s="21">
        <v>43969</v>
      </c>
      <c r="B139">
        <f>VLOOKUP(A139,FOB!$A$1:$H$792,2,FALSE)</f>
        <v>344.75</v>
      </c>
      <c r="C139">
        <v>360</v>
      </c>
      <c r="D139">
        <v>334.75</v>
      </c>
      <c r="E139">
        <v>352.25</v>
      </c>
      <c r="F139">
        <v>330.25</v>
      </c>
      <c r="G139" s="28">
        <f>VLOOKUP($A139,Futures!$A$3:$B$987,2,FALSE)</f>
        <v>8.4499999999999993</v>
      </c>
      <c r="H139">
        <f>VLOOKUP($A139,Basis!$A$3:$C$968,2,FALSE)</f>
        <v>50</v>
      </c>
      <c r="I139" s="39">
        <f>VLOOKUP($A139,Basis!$A$3:$C$968,3,FALSE)</f>
        <v>97.548443283257143</v>
      </c>
      <c r="J139" s="26">
        <f>VLOOKUP($A139,'Ocean Rates to China'!$L$11:$P$1030,2,FALSE)</f>
        <v>23.98</v>
      </c>
      <c r="K139" s="26">
        <f>VLOOKUP($A139,'Ocean Rates to China'!$L$11:$P$1030,3,FALSE)</f>
        <v>13.8</v>
      </c>
      <c r="L139" s="26">
        <f>VLOOKUP($A139,'Ocean Rates to China'!$L$11:$P$1030,4,FALSE)</f>
        <v>23.5</v>
      </c>
      <c r="M139" s="26">
        <f>VLOOKUP($A139,'Ocean Rates to China'!$L$11:$P$1030,5,FALSE)</f>
        <v>16.21</v>
      </c>
    </row>
    <row r="140" spans="1:13" x14ac:dyDescent="0.25">
      <c r="A140" s="21">
        <v>43966</v>
      </c>
      <c r="B140">
        <f>VLOOKUP(A140,FOB!$A$1:$H$792,2,FALSE)</f>
        <v>334.25</v>
      </c>
      <c r="C140">
        <v>353.75</v>
      </c>
      <c r="D140">
        <v>330</v>
      </c>
      <c r="E140">
        <v>349</v>
      </c>
      <c r="F140">
        <v>328</v>
      </c>
      <c r="G140" s="28">
        <f>VLOOKUP($A140,Futures!$A$3:$B$987,2,FALSE)</f>
        <v>8.3849999999999998</v>
      </c>
      <c r="H140">
        <f>VLOOKUP($A140,Basis!$A$3:$C$968,2,FALSE)</f>
        <v>50</v>
      </c>
      <c r="I140" s="39">
        <f>VLOOKUP($A140,Basis!$A$3:$C$968,3,FALSE)</f>
        <v>81.786305247115195</v>
      </c>
      <c r="J140" s="26">
        <f>VLOOKUP($A140,'Ocean Rates to China'!$L$11:$P$1030,2,FALSE)</f>
        <v>23.75</v>
      </c>
      <c r="K140" s="26">
        <f>VLOOKUP($A140,'Ocean Rates to China'!$L$11:$P$1030,3,FALSE)</f>
        <v>13.77</v>
      </c>
      <c r="L140" s="26">
        <f>VLOOKUP($A140,'Ocean Rates to China'!$L$11:$P$1030,4,FALSE)</f>
        <v>23.2</v>
      </c>
      <c r="M140" s="26">
        <f>VLOOKUP($A140,'Ocean Rates to China'!$L$11:$P$1030,5,FALSE)</f>
        <v>15.97</v>
      </c>
    </row>
    <row r="141" spans="1:13" x14ac:dyDescent="0.25">
      <c r="A141" s="21">
        <v>43965</v>
      </c>
      <c r="B141">
        <f>VLOOKUP(A141,FOB!$A$1:$H$792,2,FALSE)</f>
        <v>335.5</v>
      </c>
      <c r="C141">
        <v>354.5</v>
      </c>
      <c r="D141">
        <v>330.75</v>
      </c>
      <c r="E141">
        <v>349.75</v>
      </c>
      <c r="F141">
        <v>328.75</v>
      </c>
      <c r="G141" s="28">
        <f>VLOOKUP($A141,Futures!$A$3:$B$987,2,FALSE)</f>
        <v>8.3699999999999992</v>
      </c>
      <c r="H141">
        <f>VLOOKUP($A141,Basis!$A$3:$C$968,2,FALSE)</f>
        <v>54</v>
      </c>
      <c r="I141" s="39">
        <f>VLOOKUP($A141,Basis!$A$3:$C$968,3,FALSE)</f>
        <v>77.543871108208322</v>
      </c>
      <c r="J141" s="26">
        <f>VLOOKUP($A141,'Ocean Rates to China'!$L$11:$P$1030,2,FALSE)</f>
        <v>23.78</v>
      </c>
      <c r="K141" s="26">
        <f>VLOOKUP($A141,'Ocean Rates to China'!$L$11:$P$1030,3,FALSE)</f>
        <v>13.78</v>
      </c>
      <c r="L141" s="26">
        <f>VLOOKUP($A141,'Ocean Rates to China'!$L$11:$P$1030,4,FALSE)</f>
        <v>23.23</v>
      </c>
      <c r="M141" s="26">
        <f>VLOOKUP($A141,'Ocean Rates to China'!$L$11:$P$1030,5,FALSE)</f>
        <v>15.99</v>
      </c>
    </row>
    <row r="142" spans="1:13" x14ac:dyDescent="0.25">
      <c r="A142" s="21">
        <v>43964</v>
      </c>
      <c r="B142">
        <f>VLOOKUP(A142,FOB!$A$1:$H$792,2,FALSE)</f>
        <v>334.25</v>
      </c>
      <c r="C142">
        <v>356.75</v>
      </c>
      <c r="D142">
        <v>333</v>
      </c>
      <c r="E142">
        <v>350.25</v>
      </c>
      <c r="F142">
        <v>328.75</v>
      </c>
      <c r="G142" s="28">
        <f>VLOOKUP($A142,Futures!$A$3:$B$987,2,FALSE)</f>
        <v>8.3949999999999996</v>
      </c>
      <c r="H142">
        <f>VLOOKUP($A142,Basis!$A$3:$C$968,2,FALSE)</f>
        <v>54</v>
      </c>
      <c r="I142" s="39">
        <f>VLOOKUP($A142,Basis!$A$3:$C$968,3,FALSE)</f>
        <v>77.275527977356973</v>
      </c>
      <c r="J142" s="26">
        <f>VLOOKUP($A142,'Ocean Rates to China'!$L$11:$P$1030,2,FALSE)</f>
        <v>24.16</v>
      </c>
      <c r="K142" s="26">
        <f>VLOOKUP($A142,'Ocean Rates to China'!$L$11:$P$1030,3,FALSE)</f>
        <v>14.15</v>
      </c>
      <c r="L142" s="26">
        <f>VLOOKUP($A142,'Ocean Rates to China'!$L$11:$P$1030,4,FALSE)</f>
        <v>23.69</v>
      </c>
      <c r="M142" s="26">
        <f>VLOOKUP($A142,'Ocean Rates to China'!$L$11:$P$1030,5,FALSE)</f>
        <v>16.36</v>
      </c>
    </row>
    <row r="143" spans="1:13" x14ac:dyDescent="0.25">
      <c r="A143" s="21">
        <v>43963</v>
      </c>
      <c r="B143">
        <f>VLOOKUP(A143,FOB!$A$1:$H$792,2,FALSE)</f>
        <v>339.5</v>
      </c>
      <c r="C143">
        <v>365.5</v>
      </c>
      <c r="D143">
        <v>338.75</v>
      </c>
      <c r="E143">
        <v>356</v>
      </c>
      <c r="F143">
        <v>334</v>
      </c>
      <c r="G143" s="28">
        <f>VLOOKUP($A143,Futures!$A$3:$B$987,2,FALSE)</f>
        <v>8.52</v>
      </c>
      <c r="H143">
        <f>VLOOKUP($A143,Basis!$A$3:$C$968,2,FALSE)</f>
        <v>53</v>
      </c>
      <c r="I143" s="39">
        <f>VLOOKUP($A143,Basis!$A$3:$C$968,3,FALSE)</f>
        <v>78.274330502939364</v>
      </c>
      <c r="J143" s="26">
        <f>VLOOKUP($A143,'Ocean Rates to China'!$L$11:$P$1030,2,FALSE)</f>
        <v>24.46</v>
      </c>
      <c r="K143" s="26">
        <f>VLOOKUP($A143,'Ocean Rates to China'!$L$11:$P$1030,3,FALSE)</f>
        <v>14.2</v>
      </c>
      <c r="L143" s="26">
        <f>VLOOKUP($A143,'Ocean Rates to China'!$L$11:$P$1030,4,FALSE)</f>
        <v>24.03</v>
      </c>
      <c r="M143" s="26">
        <f>VLOOKUP($A143,'Ocean Rates to China'!$L$11:$P$1030,5,FALSE)</f>
        <v>16.64</v>
      </c>
    </row>
    <row r="144" spans="1:13" x14ac:dyDescent="0.25">
      <c r="A144" s="21">
        <v>43962</v>
      </c>
      <c r="B144">
        <f>VLOOKUP(A144,FOB!$A$1:$H$792,2,FALSE)</f>
        <v>340.5</v>
      </c>
      <c r="C144">
        <v>363.75</v>
      </c>
      <c r="D144">
        <v>338.5</v>
      </c>
      <c r="E144">
        <v>356</v>
      </c>
      <c r="F144">
        <v>334.25</v>
      </c>
      <c r="G144" s="28">
        <f>VLOOKUP($A144,Futures!$A$3:$B$987,2,FALSE)</f>
        <v>8.5500000000000007</v>
      </c>
      <c r="H144">
        <f>VLOOKUP($A144,Basis!$A$3:$C$968,2,FALSE)</f>
        <v>53</v>
      </c>
      <c r="I144" s="39">
        <f>VLOOKUP($A144,Basis!$A$3:$C$968,3,FALSE)</f>
        <v>77.288264750707469</v>
      </c>
      <c r="J144" s="26">
        <f>VLOOKUP($A144,'Ocean Rates to China'!$L$11:$P$1030,2,FALSE)</f>
        <v>24.72</v>
      </c>
      <c r="K144" s="26">
        <f>VLOOKUP($A144,'Ocean Rates to China'!$L$11:$P$1030,3,FALSE)</f>
        <v>14.35</v>
      </c>
      <c r="L144" s="26">
        <f>VLOOKUP($A144,'Ocean Rates to China'!$L$11:$P$1030,4,FALSE)</f>
        <v>24.32</v>
      </c>
      <c r="M144" s="26">
        <f>VLOOKUP($A144,'Ocean Rates to China'!$L$11:$P$1030,5,FALSE)</f>
        <v>16.88</v>
      </c>
    </row>
    <row r="145" spans="1:13" x14ac:dyDescent="0.25">
      <c r="A145" s="21">
        <v>43958</v>
      </c>
      <c r="B145">
        <f>VLOOKUP(A145,FOB!$A$1:$H$792,2,FALSE)</f>
        <v>337.25</v>
      </c>
      <c r="C145">
        <v>364.5</v>
      </c>
      <c r="D145">
        <v>334.75</v>
      </c>
      <c r="E145">
        <v>353</v>
      </c>
      <c r="F145">
        <v>331.75</v>
      </c>
      <c r="G145" s="28">
        <f>VLOOKUP($A145,Futures!$A$3:$B$987,2,FALSE)</f>
        <v>8.4425000000000008</v>
      </c>
      <c r="H145">
        <f>VLOOKUP($A145,Basis!$A$3:$C$968,2,FALSE)</f>
        <v>53</v>
      </c>
      <c r="I145" s="39">
        <f>VLOOKUP($A145,Basis!$A$3:$C$968,3,FALSE)</f>
        <v>74.539462225125249</v>
      </c>
      <c r="J145" s="26">
        <f>VLOOKUP($A145,'Ocean Rates to China'!$L$11:$P$1030,2,FALSE)</f>
        <v>24.67</v>
      </c>
      <c r="K145" s="26">
        <f>VLOOKUP($A145,'Ocean Rates to China'!$L$11:$P$1030,3,FALSE)</f>
        <v>14.52</v>
      </c>
      <c r="L145" s="26">
        <f>VLOOKUP($A145,'Ocean Rates to China'!$L$11:$P$1030,4,FALSE)</f>
        <v>24.22</v>
      </c>
      <c r="M145" s="26">
        <f>VLOOKUP($A145,'Ocean Rates to China'!$L$11:$P$1030,5,FALSE)</f>
        <v>16.8</v>
      </c>
    </row>
    <row r="146" spans="1:13" x14ac:dyDescent="0.25">
      <c r="A146" s="21">
        <v>43957</v>
      </c>
      <c r="B146">
        <f>VLOOKUP(A146,FOB!$A$1:$H$792,2,FALSE)</f>
        <v>336.5</v>
      </c>
      <c r="C146">
        <v>362</v>
      </c>
      <c r="D146">
        <v>330.25</v>
      </c>
      <c r="E146">
        <v>349</v>
      </c>
      <c r="F146">
        <v>327.75</v>
      </c>
      <c r="G146" s="28">
        <f>VLOOKUP($A146,Futures!$A$3:$B$987,2,FALSE)</f>
        <v>8.3249999999999993</v>
      </c>
      <c r="H146">
        <f>VLOOKUP($A146,Basis!$A$3:$C$968,2,FALSE)</f>
        <v>53</v>
      </c>
      <c r="I146" s="39">
        <f>VLOOKUP($A146,Basis!$A$3:$C$968,3,FALSE)</f>
        <v>27.531569780100185</v>
      </c>
      <c r="J146" s="26">
        <f>VLOOKUP($A146,'Ocean Rates to China'!$L$11:$P$1030,2,FALSE)</f>
        <v>24.92</v>
      </c>
      <c r="K146" s="26">
        <f>VLOOKUP($A146,'Ocean Rates to China'!$L$11:$P$1030,3,FALSE)</f>
        <v>14.53</v>
      </c>
      <c r="L146" s="26">
        <f>VLOOKUP($A146,'Ocean Rates to China'!$L$11:$P$1030,4,FALSE)</f>
        <v>24.48</v>
      </c>
      <c r="M146" s="26">
        <f>VLOOKUP($A146,'Ocean Rates to China'!$L$11:$P$1030,5,FALSE)</f>
        <v>17.02</v>
      </c>
    </row>
    <row r="147" spans="1:13" x14ac:dyDescent="0.25">
      <c r="A147" s="21">
        <v>43956</v>
      </c>
      <c r="B147">
        <f>VLOOKUP(A147,FOB!$A$1:$H$792,2,FALSE)</f>
        <v>338</v>
      </c>
      <c r="C147" t="s">
        <v>9</v>
      </c>
      <c r="D147">
        <v>331.5</v>
      </c>
      <c r="E147">
        <v>350.25</v>
      </c>
      <c r="F147">
        <v>328.75</v>
      </c>
      <c r="G147" s="28">
        <f>VLOOKUP($A147,Futures!$A$3:$B$987,2,FALSE)</f>
        <v>8.3949999999999996</v>
      </c>
      <c r="H147">
        <f>VLOOKUP($A147,Basis!$A$3:$C$968,2,FALSE)</f>
        <v>53</v>
      </c>
      <c r="I147" s="39" t="e">
        <f>VLOOKUP($A147,Basis!$A$3:$C$968,3,FALSE)</f>
        <v>#N/A</v>
      </c>
      <c r="J147" s="26">
        <f>VLOOKUP($A147,'Ocean Rates to China'!$L$11:$P$1030,2,FALSE)</f>
        <v>25.29</v>
      </c>
      <c r="K147" s="26">
        <f>VLOOKUP($A147,'Ocean Rates to China'!$L$11:$P$1030,3,FALSE)</f>
        <v>14.75</v>
      </c>
      <c r="L147" s="26">
        <f>VLOOKUP($A147,'Ocean Rates to China'!$L$11:$P$1030,4,FALSE)</f>
        <v>24.91</v>
      </c>
      <c r="M147" s="26">
        <f>VLOOKUP($A147,'Ocean Rates to China'!$L$11:$P$1030,5,FALSE)</f>
        <v>17.37</v>
      </c>
    </row>
    <row r="148" spans="1:13" x14ac:dyDescent="0.25">
      <c r="A148" s="21">
        <v>43955</v>
      </c>
      <c r="B148">
        <f>VLOOKUP(A148,FOB!$A$1:$H$792,2,FALSE)</f>
        <v>337</v>
      </c>
      <c r="C148" t="s">
        <v>9</v>
      </c>
      <c r="D148">
        <v>330</v>
      </c>
      <c r="E148">
        <v>348.75</v>
      </c>
      <c r="F148">
        <v>327.5</v>
      </c>
      <c r="G148" s="28">
        <f>VLOOKUP($A148,Futures!$A$3:$B$987,2,FALSE)</f>
        <v>8.3650000000000002</v>
      </c>
      <c r="H148">
        <f>VLOOKUP($A148,Basis!$A$3:$C$968,2,FALSE)</f>
        <v>58</v>
      </c>
      <c r="I148" s="39">
        <f>VLOOKUP($A148,Basis!$A$3:$C$968,3,FALSE)</f>
        <v>51.046266057043255</v>
      </c>
      <c r="J148" s="26">
        <f>VLOOKUP($A148,'Ocean Rates to China'!$L$11:$P$1030,2,FALSE)</f>
        <v>25.49</v>
      </c>
      <c r="K148" s="26">
        <f>VLOOKUP($A148,'Ocean Rates to China'!$L$11:$P$1030,3,FALSE)</f>
        <v>14.62</v>
      </c>
      <c r="L148" s="26">
        <f>VLOOKUP($A148,'Ocean Rates to China'!$L$11:$P$1030,4,FALSE)</f>
        <v>25.13</v>
      </c>
      <c r="M148" s="26">
        <f>VLOOKUP($A148,'Ocean Rates to China'!$L$11:$P$1030,5,FALSE)</f>
        <v>17.55</v>
      </c>
    </row>
    <row r="149" spans="1:13" x14ac:dyDescent="0.25">
      <c r="A149" s="21">
        <v>43952</v>
      </c>
      <c r="B149" t="str">
        <f>VLOOKUP(A149,FOB!$A$1:$H$792,2,FALSE)</f>
        <v/>
      </c>
      <c r="C149" t="s">
        <v>9</v>
      </c>
      <c r="D149">
        <v>334</v>
      </c>
      <c r="E149">
        <v>353.75</v>
      </c>
      <c r="F149">
        <v>331.5</v>
      </c>
      <c r="G149" s="28">
        <f>VLOOKUP($A149,Futures!$A$3:$B$987,2,FALSE)</f>
        <v>8.4949999999999992</v>
      </c>
      <c r="H149">
        <f>VLOOKUP($A149,Basis!$A$3:$C$968,2,FALSE)</f>
        <v>58</v>
      </c>
      <c r="I149" s="39" t="e">
        <f>VLOOKUP($A149,Basis!$A$3:$C$968,3,FALSE)</f>
        <v>#N/A</v>
      </c>
      <c r="J149" s="26">
        <f>VLOOKUP($A149,'Ocean Rates to China'!$L$11:$P$1030,2,FALSE)</f>
        <v>25.43</v>
      </c>
      <c r="K149" s="26">
        <f>VLOOKUP($A149,'Ocean Rates to China'!$L$11:$P$1030,3,FALSE)</f>
        <v>14.63</v>
      </c>
      <c r="L149" s="26">
        <f>VLOOKUP($A149,'Ocean Rates to China'!$L$11:$P$1030,4,FALSE)</f>
        <v>25.04</v>
      </c>
      <c r="M149" s="26">
        <f>VLOOKUP($A149,'Ocean Rates to China'!$L$11:$P$1030,5,FALSE)</f>
        <v>17.48</v>
      </c>
    </row>
    <row r="150" spans="1:13" x14ac:dyDescent="0.25">
      <c r="A150" s="21">
        <v>43951</v>
      </c>
      <c r="B150">
        <f>VLOOKUP(A150,FOB!$A$1:$H$792,2,FALSE)</f>
        <v>341.75</v>
      </c>
      <c r="C150">
        <v>363.75</v>
      </c>
      <c r="D150">
        <v>335.5</v>
      </c>
      <c r="E150">
        <v>356</v>
      </c>
      <c r="F150">
        <v>333</v>
      </c>
      <c r="G150" s="28">
        <f>VLOOKUP($A150,Futures!$A$3:$B$987,2,FALSE)</f>
        <v>8.5525000000000002</v>
      </c>
      <c r="H150">
        <f>VLOOKUP($A150,Basis!$A$3:$C$968,2,FALSE)</f>
        <v>58</v>
      </c>
      <c r="I150" s="39">
        <f>VLOOKUP($A150,Basis!$A$3:$C$968,3,FALSE)</f>
        <v>77.283202699760352</v>
      </c>
      <c r="J150" s="26">
        <f>VLOOKUP($A150,'Ocean Rates to China'!$L$11:$P$1030,2,FALSE)</f>
        <v>25.2</v>
      </c>
      <c r="K150" s="26">
        <f>VLOOKUP($A150,'Ocean Rates to China'!$L$11:$P$1030,3,FALSE)</f>
        <v>14.73</v>
      </c>
      <c r="L150" s="26">
        <f>VLOOKUP($A150,'Ocean Rates to China'!$L$11:$P$1030,4,FALSE)</f>
        <v>24.73</v>
      </c>
      <c r="M150" s="26">
        <f>VLOOKUP($A150,'Ocean Rates to China'!$L$11:$P$1030,5,FALSE)</f>
        <v>17.239999999999998</v>
      </c>
    </row>
    <row r="151" spans="1:13" x14ac:dyDescent="0.25">
      <c r="A151" s="21">
        <v>43950</v>
      </c>
      <c r="B151">
        <f>VLOOKUP(A151,FOB!$A$1:$H$792,2,FALSE)</f>
        <v>336.5</v>
      </c>
      <c r="C151">
        <v>355.75</v>
      </c>
      <c r="D151">
        <v>329.25</v>
      </c>
      <c r="E151">
        <v>349.75</v>
      </c>
      <c r="F151">
        <v>326.25</v>
      </c>
      <c r="G151" s="28">
        <f>VLOOKUP($A151,Futures!$A$3:$B$987,2,FALSE)</f>
        <v>8.375</v>
      </c>
      <c r="H151">
        <f>VLOOKUP($A151,Basis!$A$3:$C$968,2,FALSE)</f>
        <v>59</v>
      </c>
      <c r="I151" s="39">
        <f>VLOOKUP($A151,Basis!$A$3:$C$968,3,FALSE)</f>
        <v>55.543762246897366</v>
      </c>
      <c r="J151" s="26">
        <f>VLOOKUP($A151,'Ocean Rates to China'!$L$11:$P$1030,2,FALSE)</f>
        <v>25.13</v>
      </c>
      <c r="K151" s="26">
        <f>VLOOKUP($A151,'Ocean Rates to China'!$L$11:$P$1030,3,FALSE)</f>
        <v>14.59</v>
      </c>
      <c r="L151" s="26">
        <f>VLOOKUP($A151,'Ocean Rates to China'!$L$11:$P$1030,4,FALSE)</f>
        <v>24.63</v>
      </c>
      <c r="M151" s="26">
        <f>VLOOKUP($A151,'Ocean Rates to China'!$L$11:$P$1030,5,FALSE)</f>
        <v>17.149999999999999</v>
      </c>
    </row>
    <row r="152" spans="1:13" x14ac:dyDescent="0.25">
      <c r="A152" s="21">
        <v>43949</v>
      </c>
      <c r="B152">
        <f>VLOOKUP(A152,FOB!$A$1:$H$792,2,FALSE)</f>
        <v>332.25</v>
      </c>
      <c r="C152">
        <v>351.25</v>
      </c>
      <c r="D152">
        <v>327.75</v>
      </c>
      <c r="E152">
        <v>348.25</v>
      </c>
      <c r="F152">
        <v>324</v>
      </c>
      <c r="G152" s="28">
        <f>VLOOKUP($A152,Futures!$A$3:$B$987,2,FALSE)</f>
        <v>8.32</v>
      </c>
      <c r="H152">
        <f>VLOOKUP($A152,Basis!$A$3:$C$968,2,FALSE)</f>
        <v>59</v>
      </c>
      <c r="I152" s="39">
        <f>VLOOKUP($A152,Basis!$A$3:$C$968,3,FALSE)</f>
        <v>58.022860875244753</v>
      </c>
      <c r="J152" s="26">
        <f>VLOOKUP($A152,'Ocean Rates to China'!$L$11:$P$1030,2,FALSE)</f>
        <v>25.49</v>
      </c>
      <c r="K152" s="26">
        <f>VLOOKUP($A152,'Ocean Rates to China'!$L$11:$P$1030,3,FALSE)</f>
        <v>14.76</v>
      </c>
      <c r="L152" s="26">
        <f>VLOOKUP($A152,'Ocean Rates to China'!$L$11:$P$1030,4,FALSE)</f>
        <v>25.06</v>
      </c>
      <c r="M152" s="26">
        <f>VLOOKUP($A152,'Ocean Rates to China'!$L$11:$P$1030,5,FALSE)</f>
        <v>17.510000000000002</v>
      </c>
    </row>
    <row r="153" spans="1:13" x14ac:dyDescent="0.25">
      <c r="A153" s="21">
        <v>43948</v>
      </c>
      <c r="B153">
        <f>VLOOKUP(A153,FOB!$A$1:$H$792,2,FALSE)</f>
        <v>334</v>
      </c>
      <c r="C153">
        <v>355.25</v>
      </c>
      <c r="D153">
        <v>330.75</v>
      </c>
      <c r="E153">
        <v>350.5</v>
      </c>
      <c r="F153">
        <v>326</v>
      </c>
      <c r="G153" s="28">
        <f>VLOOKUP($A153,Futures!$A$3:$B$987,2,FALSE)</f>
        <v>8.3650000000000002</v>
      </c>
      <c r="H153">
        <f>VLOOKUP($A153,Basis!$A$3:$C$968,2,FALSE)</f>
        <v>54</v>
      </c>
      <c r="I153" s="39">
        <f>VLOOKUP($A153,Basis!$A$3:$C$968,3,FALSE)</f>
        <v>62.776072283910267</v>
      </c>
      <c r="J153" s="26">
        <f>VLOOKUP($A153,'Ocean Rates to China'!$L$11:$P$1030,2,FALSE)</f>
        <v>25.48</v>
      </c>
      <c r="K153" s="26">
        <f>VLOOKUP($A153,'Ocean Rates to China'!$L$11:$P$1030,3,FALSE)</f>
        <v>14.98</v>
      </c>
      <c r="L153" s="26">
        <f>VLOOKUP($A153,'Ocean Rates to China'!$L$11:$P$1030,4,FALSE)</f>
        <v>25.04</v>
      </c>
      <c r="M153" s="26">
        <f>VLOOKUP($A153,'Ocean Rates to China'!$L$11:$P$1030,5,FALSE)</f>
        <v>17.489999999999998</v>
      </c>
    </row>
    <row r="154" spans="1:13" x14ac:dyDescent="0.25">
      <c r="A154" s="21">
        <v>43945</v>
      </c>
      <c r="B154">
        <f>VLOOKUP(A154,FOB!$A$1:$H$792,2,FALSE)</f>
        <v>335</v>
      </c>
      <c r="C154">
        <v>354.25</v>
      </c>
      <c r="D154">
        <v>331</v>
      </c>
      <c r="E154">
        <v>351</v>
      </c>
      <c r="F154">
        <v>327</v>
      </c>
      <c r="G154" s="28">
        <f>VLOOKUP($A154,Futures!$A$3:$B$987,2,FALSE)</f>
        <v>8.3949999999999996</v>
      </c>
      <c r="H154">
        <f>VLOOKUP($A154,Basis!$A$3:$C$968,2,FALSE)</f>
        <v>57</v>
      </c>
      <c r="I154" s="39">
        <f>VLOOKUP($A154,Basis!$A$3:$C$968,3,FALSE)</f>
        <v>58.034291312867481</v>
      </c>
      <c r="J154" s="26">
        <f>VLOOKUP($A154,'Ocean Rates to China'!$L$11:$P$1030,2,FALSE)</f>
        <v>25.63</v>
      </c>
      <c r="K154" s="26">
        <f>VLOOKUP($A154,'Ocean Rates to China'!$L$11:$P$1030,3,FALSE)</f>
        <v>15.09</v>
      </c>
      <c r="L154" s="26">
        <f>VLOOKUP($A154,'Ocean Rates to China'!$L$11:$P$1030,4,FALSE)</f>
        <v>25.21</v>
      </c>
      <c r="M154" s="26">
        <f>VLOOKUP($A154,'Ocean Rates to China'!$L$11:$P$1030,5,FALSE)</f>
        <v>17.63</v>
      </c>
    </row>
    <row r="155" spans="1:13" x14ac:dyDescent="0.25">
      <c r="A155" s="21">
        <v>43944</v>
      </c>
      <c r="B155">
        <f>VLOOKUP(A155,FOB!$A$1:$H$792,2,FALSE)</f>
        <v>336.5</v>
      </c>
      <c r="C155">
        <v>356.75</v>
      </c>
      <c r="D155">
        <v>333</v>
      </c>
      <c r="E155">
        <v>352.75</v>
      </c>
      <c r="F155">
        <v>328.75</v>
      </c>
      <c r="G155" s="28">
        <f>VLOOKUP($A155,Futures!$A$3:$B$987,2,FALSE)</f>
        <v>8.4674999999999994</v>
      </c>
      <c r="H155">
        <f>VLOOKUP($A155,Basis!$A$3:$C$968,2,FALSE)</f>
        <v>57</v>
      </c>
      <c r="I155" s="39">
        <f>VLOOKUP($A155,Basis!$A$3:$C$968,3,FALSE)</f>
        <v>62.786250816459876</v>
      </c>
      <c r="J155" s="26">
        <f>VLOOKUP($A155,'Ocean Rates to China'!$L$11:$P$1030,2,FALSE)</f>
        <v>26.42</v>
      </c>
      <c r="K155" s="26">
        <f>VLOOKUP($A155,'Ocean Rates to China'!$L$11:$P$1030,3,FALSE)</f>
        <v>15.16</v>
      </c>
      <c r="L155" s="26">
        <f>VLOOKUP($A155,'Ocean Rates to China'!$L$11:$P$1030,4,FALSE)</f>
        <v>26.18</v>
      </c>
      <c r="M155" s="26">
        <f>VLOOKUP($A155,'Ocean Rates to China'!$L$11:$P$1030,5,FALSE)</f>
        <v>18.420000000000002</v>
      </c>
    </row>
    <row r="156" spans="1:13" x14ac:dyDescent="0.25">
      <c r="A156" s="21">
        <v>43943</v>
      </c>
      <c r="B156">
        <f>VLOOKUP(A156,FOB!$A$1:$H$792,2,FALSE)</f>
        <v>335</v>
      </c>
      <c r="C156">
        <v>357.25</v>
      </c>
      <c r="D156">
        <v>333</v>
      </c>
      <c r="E156">
        <v>352.25</v>
      </c>
      <c r="F156">
        <v>328</v>
      </c>
      <c r="G156" s="28">
        <f>VLOOKUP($A156,Futures!$A$3:$B$987,2,FALSE)</f>
        <v>8.4250000000000007</v>
      </c>
      <c r="H156">
        <f>VLOOKUP($A156,Basis!$A$3:$C$968,2,FALSE)</f>
        <v>57</v>
      </c>
      <c r="I156" s="39">
        <f>VLOOKUP($A156,Basis!$A$3:$C$968,3,FALSE)</f>
        <v>57.783039407794412</v>
      </c>
      <c r="J156" s="26">
        <f>VLOOKUP($A156,'Ocean Rates to China'!$L$11:$P$1030,2,FALSE)</f>
        <v>27.1</v>
      </c>
      <c r="K156" s="26">
        <f>VLOOKUP($A156,'Ocean Rates to China'!$L$11:$P$1030,3,FALSE)</f>
        <v>15.22</v>
      </c>
      <c r="L156" s="26">
        <f>VLOOKUP($A156,'Ocean Rates to China'!$L$11:$P$1030,4,FALSE)</f>
        <v>27</v>
      </c>
      <c r="M156" s="26">
        <f>VLOOKUP($A156,'Ocean Rates to China'!$L$11:$P$1030,5,FALSE)</f>
        <v>19.079999999999998</v>
      </c>
    </row>
    <row r="157" spans="1:13" x14ac:dyDescent="0.25">
      <c r="A157" s="21">
        <v>43942</v>
      </c>
      <c r="B157" t="str">
        <f>VLOOKUP(A157,FOB!$A$1:$H$792,2,FALSE)</f>
        <v/>
      </c>
      <c r="C157">
        <v>355.25</v>
      </c>
      <c r="D157">
        <v>330</v>
      </c>
      <c r="E157">
        <v>352.75</v>
      </c>
      <c r="F157">
        <v>324.75</v>
      </c>
      <c r="G157" s="28">
        <f>VLOOKUP($A157,Futures!$A$3:$B$987,2,FALSE)</f>
        <v>8.4075000000000006</v>
      </c>
      <c r="H157">
        <f>VLOOKUP($A157,Basis!$A$3:$C$968,2,FALSE)</f>
        <v>57</v>
      </c>
      <c r="I157" s="39" t="e">
        <f>VLOOKUP($A157,Basis!$A$3:$C$968,3,FALSE)</f>
        <v>#N/A</v>
      </c>
      <c r="J157" s="26">
        <f>VLOOKUP($A157,'Ocean Rates to China'!$L$11:$P$1030,2,FALSE)</f>
        <v>27.38</v>
      </c>
      <c r="K157" s="26">
        <f>VLOOKUP($A157,'Ocean Rates to China'!$L$11:$P$1030,3,FALSE)</f>
        <v>15.36</v>
      </c>
      <c r="L157" s="26">
        <f>VLOOKUP($A157,'Ocean Rates to China'!$L$11:$P$1030,4,FALSE)</f>
        <v>27.34</v>
      </c>
      <c r="M157" s="26">
        <f>VLOOKUP($A157,'Ocean Rates to China'!$L$11:$P$1030,5,FALSE)</f>
        <v>19.36</v>
      </c>
    </row>
    <row r="158" spans="1:13" x14ac:dyDescent="0.25">
      <c r="A158" s="21">
        <v>43941</v>
      </c>
      <c r="B158">
        <f>VLOOKUP(A158,FOB!$A$1:$H$792,2,FALSE)</f>
        <v>334.75</v>
      </c>
      <c r="C158">
        <v>356.75</v>
      </c>
      <c r="D158">
        <v>333.25</v>
      </c>
      <c r="E158">
        <v>353.5</v>
      </c>
      <c r="F158">
        <v>326</v>
      </c>
      <c r="G158" s="28">
        <f>VLOOKUP($A158,Futures!$A$3:$B$987,2,FALSE)</f>
        <v>8.3625000000000007</v>
      </c>
      <c r="H158">
        <f>VLOOKUP($A158,Basis!$A$3:$C$968,2,FALSE)</f>
        <v>58</v>
      </c>
      <c r="I158" s="39">
        <f>VLOOKUP($A158,Basis!$A$3:$C$968,3,FALSE)</f>
        <v>59.025419116045974</v>
      </c>
      <c r="J158" s="26">
        <f>VLOOKUP($A158,'Ocean Rates to China'!$L$11:$P$1030,2,FALSE)</f>
        <v>27.91</v>
      </c>
      <c r="K158" s="26">
        <f>VLOOKUP($A158,'Ocean Rates to China'!$L$11:$P$1030,3,FALSE)</f>
        <v>15.71</v>
      </c>
      <c r="L158" s="26">
        <f>VLOOKUP($A158,'Ocean Rates to China'!$L$11:$P$1030,4,FALSE)</f>
        <v>28.01</v>
      </c>
      <c r="M158" s="26">
        <f>VLOOKUP($A158,'Ocean Rates to China'!$L$11:$P$1030,5,FALSE)</f>
        <v>19.899999999999999</v>
      </c>
    </row>
    <row r="159" spans="1:13" x14ac:dyDescent="0.25">
      <c r="A159" s="21">
        <v>43938</v>
      </c>
      <c r="B159">
        <f>VLOOKUP(A159,FOB!$A$1:$H$792,2,FALSE)</f>
        <v>337.25</v>
      </c>
      <c r="C159">
        <v>359.25</v>
      </c>
      <c r="D159">
        <v>335.75</v>
      </c>
      <c r="E159">
        <v>356</v>
      </c>
      <c r="F159">
        <v>328.5</v>
      </c>
      <c r="G159" s="28">
        <f>VLOOKUP($A159,Futures!$A$3:$B$987,2,FALSE)</f>
        <v>8.4224999999999994</v>
      </c>
      <c r="H159">
        <f>VLOOKUP($A159,Basis!$A$3:$C$968,2,FALSE)</f>
        <v>58</v>
      </c>
      <c r="I159" s="39">
        <f>VLOOKUP($A159,Basis!$A$3:$C$968,3,FALSE)</f>
        <v>64.782440670585657</v>
      </c>
      <c r="J159" s="26">
        <f>VLOOKUP($A159,'Ocean Rates to China'!$L$11:$P$1030,2,FALSE)</f>
        <v>27.86</v>
      </c>
      <c r="K159" s="26">
        <f>VLOOKUP($A159,'Ocean Rates to China'!$L$11:$P$1030,3,FALSE)</f>
        <v>15.68</v>
      </c>
      <c r="L159" s="26">
        <f>VLOOKUP($A159,'Ocean Rates to China'!$L$11:$P$1030,4,FALSE)</f>
        <v>27.94</v>
      </c>
      <c r="M159" s="26">
        <f>VLOOKUP($A159,'Ocean Rates to China'!$L$11:$P$1030,5,FALSE)</f>
        <v>19.84</v>
      </c>
    </row>
    <row r="160" spans="1:13" x14ac:dyDescent="0.25">
      <c r="A160" s="21">
        <v>43937</v>
      </c>
      <c r="B160">
        <f>VLOOKUP(A160,FOB!$A$1:$H$792,2,FALSE)</f>
        <v>338.75</v>
      </c>
      <c r="C160">
        <v>360.75</v>
      </c>
      <c r="D160">
        <v>337.75</v>
      </c>
      <c r="E160">
        <v>356.75</v>
      </c>
      <c r="F160">
        <v>330</v>
      </c>
      <c r="G160" s="28">
        <f>VLOOKUP($A160,Futures!$A$3:$B$987,2,FALSE)</f>
        <v>8.4574999999999996</v>
      </c>
      <c r="H160">
        <f>VLOOKUP($A160,Basis!$A$3:$C$968,2,FALSE)</f>
        <v>58</v>
      </c>
      <c r="I160" s="39">
        <f>VLOOKUP($A160,Basis!$A$3:$C$968,3,FALSE)</f>
        <v>66.045123013281071</v>
      </c>
      <c r="J160" s="26">
        <f>VLOOKUP($A160,'Ocean Rates to China'!$L$11:$P$1030,2,FALSE)</f>
        <v>27.83</v>
      </c>
      <c r="K160" s="26">
        <f>VLOOKUP($A160,'Ocean Rates to China'!$L$11:$P$1030,3,FALSE)</f>
        <v>15.73</v>
      </c>
      <c r="L160" s="26">
        <f>VLOOKUP($A160,'Ocean Rates to China'!$L$11:$P$1030,4,FALSE)</f>
        <v>27.91</v>
      </c>
      <c r="M160" s="26">
        <f>VLOOKUP($A160,'Ocean Rates to China'!$L$11:$P$1030,5,FALSE)</f>
        <v>19.82</v>
      </c>
    </row>
    <row r="161" spans="1:13" x14ac:dyDescent="0.25">
      <c r="A161" s="21">
        <v>43936</v>
      </c>
      <c r="B161">
        <f>VLOOKUP(A161,FOB!$A$1:$H$792,2,FALSE)</f>
        <v>336.25</v>
      </c>
      <c r="C161">
        <v>360.5</v>
      </c>
      <c r="D161">
        <v>338.5</v>
      </c>
      <c r="E161">
        <v>354.25</v>
      </c>
      <c r="F161">
        <v>333</v>
      </c>
      <c r="G161" s="28">
        <f>VLOOKUP($A161,Futures!$A$3:$B$987,2,FALSE)</f>
        <v>8.42</v>
      </c>
      <c r="H161">
        <f>VLOOKUP($A161,Basis!$A$3:$C$968,2,FALSE)</f>
        <v>58</v>
      </c>
      <c r="I161" s="39">
        <f>VLOOKUP($A161,Basis!$A$3:$C$968,3,FALSE)</f>
        <v>74.040714130198097</v>
      </c>
      <c r="J161" s="26">
        <f>VLOOKUP($A161,'Ocean Rates to China'!$L$11:$P$1030,2,FALSE)</f>
        <v>27.69</v>
      </c>
      <c r="K161" s="26">
        <f>VLOOKUP($A161,'Ocean Rates to China'!$L$11:$P$1030,3,FALSE)</f>
        <v>15.52</v>
      </c>
      <c r="L161" s="26">
        <f>VLOOKUP($A161,'Ocean Rates to China'!$L$11:$P$1030,4,FALSE)</f>
        <v>27.75</v>
      </c>
      <c r="M161" s="26">
        <f>VLOOKUP($A161,'Ocean Rates to China'!$L$11:$P$1030,5,FALSE)</f>
        <v>19.68</v>
      </c>
    </row>
    <row r="162" spans="1:13" x14ac:dyDescent="0.25">
      <c r="A162" s="21">
        <v>43935</v>
      </c>
      <c r="B162">
        <f>VLOOKUP(A162,FOB!$A$1:$H$792,2,FALSE)</f>
        <v>337</v>
      </c>
      <c r="C162">
        <v>362.75</v>
      </c>
      <c r="D162">
        <v>339.5</v>
      </c>
      <c r="E162">
        <v>354.5</v>
      </c>
      <c r="F162">
        <v>334</v>
      </c>
      <c r="G162" s="28">
        <f>VLOOKUP($A162,Futures!$A$3:$B$987,2,FALSE)</f>
        <v>8.4700000000000006</v>
      </c>
      <c r="H162">
        <f>VLOOKUP($A162,Basis!$A$3:$C$968,2,FALSE)</f>
        <v>58</v>
      </c>
      <c r="I162" s="39">
        <f>VLOOKUP($A162,Basis!$A$3:$C$968,3,FALSE)</f>
        <v>74.538210320052301</v>
      </c>
      <c r="J162" s="26">
        <f>VLOOKUP($A162,'Ocean Rates to China'!$L$11:$P$1030,2,FALSE)</f>
        <v>27.82</v>
      </c>
      <c r="K162" s="26">
        <f>VLOOKUP($A162,'Ocean Rates to China'!$L$11:$P$1030,3,FALSE)</f>
        <v>15.59</v>
      </c>
      <c r="L162" s="26">
        <f>VLOOKUP($A162,'Ocean Rates to China'!$L$11:$P$1030,4,FALSE)</f>
        <v>27.91</v>
      </c>
      <c r="M162" s="26">
        <f>VLOOKUP($A162,'Ocean Rates to China'!$L$11:$P$1030,5,FALSE)</f>
        <v>19.809999999999999</v>
      </c>
    </row>
    <row r="163" spans="1:13" x14ac:dyDescent="0.25">
      <c r="A163" s="21">
        <v>43930</v>
      </c>
      <c r="B163">
        <f>VLOOKUP(A163,FOB!$A$1:$H$792,2,FALSE)</f>
        <v>344</v>
      </c>
      <c r="C163">
        <v>371.5</v>
      </c>
      <c r="D163">
        <v>344.75</v>
      </c>
      <c r="E163">
        <v>360</v>
      </c>
      <c r="F163">
        <v>339.5</v>
      </c>
      <c r="G163" s="28">
        <f>VLOOKUP($A163,Futures!$A$3:$B$987,2,FALSE)</f>
        <v>8.6349999999999998</v>
      </c>
      <c r="H163">
        <f>VLOOKUP($A163,Basis!$A$3:$C$968,2,FALSE)</f>
        <v>58</v>
      </c>
      <c r="I163" s="39">
        <f>VLOOKUP($A163,Basis!$A$3:$C$968,3,FALSE)</f>
        <v>74.775636838667481</v>
      </c>
      <c r="J163" s="26">
        <f>VLOOKUP($A163,'Ocean Rates to China'!$L$11:$P$1030,2,FALSE)</f>
        <v>27.76</v>
      </c>
      <c r="K163" s="26">
        <f>VLOOKUP($A163,'Ocean Rates to China'!$L$11:$P$1030,3,FALSE)</f>
        <v>15.7</v>
      </c>
      <c r="L163" s="26">
        <f>VLOOKUP($A163,'Ocean Rates to China'!$L$11:$P$1030,4,FALSE)</f>
        <v>27.84</v>
      </c>
      <c r="M163" s="26">
        <f>VLOOKUP($A163,'Ocean Rates to China'!$L$11:$P$1030,5,FALSE)</f>
        <v>19.760000000000002</v>
      </c>
    </row>
    <row r="164" spans="1:13" x14ac:dyDescent="0.25">
      <c r="A164" s="21">
        <v>43929</v>
      </c>
      <c r="B164">
        <f>VLOOKUP(A164,FOB!$A$1:$H$792,2,FALSE)</f>
        <v>341</v>
      </c>
      <c r="C164">
        <v>367</v>
      </c>
      <c r="D164">
        <v>341.75</v>
      </c>
      <c r="E164">
        <v>357.25</v>
      </c>
      <c r="F164">
        <v>336.5</v>
      </c>
      <c r="G164" s="28">
        <f>VLOOKUP($A164,Futures!$A$3:$B$987,2,FALSE)</f>
        <v>8.5449999999999999</v>
      </c>
      <c r="H164">
        <f>VLOOKUP($A164,Basis!$A$3:$C$968,2,FALSE)</f>
        <v>58</v>
      </c>
      <c r="I164" s="39">
        <f>VLOOKUP($A164,Basis!$A$3:$C$968,3,FALSE)</f>
        <v>75.039516655780503</v>
      </c>
      <c r="J164" s="26">
        <f>VLOOKUP($A164,'Ocean Rates to China'!$L$11:$P$1030,2,FALSE)</f>
        <v>27.99</v>
      </c>
      <c r="K164" s="26">
        <f>VLOOKUP($A164,'Ocean Rates to China'!$L$11:$P$1030,3,FALSE)</f>
        <v>15.75</v>
      </c>
      <c r="L164" s="26">
        <f>VLOOKUP($A164,'Ocean Rates to China'!$L$11:$P$1030,4,FALSE)</f>
        <v>28.13</v>
      </c>
      <c r="M164" s="26">
        <f>VLOOKUP($A164,'Ocean Rates to China'!$L$11:$P$1030,5,FALSE)</f>
        <v>19.989999999999998</v>
      </c>
    </row>
    <row r="165" spans="1:13" x14ac:dyDescent="0.25">
      <c r="A165" s="21">
        <v>43928</v>
      </c>
      <c r="B165">
        <f>VLOOKUP(A165,FOB!$A$1:$H$792,2,FALSE)</f>
        <v>340.5</v>
      </c>
      <c r="C165">
        <v>365.25</v>
      </c>
      <c r="D165">
        <v>343.25</v>
      </c>
      <c r="E165">
        <v>358.5</v>
      </c>
      <c r="F165">
        <v>338.5</v>
      </c>
      <c r="G165" s="28">
        <f>VLOOKUP($A165,Futures!$A$3:$B$987,2,FALSE)</f>
        <v>8.5474999999999994</v>
      </c>
      <c r="H165">
        <f>VLOOKUP($A165,Basis!$A$3:$C$968,2,FALSE)</f>
        <v>58</v>
      </c>
      <c r="I165" s="39">
        <f>VLOOKUP($A165,Basis!$A$3:$C$968,3,FALSE)</f>
        <v>71.278739386022323</v>
      </c>
      <c r="J165" s="26">
        <f>VLOOKUP($A165,'Ocean Rates to China'!$L$11:$P$1030,2,FALSE)</f>
        <v>28.2</v>
      </c>
      <c r="K165" s="26">
        <f>VLOOKUP($A165,'Ocean Rates to China'!$L$11:$P$1030,3,FALSE)</f>
        <v>15.8</v>
      </c>
      <c r="L165" s="26">
        <f>VLOOKUP($A165,'Ocean Rates to China'!$L$11:$P$1030,4,FALSE)</f>
        <v>28.37</v>
      </c>
      <c r="M165" s="26">
        <f>VLOOKUP($A165,'Ocean Rates to China'!$L$11:$P$1030,5,FALSE)</f>
        <v>20.190000000000001</v>
      </c>
    </row>
    <row r="166" spans="1:13" x14ac:dyDescent="0.25">
      <c r="A166" s="21">
        <v>43927</v>
      </c>
      <c r="B166">
        <f>VLOOKUP(A166,FOB!$A$1:$H$792,2,FALSE)</f>
        <v>340</v>
      </c>
      <c r="C166" t="s">
        <v>9</v>
      </c>
      <c r="D166">
        <v>342</v>
      </c>
      <c r="E166">
        <v>357.5</v>
      </c>
      <c r="F166">
        <v>338</v>
      </c>
      <c r="G166" s="28">
        <f>VLOOKUP($A166,Futures!$A$3:$B$987,2,FALSE)</f>
        <v>8.5549999999999997</v>
      </c>
      <c r="H166">
        <f>VLOOKUP($A166,Basis!$A$3:$C$968,2,FALSE)</f>
        <v>59</v>
      </c>
      <c r="I166" s="39">
        <f>VLOOKUP($A166,Basis!$A$3:$C$968,3,FALSE)</f>
        <v>65.276181145221017</v>
      </c>
      <c r="J166" s="26">
        <f>VLOOKUP($A166,'Ocean Rates to China'!$L$11:$P$1030,2,FALSE)</f>
        <v>27.98</v>
      </c>
      <c r="K166" s="26">
        <f>VLOOKUP($A166,'Ocean Rates to China'!$L$11:$P$1030,3,FALSE)</f>
        <v>15.79</v>
      </c>
      <c r="L166" s="26">
        <f>VLOOKUP($A166,'Ocean Rates to China'!$L$11:$P$1030,4,FALSE)</f>
        <v>28.09</v>
      </c>
      <c r="M166" s="26">
        <f>VLOOKUP($A166,'Ocean Rates to China'!$L$11:$P$1030,5,FALSE)</f>
        <v>19.96</v>
      </c>
    </row>
    <row r="167" spans="1:13" x14ac:dyDescent="0.25">
      <c r="A167" s="21">
        <v>43924</v>
      </c>
      <c r="B167">
        <f>VLOOKUP(A167,FOB!$A$1:$H$792,2,FALSE)</f>
        <v>335.5</v>
      </c>
      <c r="C167">
        <v>360.5</v>
      </c>
      <c r="D167">
        <v>341.25</v>
      </c>
      <c r="E167">
        <v>356.5</v>
      </c>
      <c r="F167">
        <v>335.75</v>
      </c>
      <c r="G167" s="28">
        <f>VLOOKUP($A167,Futures!$A$3:$B$987,2,FALSE)</f>
        <v>8.5425000000000004</v>
      </c>
      <c r="H167">
        <f>VLOOKUP($A167,Basis!$A$3:$C$968,2,FALSE)</f>
        <v>59</v>
      </c>
      <c r="I167" s="39">
        <f>VLOOKUP($A167,Basis!$A$3:$C$968,3,FALSE)</f>
        <v>64.294524276072281</v>
      </c>
      <c r="J167" s="26">
        <f>VLOOKUP($A167,'Ocean Rates to China'!$L$11:$P$1030,2,FALSE)</f>
        <v>27.7</v>
      </c>
      <c r="K167" s="26">
        <f>VLOOKUP($A167,'Ocean Rates to China'!$L$11:$P$1030,3,FALSE)</f>
        <v>15.76</v>
      </c>
      <c r="L167" s="26">
        <f>VLOOKUP($A167,'Ocean Rates to China'!$L$11:$P$1030,4,FALSE)</f>
        <v>27.73</v>
      </c>
      <c r="M167" s="26">
        <f>VLOOKUP($A167,'Ocean Rates to China'!$L$11:$P$1030,5,FALSE)</f>
        <v>19.670000000000002</v>
      </c>
    </row>
    <row r="168" spans="1:13" x14ac:dyDescent="0.25">
      <c r="A168" s="21">
        <v>43923</v>
      </c>
      <c r="B168">
        <f>VLOOKUP(A168,FOB!$A$1:$H$792,2,FALSE)</f>
        <v>339.5</v>
      </c>
      <c r="C168">
        <v>363.75</v>
      </c>
      <c r="D168">
        <v>344.75</v>
      </c>
      <c r="E168">
        <v>359.25</v>
      </c>
      <c r="F168">
        <v>340</v>
      </c>
      <c r="G168" s="28">
        <f>VLOOKUP($A168,Futures!$A$3:$B$987,2,FALSE)</f>
        <v>8.5875000000000004</v>
      </c>
      <c r="H168">
        <f>VLOOKUP($A168,Basis!$A$3:$C$968,2,FALSE)</f>
        <v>58</v>
      </c>
      <c r="I168" s="39">
        <f>VLOOKUP($A168,Basis!$A$3:$C$968,3,FALSE)</f>
        <v>65.536958414979381</v>
      </c>
      <c r="J168" s="26">
        <f>VLOOKUP($A168,'Ocean Rates to China'!$L$11:$P$1030,2,FALSE)</f>
        <v>27.38</v>
      </c>
      <c r="K168" s="26">
        <f>VLOOKUP($A168,'Ocean Rates to China'!$L$11:$P$1030,3,FALSE)</f>
        <v>15.76</v>
      </c>
      <c r="L168" s="26">
        <f>VLOOKUP($A168,'Ocean Rates to China'!$L$11:$P$1030,4,FALSE)</f>
        <v>27.31</v>
      </c>
      <c r="M168" s="26">
        <f>VLOOKUP($A168,'Ocean Rates to China'!$L$11:$P$1030,5,FALSE)</f>
        <v>19.34</v>
      </c>
    </row>
    <row r="169" spans="1:13" x14ac:dyDescent="0.25">
      <c r="A169" s="21">
        <v>43922</v>
      </c>
      <c r="B169">
        <f>VLOOKUP(A169,FOB!$A$1:$H$792,2,FALSE)</f>
        <v>340.5</v>
      </c>
      <c r="C169">
        <v>364.75</v>
      </c>
      <c r="D169">
        <v>345</v>
      </c>
      <c r="E169">
        <v>359.75</v>
      </c>
      <c r="F169">
        <v>340.5</v>
      </c>
      <c r="G169" s="28">
        <f>VLOOKUP($A169,Futures!$A$3:$B$987,2,FALSE)</f>
        <v>8.6274999999999995</v>
      </c>
      <c r="H169">
        <f>VLOOKUP($A169,Basis!$A$3:$C$968,2,FALSE)</f>
        <v>67</v>
      </c>
      <c r="I169" s="39">
        <f>VLOOKUP($A169,Basis!$A$3:$C$968,3,FALSE)</f>
        <v>65.537611582843525</v>
      </c>
      <c r="J169" s="26">
        <f>VLOOKUP($A169,'Ocean Rates to China'!$L$11:$P$1030,2,FALSE)</f>
        <v>27.34</v>
      </c>
      <c r="K169" s="26">
        <f>VLOOKUP($A169,'Ocean Rates to China'!$L$11:$P$1030,3,FALSE)</f>
        <v>15.75</v>
      </c>
      <c r="L169" s="26">
        <f>VLOOKUP($A169,'Ocean Rates to China'!$L$11:$P$1030,4,FALSE)</f>
        <v>27.26</v>
      </c>
      <c r="M169" s="26">
        <f>VLOOKUP($A169,'Ocean Rates to China'!$L$11:$P$1030,5,FALSE)</f>
        <v>19.3</v>
      </c>
    </row>
    <row r="170" spans="1:13" x14ac:dyDescent="0.25">
      <c r="A170" s="21">
        <v>43921</v>
      </c>
      <c r="B170">
        <f>VLOOKUP(A170,FOB!$A$1:$H$792,2,FALSE)</f>
        <v>347.5</v>
      </c>
      <c r="C170">
        <v>373.75</v>
      </c>
      <c r="D170">
        <v>352.25</v>
      </c>
      <c r="E170">
        <v>367</v>
      </c>
      <c r="F170">
        <v>348</v>
      </c>
      <c r="G170" s="28">
        <f>VLOOKUP($A170,Futures!$A$3:$B$987,2,FALSE)</f>
        <v>8.86</v>
      </c>
      <c r="H170">
        <f>VLOOKUP($A170,Basis!$A$3:$C$968,2,FALSE)</f>
        <v>62</v>
      </c>
      <c r="I170" s="39">
        <f>VLOOKUP($A170,Basis!$A$3:$C$968,3,FALSE)</f>
        <v>59.54212932723717</v>
      </c>
      <c r="J170" s="26">
        <f>VLOOKUP($A170,'Ocean Rates to China'!$L$11:$P$1030,2,FALSE)</f>
        <v>27.4</v>
      </c>
      <c r="K170" s="26">
        <f>VLOOKUP($A170,'Ocean Rates to China'!$L$11:$P$1030,3,FALSE)</f>
        <v>15.72</v>
      </c>
      <c r="L170" s="26">
        <f>VLOOKUP($A170,'Ocean Rates to China'!$L$11:$P$1030,4,FALSE)</f>
        <v>27.35</v>
      </c>
      <c r="M170" s="26">
        <f>VLOOKUP($A170,'Ocean Rates to China'!$L$11:$P$1030,5,FALSE)</f>
        <v>19.37</v>
      </c>
    </row>
    <row r="171" spans="1:13" x14ac:dyDescent="0.25">
      <c r="A171" s="21">
        <v>43920</v>
      </c>
      <c r="B171">
        <f>VLOOKUP(A171,FOB!$A$1:$H$792,2,FALSE)</f>
        <v>345.5</v>
      </c>
      <c r="C171">
        <v>373.75</v>
      </c>
      <c r="D171">
        <v>349</v>
      </c>
      <c r="E171">
        <v>364.5</v>
      </c>
      <c r="F171">
        <v>344.25</v>
      </c>
      <c r="G171" s="28">
        <f>VLOOKUP($A171,Futures!$A$3:$B$987,2,FALSE)</f>
        <v>8.8224999999999998</v>
      </c>
      <c r="H171">
        <f>VLOOKUP($A171,Basis!$A$3:$C$968,2,FALSE)</f>
        <v>62</v>
      </c>
      <c r="I171" s="39">
        <f>VLOOKUP($A171,Basis!$A$3:$C$968,3,FALSE)</f>
        <v>60.298443283257086</v>
      </c>
      <c r="J171" s="26">
        <f>VLOOKUP($A171,'Ocean Rates to China'!$L$11:$P$1030,2,FALSE)</f>
        <v>27.54</v>
      </c>
      <c r="K171" s="26">
        <f>VLOOKUP($A171,'Ocean Rates to China'!$L$11:$P$1030,3,FALSE)</f>
        <v>15.66</v>
      </c>
      <c r="L171" s="26">
        <f>VLOOKUP($A171,'Ocean Rates to China'!$L$11:$P$1030,4,FALSE)</f>
        <v>27.56</v>
      </c>
      <c r="M171" s="26">
        <f>VLOOKUP($A171,'Ocean Rates to China'!$L$11:$P$1030,5,FALSE)</f>
        <v>19.53</v>
      </c>
    </row>
    <row r="172" spans="1:13" x14ac:dyDescent="0.25">
      <c r="A172" s="21">
        <v>43917</v>
      </c>
      <c r="B172">
        <f>VLOOKUP(A172,FOB!$A$1:$H$792,2,FALSE)</f>
        <v>346.5</v>
      </c>
      <c r="C172">
        <v>373.75</v>
      </c>
      <c r="D172">
        <v>348.75</v>
      </c>
      <c r="E172">
        <v>364.25</v>
      </c>
      <c r="F172">
        <v>344</v>
      </c>
      <c r="G172" s="28">
        <f>VLOOKUP($A172,Futures!$A$3:$B$987,2,FALSE)</f>
        <v>8.8149999999999995</v>
      </c>
      <c r="H172">
        <f>VLOOKUP($A172,Basis!$A$3:$C$968,2,FALSE)</f>
        <v>61</v>
      </c>
      <c r="I172" s="39">
        <f>VLOOKUP($A172,Basis!$A$3:$C$968,3,FALSE)</f>
        <v>67.035815371217041</v>
      </c>
      <c r="J172" s="26">
        <f>VLOOKUP($A172,'Ocean Rates to China'!$L$11:$P$1030,2,FALSE)</f>
        <v>27.65</v>
      </c>
      <c r="K172" s="26">
        <f>VLOOKUP($A172,'Ocean Rates to China'!$L$11:$P$1030,3,FALSE)</f>
        <v>15.79</v>
      </c>
      <c r="L172" s="26">
        <f>VLOOKUP($A172,'Ocean Rates to China'!$L$11:$P$1030,4,FALSE)</f>
        <v>27.71</v>
      </c>
      <c r="M172" s="26">
        <f>VLOOKUP($A172,'Ocean Rates to China'!$L$11:$P$1030,5,FALSE)</f>
        <v>19.649999999999999</v>
      </c>
    </row>
    <row r="173" spans="1:13" x14ac:dyDescent="0.25">
      <c r="A173" s="21">
        <v>43916</v>
      </c>
      <c r="B173">
        <f>VLOOKUP(A173,FOB!$A$1:$H$792,2,FALSE)</f>
        <v>346.25</v>
      </c>
      <c r="C173">
        <v>375.5</v>
      </c>
      <c r="D173">
        <v>348.25</v>
      </c>
      <c r="E173">
        <v>361.25</v>
      </c>
      <c r="F173">
        <v>343.5</v>
      </c>
      <c r="G173" s="28">
        <f>VLOOKUP($A173,Futures!$A$3:$B$987,2,FALSE)</f>
        <v>8.8025000000000002</v>
      </c>
      <c r="H173">
        <f>VLOOKUP($A173,Basis!$A$3:$C$968,2,FALSE)</f>
        <v>60</v>
      </c>
      <c r="I173" s="39">
        <f>VLOOKUP($A173,Basis!$A$3:$C$968,3,FALSE)</f>
        <v>65.782005225342914</v>
      </c>
      <c r="J173" s="26">
        <f>VLOOKUP($A173,'Ocean Rates to China'!$L$11:$P$1030,2,FALSE)</f>
        <v>27.7</v>
      </c>
      <c r="K173" s="26">
        <f>VLOOKUP($A173,'Ocean Rates to China'!$L$11:$P$1030,3,FALSE)</f>
        <v>15.81</v>
      </c>
      <c r="L173" s="26">
        <f>VLOOKUP($A173,'Ocean Rates to China'!$L$11:$P$1030,4,FALSE)</f>
        <v>27.78</v>
      </c>
      <c r="M173" s="26">
        <f>VLOOKUP($A173,'Ocean Rates to China'!$L$11:$P$1030,5,FALSE)</f>
        <v>19.71</v>
      </c>
    </row>
    <row r="174" spans="1:13" x14ac:dyDescent="0.25">
      <c r="A174" s="21">
        <v>43915</v>
      </c>
      <c r="B174">
        <f>VLOOKUP(A174,FOB!$A$1:$H$792,2,FALSE)</f>
        <v>353.5</v>
      </c>
      <c r="C174">
        <v>380.25</v>
      </c>
      <c r="D174">
        <v>352</v>
      </c>
      <c r="E174">
        <v>365.25</v>
      </c>
      <c r="F174">
        <v>346.5</v>
      </c>
      <c r="G174" s="28">
        <f>VLOOKUP($A174,Futures!$A$3:$B$987,2,FALSE)</f>
        <v>8.8149999999999995</v>
      </c>
      <c r="H174">
        <f>VLOOKUP($A174,Basis!$A$3:$C$968,2,FALSE)</f>
        <v>58</v>
      </c>
      <c r="I174" s="39">
        <f>VLOOKUP($A174,Basis!$A$3:$C$968,3,FALSE)</f>
        <v>71.036468539081284</v>
      </c>
      <c r="J174" s="26">
        <f>VLOOKUP($A174,'Ocean Rates to China'!$L$11:$P$1030,2,FALSE)</f>
        <v>28.08</v>
      </c>
      <c r="K174" s="26">
        <f>VLOOKUP($A174,'Ocean Rates to China'!$L$11:$P$1030,3,FALSE)</f>
        <v>15.93</v>
      </c>
      <c r="L174" s="26">
        <f>VLOOKUP($A174,'Ocean Rates to China'!$L$11:$P$1030,4,FALSE)</f>
        <v>28.22</v>
      </c>
      <c r="M174" s="26">
        <f>VLOOKUP($A174,'Ocean Rates to China'!$L$11:$P$1030,5,FALSE)</f>
        <v>20.059999999999999</v>
      </c>
    </row>
    <row r="175" spans="1:13" x14ac:dyDescent="0.25">
      <c r="A175" s="21">
        <v>43914</v>
      </c>
      <c r="B175">
        <f>VLOOKUP(A175,FOB!$A$1:$H$792,2,FALSE)</f>
        <v>356.75</v>
      </c>
      <c r="C175">
        <v>381</v>
      </c>
      <c r="D175">
        <v>351.25</v>
      </c>
      <c r="E175">
        <v>364.5</v>
      </c>
      <c r="F175">
        <v>345.75</v>
      </c>
      <c r="G175" s="28">
        <f>VLOOKUP($A175,Futures!$A$3:$B$987,2,FALSE)</f>
        <v>8.8674999999999997</v>
      </c>
      <c r="H175">
        <f>VLOOKUP($A175,Basis!$A$3:$C$968,2,FALSE)</f>
        <v>57</v>
      </c>
      <c r="I175" s="39">
        <f>VLOOKUP($A175,Basis!$A$3:$C$968,3,FALSE)</f>
        <v>87.286577400391792</v>
      </c>
      <c r="J175" s="26">
        <f>VLOOKUP($A175,'Ocean Rates to China'!$L$11:$P$1030,2,FALSE)</f>
        <v>28.66</v>
      </c>
      <c r="K175" s="26">
        <f>VLOOKUP($A175,'Ocean Rates to China'!$L$11:$P$1030,3,FALSE)</f>
        <v>16.27</v>
      </c>
      <c r="L175" s="26">
        <f>VLOOKUP($A175,'Ocean Rates to China'!$L$11:$P$1030,4,FALSE)</f>
        <v>28.88</v>
      </c>
      <c r="M175" s="26">
        <f>VLOOKUP($A175,'Ocean Rates to China'!$L$11:$P$1030,5,FALSE)</f>
        <v>20.61</v>
      </c>
    </row>
    <row r="176" spans="1:13" x14ac:dyDescent="0.25">
      <c r="A176" s="21">
        <v>43913</v>
      </c>
      <c r="B176">
        <f>VLOOKUP(A176,FOB!$A$1:$H$792,2,FALSE)</f>
        <v>351.75</v>
      </c>
      <c r="C176">
        <v>378.75</v>
      </c>
      <c r="D176">
        <v>351</v>
      </c>
      <c r="E176">
        <v>363</v>
      </c>
      <c r="F176">
        <v>344.25</v>
      </c>
      <c r="G176" s="28">
        <f>VLOOKUP($A176,Futures!$A$3:$B$987,2,FALSE)</f>
        <v>8.84</v>
      </c>
      <c r="H176">
        <f>VLOOKUP($A176,Basis!$A$3:$C$968,2,FALSE)</f>
        <v>56</v>
      </c>
      <c r="I176" s="39">
        <f>VLOOKUP($A176,Basis!$A$3:$C$968,3,FALSE)</f>
        <v>79.041585020683769</v>
      </c>
      <c r="J176" s="26">
        <f>VLOOKUP($A176,'Ocean Rates to China'!$L$11:$P$1030,2,FALSE)</f>
        <v>29.09</v>
      </c>
      <c r="K176" s="26">
        <f>VLOOKUP($A176,'Ocean Rates to China'!$L$11:$P$1030,3,FALSE)</f>
        <v>16.77</v>
      </c>
      <c r="L176" s="26">
        <f>VLOOKUP($A176,'Ocean Rates to China'!$L$11:$P$1030,4,FALSE)</f>
        <v>29.34</v>
      </c>
      <c r="M176" s="26">
        <f>VLOOKUP($A176,'Ocean Rates to China'!$L$11:$P$1030,5,FALSE)</f>
        <v>20.98</v>
      </c>
    </row>
    <row r="177" spans="1:13" x14ac:dyDescent="0.25">
      <c r="A177" s="21">
        <v>43910</v>
      </c>
      <c r="B177">
        <f>VLOOKUP(A177,FOB!$A$1:$H$792,2,FALSE)</f>
        <v>341</v>
      </c>
      <c r="C177">
        <v>369.25</v>
      </c>
      <c r="D177">
        <v>341.25</v>
      </c>
      <c r="E177">
        <v>353.5</v>
      </c>
      <c r="F177">
        <v>335</v>
      </c>
      <c r="G177" s="28">
        <f>VLOOKUP($A177,Futures!$A$3:$B$987,2,FALSE)</f>
        <v>8.625</v>
      </c>
      <c r="H177">
        <f>VLOOKUP($A177,Basis!$A$3:$C$968,2,FALSE)</f>
        <v>56</v>
      </c>
      <c r="I177" s="39">
        <f>VLOOKUP($A177,Basis!$A$3:$C$968,3,FALSE)</f>
        <v>65.787611582843482</v>
      </c>
      <c r="J177" s="26">
        <f>VLOOKUP($A177,'Ocean Rates to China'!$L$11:$P$1030,2,FALSE)</f>
        <v>29.11</v>
      </c>
      <c r="K177" s="26">
        <f>VLOOKUP($A177,'Ocean Rates to China'!$L$11:$P$1030,3,FALSE)</f>
        <v>16.82</v>
      </c>
      <c r="L177" s="26">
        <f>VLOOKUP($A177,'Ocean Rates to China'!$L$11:$P$1030,4,FALSE)</f>
        <v>29.3</v>
      </c>
      <c r="M177" s="26">
        <f>VLOOKUP($A177,'Ocean Rates to China'!$L$11:$P$1030,5,FALSE)</f>
        <v>20.96</v>
      </c>
    </row>
    <row r="178" spans="1:13" x14ac:dyDescent="0.25">
      <c r="A178" s="21">
        <v>43909</v>
      </c>
      <c r="B178">
        <f>VLOOKUP(A178,FOB!$A$1:$H$792,2,FALSE)</f>
        <v>334.25</v>
      </c>
      <c r="C178">
        <v>364.5</v>
      </c>
      <c r="D178">
        <v>337.75</v>
      </c>
      <c r="E178">
        <v>351</v>
      </c>
      <c r="F178">
        <v>331.75</v>
      </c>
      <c r="G178" s="28">
        <f>VLOOKUP($A178,Futures!$A$3:$B$987,2,FALSE)</f>
        <v>8.4324999999999992</v>
      </c>
      <c r="H178">
        <f>VLOOKUP($A178,Basis!$A$3:$C$968,2,FALSE)</f>
        <v>56</v>
      </c>
      <c r="I178" s="39">
        <f>VLOOKUP($A178,Basis!$A$3:$C$968,3,FALSE)</f>
        <v>70.04196603527113</v>
      </c>
      <c r="J178" s="26">
        <f>VLOOKUP($A178,'Ocean Rates to China'!$L$11:$P$1030,2,FALSE)</f>
        <v>29.98</v>
      </c>
      <c r="K178" s="26">
        <f>VLOOKUP($A178,'Ocean Rates to China'!$L$11:$P$1030,3,FALSE)</f>
        <v>17.329999999999998</v>
      </c>
      <c r="L178" s="26">
        <f>VLOOKUP($A178,'Ocean Rates to China'!$L$11:$P$1030,4,FALSE)</f>
        <v>30.29</v>
      </c>
      <c r="M178" s="26">
        <f>VLOOKUP($A178,'Ocean Rates to China'!$L$11:$P$1030,5,FALSE)</f>
        <v>21.77</v>
      </c>
    </row>
    <row r="179" spans="1:13" x14ac:dyDescent="0.25">
      <c r="A179" s="21">
        <v>43908</v>
      </c>
      <c r="B179">
        <f>VLOOKUP(A179,FOB!$A$1:$H$792,2,FALSE)</f>
        <v>329.5</v>
      </c>
      <c r="C179">
        <v>358</v>
      </c>
      <c r="D179">
        <v>326.75</v>
      </c>
      <c r="E179">
        <v>341.75</v>
      </c>
      <c r="F179">
        <v>323.25</v>
      </c>
      <c r="G179" s="28">
        <f>VLOOKUP($A179,Futures!$A$3:$B$987,2,FALSE)</f>
        <v>8.2550000000000008</v>
      </c>
      <c r="H179">
        <f>VLOOKUP($A179,Basis!$A$3:$C$968,2,FALSE)</f>
        <v>55</v>
      </c>
      <c r="I179" s="39">
        <f>VLOOKUP($A179,Basis!$A$3:$C$968,3,FALSE)</f>
        <v>70.537448290877336</v>
      </c>
      <c r="J179" s="26">
        <f>VLOOKUP($A179,'Ocean Rates to China'!$L$11:$P$1030,2,FALSE)</f>
        <v>29.98</v>
      </c>
      <c r="K179" s="26">
        <f>VLOOKUP($A179,'Ocean Rates to China'!$L$11:$P$1030,3,FALSE)</f>
        <v>17.329999999999998</v>
      </c>
      <c r="L179" s="26">
        <f>VLOOKUP($A179,'Ocean Rates to China'!$L$11:$P$1030,4,FALSE)</f>
        <v>30.29</v>
      </c>
      <c r="M179" s="26">
        <f>VLOOKUP($A179,'Ocean Rates to China'!$L$11:$P$1030,5,FALSE)</f>
        <v>21.77</v>
      </c>
    </row>
    <row r="180" spans="1:13" x14ac:dyDescent="0.25">
      <c r="A180" s="21">
        <v>43907</v>
      </c>
      <c r="B180">
        <f>VLOOKUP(A180,FOB!$A$1:$H$792,2,FALSE)</f>
        <v>329.5</v>
      </c>
      <c r="C180">
        <v>358</v>
      </c>
      <c r="D180">
        <v>326.75</v>
      </c>
      <c r="E180">
        <v>341.75</v>
      </c>
      <c r="F180">
        <v>323.25</v>
      </c>
      <c r="G180" s="28">
        <f>VLOOKUP($A180,Futures!$A$3:$B$987,2,FALSE)</f>
        <v>8.2424999999999997</v>
      </c>
      <c r="H180">
        <f>VLOOKUP($A180,Basis!$A$3:$C$968,2,FALSE)</f>
        <v>50</v>
      </c>
      <c r="I180" s="39">
        <f>VLOOKUP($A180,Basis!$A$3:$C$968,3,FALSE)</f>
        <v>65.772860875244817</v>
      </c>
      <c r="J180" s="26">
        <f>VLOOKUP($A180,'Ocean Rates to China'!$L$11:$P$1030,2,FALSE)</f>
        <v>30.74</v>
      </c>
      <c r="K180" s="26">
        <f>VLOOKUP($A180,'Ocean Rates to China'!$L$11:$P$1030,3,FALSE)</f>
        <v>17.63</v>
      </c>
      <c r="L180" s="26">
        <f>VLOOKUP($A180,'Ocean Rates to China'!$L$11:$P$1030,4,FALSE)</f>
        <v>31.19</v>
      </c>
      <c r="M180" s="26">
        <f>VLOOKUP($A180,'Ocean Rates to China'!$L$11:$P$1030,5,FALSE)</f>
        <v>22.51</v>
      </c>
    </row>
    <row r="181" spans="1:13" x14ac:dyDescent="0.25">
      <c r="A181" s="21">
        <v>43906</v>
      </c>
      <c r="B181">
        <f>VLOOKUP(A181,FOB!$A$1:$H$792,2,FALSE)</f>
        <v>329.5</v>
      </c>
      <c r="C181">
        <v>357.25</v>
      </c>
      <c r="D181">
        <v>329.5</v>
      </c>
      <c r="E181">
        <v>344.75</v>
      </c>
      <c r="F181">
        <v>326.25</v>
      </c>
      <c r="G181" s="28">
        <f>VLOOKUP($A181,Futures!$A$3:$B$987,2,FALSE)</f>
        <v>8.2174999999999994</v>
      </c>
      <c r="H181">
        <f>VLOOKUP($A181,Basis!$A$3:$C$968,2,FALSE)</f>
        <v>48</v>
      </c>
      <c r="I181" s="39">
        <f>VLOOKUP($A181,Basis!$A$3:$C$968,3,FALSE)</f>
        <v>86.534345743522863</v>
      </c>
      <c r="J181" s="26">
        <f>VLOOKUP($A181,'Ocean Rates to China'!$L$11:$P$1030,2,FALSE)</f>
        <v>31.94</v>
      </c>
      <c r="K181" s="26">
        <f>VLOOKUP($A181,'Ocean Rates to China'!$L$11:$P$1030,3,FALSE)</f>
        <v>17.97</v>
      </c>
      <c r="L181" s="26">
        <f>VLOOKUP($A181,'Ocean Rates to China'!$L$11:$P$1030,4,FALSE)</f>
        <v>32.659999999999997</v>
      </c>
      <c r="M181" s="26">
        <f>VLOOKUP($A181,'Ocean Rates to China'!$L$11:$P$1030,5,FALSE)</f>
        <v>23.7</v>
      </c>
    </row>
    <row r="182" spans="1:13" x14ac:dyDescent="0.25">
      <c r="A182" s="21">
        <v>43903</v>
      </c>
      <c r="B182">
        <f>VLOOKUP(A182,FOB!$A$1:$H$792,2,FALSE)</f>
        <v>332.25</v>
      </c>
      <c r="C182">
        <v>366.25</v>
      </c>
      <c r="D182">
        <v>335.75</v>
      </c>
      <c r="E182">
        <v>349.75</v>
      </c>
      <c r="F182">
        <v>333.75</v>
      </c>
      <c r="G182" s="28">
        <f>VLOOKUP($A182,Futures!$A$3:$B$987,2,FALSE)</f>
        <v>8.4875000000000007</v>
      </c>
      <c r="H182">
        <f>VLOOKUP($A182,Basis!$A$3:$C$968,2,FALSE)</f>
        <v>52</v>
      </c>
      <c r="I182" s="39">
        <f>VLOOKUP($A182,Basis!$A$3:$C$968,3,FALSE)</f>
        <v>50.771010232963043</v>
      </c>
      <c r="J182" s="26">
        <f>VLOOKUP($A182,'Ocean Rates to China'!$L$11:$P$1030,2,FALSE)</f>
        <v>31.96</v>
      </c>
      <c r="K182" s="26">
        <f>VLOOKUP($A182,'Ocean Rates to China'!$L$11:$P$1030,3,FALSE)</f>
        <v>18.07</v>
      </c>
      <c r="L182" s="26">
        <f>VLOOKUP($A182,'Ocean Rates to China'!$L$11:$P$1030,4,FALSE)</f>
        <v>32.659999999999997</v>
      </c>
      <c r="M182" s="26">
        <f>VLOOKUP($A182,'Ocean Rates to China'!$L$11:$P$1030,5,FALSE)</f>
        <v>23.7</v>
      </c>
    </row>
    <row r="183" spans="1:13" x14ac:dyDescent="0.25">
      <c r="A183" s="21">
        <v>43902</v>
      </c>
      <c r="B183">
        <f>VLOOKUP(A183,FOB!$A$1:$H$792,2,FALSE)</f>
        <v>335.5</v>
      </c>
      <c r="C183">
        <v>370.5</v>
      </c>
      <c r="D183">
        <v>338.5</v>
      </c>
      <c r="E183">
        <v>352</v>
      </c>
      <c r="F183">
        <v>337</v>
      </c>
      <c r="G183" s="28">
        <f>VLOOKUP($A183,Futures!$A$3:$B$987,2,FALSE)</f>
        <v>8.5950000000000006</v>
      </c>
      <c r="H183">
        <f>VLOOKUP($A183,Basis!$A$3:$C$968,2,FALSE)</f>
        <v>52</v>
      </c>
      <c r="I183" s="39">
        <f>VLOOKUP($A183,Basis!$A$3:$C$968,3,FALSE)</f>
        <v>55.043871108208187</v>
      </c>
      <c r="J183" s="26">
        <f>VLOOKUP($A183,'Ocean Rates to China'!$L$11:$P$1030,2,FALSE)</f>
        <v>33.28</v>
      </c>
      <c r="K183" s="26">
        <f>VLOOKUP($A183,'Ocean Rates to China'!$L$11:$P$1030,3,FALSE)</f>
        <v>18.57</v>
      </c>
      <c r="L183" s="26">
        <f>VLOOKUP($A183,'Ocean Rates to China'!$L$11:$P$1030,4,FALSE)</f>
        <v>34.25</v>
      </c>
      <c r="M183" s="26">
        <f>VLOOKUP($A183,'Ocean Rates to China'!$L$11:$P$1030,5,FALSE)</f>
        <v>25</v>
      </c>
    </row>
    <row r="184" spans="1:13" x14ac:dyDescent="0.25">
      <c r="A184" s="21">
        <v>43901</v>
      </c>
      <c r="B184">
        <f>VLOOKUP(A184,FOB!$A$1:$H$792,2,FALSE)</f>
        <v>341.75</v>
      </c>
      <c r="C184">
        <v>373.25</v>
      </c>
      <c r="D184">
        <v>344</v>
      </c>
      <c r="E184">
        <v>356</v>
      </c>
      <c r="F184">
        <v>341.25</v>
      </c>
      <c r="G184" s="28">
        <f>VLOOKUP($A184,Futures!$A$3:$B$987,2,FALSE)</f>
        <v>8.7324999999999999</v>
      </c>
      <c r="H184">
        <f>VLOOKUP($A184,Basis!$A$3:$C$968,2,FALSE)</f>
        <v>52</v>
      </c>
      <c r="I184" s="39">
        <f>VLOOKUP($A184,Basis!$A$3:$C$968,3,FALSE)</f>
        <v>56.534454604833506</v>
      </c>
      <c r="J184" s="26">
        <f>VLOOKUP($A184,'Ocean Rates to China'!$L$11:$P$1030,2,FALSE)</f>
        <v>33.28</v>
      </c>
      <c r="K184" s="26">
        <f>VLOOKUP($A184,'Ocean Rates to China'!$L$11:$P$1030,3,FALSE)</f>
        <v>18.57</v>
      </c>
      <c r="L184" s="26">
        <f>VLOOKUP($A184,'Ocean Rates to China'!$L$11:$P$1030,4,FALSE)</f>
        <v>34.25</v>
      </c>
      <c r="M184" s="26">
        <f>VLOOKUP($A184,'Ocean Rates to China'!$L$11:$P$1030,5,FALSE)</f>
        <v>25</v>
      </c>
    </row>
    <row r="185" spans="1:13" x14ac:dyDescent="0.25">
      <c r="A185" s="21">
        <v>43900</v>
      </c>
      <c r="B185">
        <f>VLOOKUP(A185,FOB!$A$1:$H$792,2,FALSE)</f>
        <v>341.25</v>
      </c>
      <c r="C185">
        <v>373</v>
      </c>
      <c r="D185">
        <v>345.5</v>
      </c>
      <c r="E185">
        <v>357.5</v>
      </c>
      <c r="F185">
        <v>342.75</v>
      </c>
      <c r="G185" s="28">
        <f>VLOOKUP($A185,Futures!$A$3:$B$987,2,FALSE)</f>
        <v>8.7624999999999993</v>
      </c>
      <c r="H185">
        <f>VLOOKUP($A185,Basis!$A$3:$C$968,2,FALSE)</f>
        <v>51</v>
      </c>
      <c r="I185" s="39">
        <f>VLOOKUP($A185,Basis!$A$3:$C$968,3,FALSE)</f>
        <v>48.281896364032306</v>
      </c>
      <c r="J185" s="26">
        <f>VLOOKUP($A185,'Ocean Rates to China'!$L$11:$P$1030,2,FALSE)</f>
        <v>33.29</v>
      </c>
      <c r="K185" s="26">
        <f>VLOOKUP($A185,'Ocean Rates to China'!$L$11:$P$1030,3,FALSE)</f>
        <v>19.11</v>
      </c>
      <c r="L185" s="26">
        <f>VLOOKUP($A185,'Ocean Rates to China'!$L$11:$P$1030,4,FALSE)</f>
        <v>34.25</v>
      </c>
      <c r="M185" s="26">
        <f>VLOOKUP($A185,'Ocean Rates to China'!$L$11:$P$1030,5,FALSE)</f>
        <v>25</v>
      </c>
    </row>
    <row r="186" spans="1:13" x14ac:dyDescent="0.25">
      <c r="A186" s="21">
        <v>43899</v>
      </c>
      <c r="B186">
        <f>VLOOKUP(A186,FOB!$A$1:$H$792,2,FALSE)</f>
        <v>337.25</v>
      </c>
      <c r="C186">
        <v>373</v>
      </c>
      <c r="D186">
        <v>344</v>
      </c>
      <c r="E186">
        <v>355.75</v>
      </c>
      <c r="F186">
        <v>341</v>
      </c>
      <c r="G186" s="28">
        <f>VLOOKUP($A186,Futures!$A$3:$B$987,2,FALSE)</f>
        <v>8.6999999999999993</v>
      </c>
      <c r="H186">
        <f>VLOOKUP($A186,Basis!$A$3:$C$968,2,FALSE)</f>
        <v>50</v>
      </c>
      <c r="I186" s="39">
        <f>VLOOKUP($A186,Basis!$A$3:$C$968,3,FALSE)</f>
        <v>56.545830611800696</v>
      </c>
      <c r="J186" s="26">
        <f>VLOOKUP($A186,'Ocean Rates to China'!$L$11:$P$1030,2,FALSE)</f>
        <v>35.11</v>
      </c>
      <c r="K186" s="26">
        <f>VLOOKUP($A186,'Ocean Rates to China'!$L$11:$P$1030,3,FALSE)</f>
        <v>19.55</v>
      </c>
      <c r="L186" s="26">
        <f>VLOOKUP($A186,'Ocean Rates to China'!$L$11:$P$1030,4,FALSE)</f>
        <v>36.549999999999997</v>
      </c>
      <c r="M186" s="26">
        <f>VLOOKUP($A186,'Ocean Rates to China'!$L$11:$P$1030,5,FALSE)</f>
        <v>26.85</v>
      </c>
    </row>
    <row r="187" spans="1:13" x14ac:dyDescent="0.25">
      <c r="A187" s="21">
        <v>43896</v>
      </c>
      <c r="B187">
        <f>VLOOKUP(A187,FOB!$A$1:$H$792,2,FALSE)</f>
        <v>344.25</v>
      </c>
      <c r="C187">
        <v>379.5</v>
      </c>
      <c r="D187">
        <v>348</v>
      </c>
      <c r="E187">
        <v>362</v>
      </c>
      <c r="F187">
        <v>347.25</v>
      </c>
      <c r="G187" s="28">
        <f>VLOOKUP($A187,Futures!$A$3:$B$987,2,FALSE)</f>
        <v>8.9124999999999996</v>
      </c>
      <c r="H187">
        <f>VLOOKUP($A187,Basis!$A$3:$C$968,2,FALSE)</f>
        <v>50</v>
      </c>
      <c r="I187" s="39">
        <f>VLOOKUP($A187,Basis!$A$3:$C$968,3,FALSE)</f>
        <v>46.535760940561666</v>
      </c>
      <c r="J187" s="26">
        <f>VLOOKUP($A187,'Ocean Rates to China'!$L$11:$P$1030,2,FALSE)</f>
        <v>35.11</v>
      </c>
      <c r="K187" s="26">
        <f>VLOOKUP($A187,'Ocean Rates to China'!$L$11:$P$1030,3,FALSE)</f>
        <v>19.55</v>
      </c>
      <c r="L187" s="26">
        <f>VLOOKUP($A187,'Ocean Rates to China'!$L$11:$P$1030,4,FALSE)</f>
        <v>36.549999999999997</v>
      </c>
      <c r="M187" s="26">
        <f>VLOOKUP($A187,'Ocean Rates to China'!$L$11:$P$1030,5,FALSE)</f>
        <v>26.85</v>
      </c>
    </row>
    <row r="188" spans="1:13" x14ac:dyDescent="0.25">
      <c r="A188" s="21">
        <v>43895</v>
      </c>
      <c r="B188">
        <f>VLOOKUP(A188,FOB!$A$1:$H$792,2,FALSE)</f>
        <v>346.75</v>
      </c>
      <c r="C188">
        <v>380.25</v>
      </c>
      <c r="D188">
        <v>351.25</v>
      </c>
      <c r="E188">
        <v>365.25</v>
      </c>
      <c r="F188">
        <v>350.25</v>
      </c>
      <c r="G188" s="28">
        <f>VLOOKUP($A188,Futures!$A$3:$B$987,2,FALSE)</f>
        <v>8.9700000000000006</v>
      </c>
      <c r="H188">
        <f>VLOOKUP($A188,Basis!$A$3:$C$968,2,FALSE)</f>
        <v>50</v>
      </c>
      <c r="I188" s="39">
        <f>VLOOKUP($A188,Basis!$A$3:$C$968,3,FALSE)</f>
        <v>51.045939473111268</v>
      </c>
      <c r="J188" s="26">
        <f>VLOOKUP($A188,'Ocean Rates to China'!$L$11:$P$1030,2,FALSE)</f>
        <v>34.520000000000003</v>
      </c>
      <c r="K188" s="26">
        <f>VLOOKUP($A188,'Ocean Rates to China'!$L$11:$P$1030,3,FALSE)</f>
        <v>19.18</v>
      </c>
      <c r="L188" s="26">
        <f>VLOOKUP($A188,'Ocean Rates to China'!$L$11:$P$1030,4,FALSE)</f>
        <v>35.9</v>
      </c>
      <c r="M188" s="26">
        <f>VLOOKUP($A188,'Ocean Rates to China'!$L$11:$P$1030,5,FALSE)</f>
        <v>26.32</v>
      </c>
    </row>
    <row r="189" spans="1:13" x14ac:dyDescent="0.25">
      <c r="A189" s="21">
        <v>43894</v>
      </c>
      <c r="B189">
        <f>VLOOKUP(A189,FOB!$A$1:$H$792,2,FALSE)</f>
        <v>351.75</v>
      </c>
      <c r="C189">
        <v>384.75</v>
      </c>
      <c r="D189">
        <v>355</v>
      </c>
      <c r="E189">
        <v>368.5</v>
      </c>
      <c r="F189">
        <v>353.5</v>
      </c>
      <c r="G189" s="28">
        <f>VLOOKUP($A189,Futures!$A$3:$B$987,2,FALSE)</f>
        <v>9.0724999999999998</v>
      </c>
      <c r="H189">
        <f>VLOOKUP($A189,Basis!$A$3:$C$968,2,FALSE)</f>
        <v>48</v>
      </c>
      <c r="I189" s="39">
        <f>VLOOKUP($A189,Basis!$A$3:$C$968,3,FALSE)</f>
        <v>50.049150881776683</v>
      </c>
      <c r="J189" s="26">
        <f>VLOOKUP($A189,'Ocean Rates to China'!$L$11:$P$1030,2,FALSE)</f>
        <v>33.340000000000003</v>
      </c>
      <c r="K189" s="26">
        <f>VLOOKUP($A189,'Ocean Rates to China'!$L$11:$P$1030,3,FALSE)</f>
        <v>18.559999999999999</v>
      </c>
      <c r="L189" s="26">
        <f>VLOOKUP($A189,'Ocean Rates to China'!$L$11:$P$1030,4,FALSE)</f>
        <v>34.549999999999997</v>
      </c>
      <c r="M189" s="26">
        <f>VLOOKUP($A189,'Ocean Rates to China'!$L$11:$P$1030,5,FALSE)</f>
        <v>25.21</v>
      </c>
    </row>
    <row r="190" spans="1:13" x14ac:dyDescent="0.25">
      <c r="A190" s="21">
        <v>43893</v>
      </c>
      <c r="B190">
        <f>VLOOKUP(A190,FOB!$A$1:$H$792,2,FALSE)</f>
        <v>349.5</v>
      </c>
      <c r="C190">
        <v>382.25</v>
      </c>
      <c r="D190">
        <v>353</v>
      </c>
      <c r="E190">
        <v>366.25</v>
      </c>
      <c r="F190">
        <v>351.25</v>
      </c>
      <c r="G190" s="28">
        <f>VLOOKUP($A190,Futures!$A$3:$B$987,2,FALSE)</f>
        <v>9.0350000000000001</v>
      </c>
      <c r="H190">
        <f>VLOOKUP($A190,Basis!$A$3:$C$968,2,FALSE)</f>
        <v>48</v>
      </c>
      <c r="I190" s="39">
        <f>VLOOKUP($A190,Basis!$A$3:$C$968,3,FALSE)</f>
        <v>49.281406488134039</v>
      </c>
      <c r="J190" s="26">
        <f>VLOOKUP($A190,'Ocean Rates to China'!$L$11:$P$1030,2,FALSE)</f>
        <v>32.96</v>
      </c>
      <c r="K190" s="26">
        <f>VLOOKUP($A190,'Ocean Rates to China'!$L$11:$P$1030,3,FALSE)</f>
        <v>18.309999999999999</v>
      </c>
      <c r="L190" s="26">
        <f>VLOOKUP($A190,'Ocean Rates to China'!$L$11:$P$1030,4,FALSE)</f>
        <v>34.119999999999997</v>
      </c>
      <c r="M190" s="26">
        <f>VLOOKUP($A190,'Ocean Rates to China'!$L$11:$P$1030,5,FALSE)</f>
        <v>24.86</v>
      </c>
    </row>
    <row r="191" spans="1:13" x14ac:dyDescent="0.25">
      <c r="A191" s="21">
        <v>43892</v>
      </c>
      <c r="B191">
        <f>VLOOKUP(A191,FOB!$A$1:$H$792,2,FALSE)</f>
        <v>347.25</v>
      </c>
      <c r="C191">
        <v>380.25</v>
      </c>
      <c r="D191">
        <v>353</v>
      </c>
      <c r="E191">
        <v>366</v>
      </c>
      <c r="F191">
        <v>351</v>
      </c>
      <c r="G191" s="28">
        <f>VLOOKUP($A191,Futures!$A$3:$B$987,2,FALSE)</f>
        <v>9.01</v>
      </c>
      <c r="H191">
        <f>VLOOKUP($A191,Basis!$A$3:$C$968,2,FALSE)</f>
        <v>45</v>
      </c>
      <c r="I191" s="39">
        <f>VLOOKUP($A191,Basis!$A$3:$C$968,3,FALSE)</f>
        <v>45.032005225342964</v>
      </c>
      <c r="J191" s="26">
        <f>VLOOKUP($A191,'Ocean Rates to China'!$L$11:$P$1030,2,FALSE)</f>
        <v>32.450000000000003</v>
      </c>
      <c r="K191" s="26">
        <f>VLOOKUP($A191,'Ocean Rates to China'!$L$11:$P$1030,3,FALSE)</f>
        <v>18.07</v>
      </c>
      <c r="L191" s="26">
        <f>VLOOKUP($A191,'Ocean Rates to China'!$L$11:$P$1030,4,FALSE)</f>
        <v>33.53</v>
      </c>
      <c r="M191" s="26">
        <f>VLOOKUP($A191,'Ocean Rates to China'!$L$11:$P$1030,5,FALSE)</f>
        <v>24.38</v>
      </c>
    </row>
    <row r="192" spans="1:13" x14ac:dyDescent="0.25">
      <c r="A192" s="21">
        <v>43889</v>
      </c>
      <c r="B192">
        <f>VLOOKUP(A192,FOB!$A$1:$H$792,2,FALSE)</f>
        <v>344.25</v>
      </c>
      <c r="C192">
        <v>376.25</v>
      </c>
      <c r="D192">
        <v>350.25</v>
      </c>
      <c r="E192">
        <v>362.25</v>
      </c>
      <c r="F192">
        <v>346.25</v>
      </c>
      <c r="G192" s="28">
        <f>VLOOKUP($A192,Futures!$A$3:$B$987,2,FALSE)</f>
        <v>8.9275000000000002</v>
      </c>
      <c r="H192">
        <f>VLOOKUP($A192,Basis!$A$3:$C$968,2,FALSE)</f>
        <v>60</v>
      </c>
      <c r="I192" s="39">
        <f>VLOOKUP($A192,Basis!$A$3:$C$968,3,FALSE)</f>
        <v>42.776888743740393</v>
      </c>
      <c r="J192" s="26">
        <f>VLOOKUP($A192,'Ocean Rates to China'!$L$11:$P$1030,2,FALSE)</f>
        <v>32.380000000000003</v>
      </c>
      <c r="K192" s="26">
        <f>VLOOKUP($A192,'Ocean Rates to China'!$L$11:$P$1030,3,FALSE)</f>
        <v>18.03</v>
      </c>
      <c r="L192" s="26">
        <f>VLOOKUP($A192,'Ocean Rates to China'!$L$11:$P$1030,4,FALSE)</f>
        <v>33.46</v>
      </c>
      <c r="M192" s="26">
        <f>VLOOKUP($A192,'Ocean Rates to China'!$L$11:$P$1030,5,FALSE)</f>
        <v>24.32</v>
      </c>
    </row>
    <row r="193" spans="1:13" x14ac:dyDescent="0.25">
      <c r="A193" s="21">
        <v>43888</v>
      </c>
      <c r="B193">
        <f>VLOOKUP(A193,FOB!$A$1:$H$792,2,FALSE)</f>
        <v>345.5</v>
      </c>
      <c r="C193">
        <v>378</v>
      </c>
      <c r="D193">
        <v>352.75</v>
      </c>
      <c r="E193">
        <v>363.75</v>
      </c>
      <c r="F193">
        <v>347.5</v>
      </c>
      <c r="G193" s="28">
        <f>VLOOKUP($A193,Futures!$A$3:$B$987,2,FALSE)</f>
        <v>8.9499999999999993</v>
      </c>
      <c r="H193">
        <f>VLOOKUP($A193,Basis!$A$3:$C$968,2,FALSE)</f>
        <v>57</v>
      </c>
      <c r="I193" s="39">
        <f>VLOOKUP($A193,Basis!$A$3:$C$968,3,FALSE)</f>
        <v>48.283257130415969</v>
      </c>
      <c r="J193" s="26">
        <f>VLOOKUP($A193,'Ocean Rates to China'!$L$11:$P$1030,2,FALSE)</f>
        <v>32.229999999999997</v>
      </c>
      <c r="K193" s="26">
        <f>VLOOKUP($A193,'Ocean Rates to China'!$L$11:$P$1030,3,FALSE)</f>
        <v>17.93</v>
      </c>
      <c r="L193" s="26">
        <f>VLOOKUP($A193,'Ocean Rates to China'!$L$11:$P$1030,4,FALSE)</f>
        <v>33.31</v>
      </c>
      <c r="M193" s="26">
        <f>VLOOKUP($A193,'Ocean Rates to China'!$L$11:$P$1030,5,FALSE)</f>
        <v>24.19</v>
      </c>
    </row>
    <row r="194" spans="1:13" x14ac:dyDescent="0.25">
      <c r="A194" s="21">
        <v>43887</v>
      </c>
      <c r="B194">
        <f>VLOOKUP(A194,FOB!$A$1:$H$792,2,FALSE)</f>
        <v>343.5</v>
      </c>
      <c r="C194">
        <v>377</v>
      </c>
      <c r="D194">
        <v>350.25</v>
      </c>
      <c r="E194">
        <v>363</v>
      </c>
      <c r="F194">
        <v>345.5</v>
      </c>
      <c r="G194" s="28">
        <f>VLOOKUP($A194,Futures!$A$3:$B$987,2,FALSE)</f>
        <v>8.92</v>
      </c>
      <c r="H194">
        <f>VLOOKUP($A194,Basis!$A$3:$C$968,2,FALSE)</f>
        <v>58</v>
      </c>
      <c r="I194" s="39">
        <f>VLOOKUP($A194,Basis!$A$3:$C$968,3,FALSE)</f>
        <v>33.538863487916437</v>
      </c>
      <c r="J194" s="26">
        <f>VLOOKUP($A194,'Ocean Rates to China'!$L$11:$P$1030,2,FALSE)</f>
        <v>31.98</v>
      </c>
      <c r="K194" s="26">
        <f>VLOOKUP($A194,'Ocean Rates to China'!$L$11:$P$1030,3,FALSE)</f>
        <v>17.850000000000001</v>
      </c>
      <c r="L194" s="26">
        <f>VLOOKUP($A194,'Ocean Rates to China'!$L$11:$P$1030,4,FALSE)</f>
        <v>33.03</v>
      </c>
      <c r="M194" s="26">
        <f>VLOOKUP($A194,'Ocean Rates to China'!$L$11:$P$1030,5,FALSE)</f>
        <v>23.96</v>
      </c>
    </row>
    <row r="195" spans="1:13" x14ac:dyDescent="0.25">
      <c r="A195" s="21">
        <v>43886</v>
      </c>
      <c r="B195" t="str">
        <f>VLOOKUP(A195,FOB!$A$1:$H$792,2,FALSE)</f>
        <v/>
      </c>
      <c r="C195">
        <v>376.25</v>
      </c>
      <c r="D195">
        <v>347.25</v>
      </c>
      <c r="E195">
        <v>360</v>
      </c>
      <c r="F195">
        <v>344.25</v>
      </c>
      <c r="G195" s="28">
        <f>VLOOKUP($A195,Futures!$A$3:$B$987,2,FALSE)</f>
        <v>8.8825000000000003</v>
      </c>
      <c r="H195">
        <f>VLOOKUP($A195,Basis!$A$3:$C$968,2,FALSE)</f>
        <v>57</v>
      </c>
      <c r="I195" s="39" t="e">
        <f>VLOOKUP($A195,Basis!$A$3:$C$968,3,FALSE)</f>
        <v>#N/A</v>
      </c>
      <c r="J195" s="26">
        <f>VLOOKUP($A195,'Ocean Rates to China'!$L$11:$P$1030,2,FALSE)</f>
        <v>31.66</v>
      </c>
      <c r="K195" s="26">
        <f>VLOOKUP($A195,'Ocean Rates to China'!$L$11:$P$1030,3,FALSE)</f>
        <v>17.63</v>
      </c>
      <c r="L195" s="26">
        <f>VLOOKUP($A195,'Ocean Rates to China'!$L$11:$P$1030,4,FALSE)</f>
        <v>32.68</v>
      </c>
      <c r="M195" s="26">
        <f>VLOOKUP($A195,'Ocean Rates to China'!$L$11:$P$1030,5,FALSE)</f>
        <v>23.67</v>
      </c>
    </row>
    <row r="196" spans="1:13" x14ac:dyDescent="0.25">
      <c r="A196" s="21">
        <v>43885</v>
      </c>
      <c r="B196" t="str">
        <f>VLOOKUP(A196,FOB!$A$1:$H$792,2,FALSE)</f>
        <v/>
      </c>
      <c r="C196">
        <v>375.5</v>
      </c>
      <c r="D196">
        <v>346.25</v>
      </c>
      <c r="E196">
        <v>356.5</v>
      </c>
      <c r="F196">
        <v>343.5</v>
      </c>
      <c r="G196" s="28">
        <f>VLOOKUP($A196,Futures!$A$3:$B$987,2,FALSE)</f>
        <v>8.7424999999999997</v>
      </c>
      <c r="H196">
        <f>VLOOKUP($A196,Basis!$A$3:$C$968,2,FALSE)</f>
        <v>58</v>
      </c>
      <c r="I196" s="39" t="e">
        <f>VLOOKUP($A196,Basis!$A$3:$C$968,3,FALSE)</f>
        <v>#N/A</v>
      </c>
      <c r="J196" s="26">
        <f>VLOOKUP($A196,'Ocean Rates to China'!$L$11:$P$1030,2,FALSE)</f>
        <v>31.65</v>
      </c>
      <c r="K196" s="26">
        <f>VLOOKUP($A196,'Ocean Rates to China'!$L$11:$P$1030,3,FALSE)</f>
        <v>17.71</v>
      </c>
      <c r="L196" s="26">
        <f>VLOOKUP($A196,'Ocean Rates to China'!$L$11:$P$1030,4,FALSE)</f>
        <v>32.700000000000003</v>
      </c>
      <c r="M196" s="26">
        <f>VLOOKUP($A196,'Ocean Rates to China'!$L$11:$P$1030,5,FALSE)</f>
        <v>23.69</v>
      </c>
    </row>
    <row r="197" spans="1:13" x14ac:dyDescent="0.25">
      <c r="A197" s="21">
        <v>43882</v>
      </c>
      <c r="B197">
        <f>VLOOKUP(A197,FOB!$A$1:$H$792,2,FALSE)</f>
        <v>346.25</v>
      </c>
      <c r="C197">
        <v>381</v>
      </c>
      <c r="D197">
        <v>351.75</v>
      </c>
      <c r="E197">
        <v>362.25</v>
      </c>
      <c r="F197">
        <v>349.5</v>
      </c>
      <c r="G197" s="28">
        <f>VLOOKUP($A197,Futures!$A$3:$B$987,2,FALSE)</f>
        <v>8.9049999999999994</v>
      </c>
      <c r="H197">
        <f>VLOOKUP($A197,Basis!$A$3:$C$968,2,FALSE)</f>
        <v>57</v>
      </c>
      <c r="I197" s="39">
        <f>VLOOKUP($A197,Basis!$A$3:$C$968,3,FALSE)</f>
        <v>52.293381232310132</v>
      </c>
      <c r="J197" s="26">
        <f>VLOOKUP($A197,'Ocean Rates to China'!$L$11:$P$1030,2,FALSE)</f>
        <v>31.41</v>
      </c>
      <c r="K197" s="26">
        <f>VLOOKUP($A197,'Ocean Rates to China'!$L$11:$P$1030,3,FALSE)</f>
        <v>17.57</v>
      </c>
      <c r="L197" s="26">
        <f>VLOOKUP($A197,'Ocean Rates to China'!$L$11:$P$1030,4,FALSE)</f>
        <v>32.43</v>
      </c>
      <c r="M197" s="26">
        <f>VLOOKUP($A197,'Ocean Rates to China'!$L$11:$P$1030,5,FALSE)</f>
        <v>23.46</v>
      </c>
    </row>
    <row r="198" spans="1:13" x14ac:dyDescent="0.25">
      <c r="A198" s="21">
        <v>43881</v>
      </c>
      <c r="B198">
        <f>VLOOKUP(A198,FOB!$A$1:$H$792,2,FALSE)</f>
        <v>347.25</v>
      </c>
      <c r="C198">
        <v>381.75</v>
      </c>
      <c r="D198">
        <v>353</v>
      </c>
      <c r="E198">
        <v>363.5</v>
      </c>
      <c r="F198">
        <v>351</v>
      </c>
      <c r="G198" s="28">
        <f>VLOOKUP($A198,Futures!$A$3:$B$987,2,FALSE)</f>
        <v>8.9275000000000002</v>
      </c>
      <c r="H198">
        <f>VLOOKUP($A198,Basis!$A$3:$C$968,2,FALSE)</f>
        <v>58</v>
      </c>
      <c r="I198" s="39">
        <f>VLOOKUP($A198,Basis!$A$3:$C$968,3,FALSE)</f>
        <v>59.786468539081206</v>
      </c>
      <c r="J198" s="26">
        <f>VLOOKUP($A198,'Ocean Rates to China'!$L$11:$P$1030,2,FALSE)</f>
        <v>30.89</v>
      </c>
      <c r="K198" s="26">
        <f>VLOOKUP($A198,'Ocean Rates to China'!$L$11:$P$1030,3,FALSE)</f>
        <v>17.36</v>
      </c>
      <c r="L198" s="26">
        <f>VLOOKUP($A198,'Ocean Rates to China'!$L$11:$P$1030,4,FALSE)</f>
        <v>31.82</v>
      </c>
      <c r="M198" s="26">
        <f>VLOOKUP($A198,'Ocean Rates to China'!$L$11:$P$1030,5,FALSE)</f>
        <v>22.96</v>
      </c>
    </row>
    <row r="199" spans="1:13" x14ac:dyDescent="0.25">
      <c r="A199" s="21">
        <v>43880</v>
      </c>
      <c r="B199">
        <f>VLOOKUP(A199,FOB!$A$1:$H$792,2,FALSE)</f>
        <v>348</v>
      </c>
      <c r="C199">
        <v>380.75</v>
      </c>
      <c r="D199">
        <v>352.75</v>
      </c>
      <c r="E199">
        <v>363.75</v>
      </c>
      <c r="F199">
        <v>350.25</v>
      </c>
      <c r="G199" s="28">
        <f>VLOOKUP($A199,Futures!$A$3:$B$987,2,FALSE)</f>
        <v>8.9725000000000001</v>
      </c>
      <c r="H199">
        <f>VLOOKUP($A199,Basis!$A$3:$C$968,2,FALSE)</f>
        <v>58</v>
      </c>
      <c r="I199" s="39">
        <f>VLOOKUP($A199,Basis!$A$3:$C$968,3,FALSE)</f>
        <v>65.274493794905368</v>
      </c>
      <c r="J199" s="26">
        <f>VLOOKUP($A199,'Ocean Rates to China'!$L$11:$P$1030,2,FALSE)</f>
        <v>30.46</v>
      </c>
      <c r="K199" s="26">
        <f>VLOOKUP($A199,'Ocean Rates to China'!$L$11:$P$1030,3,FALSE)</f>
        <v>17.02</v>
      </c>
      <c r="L199" s="26">
        <f>VLOOKUP($A199,'Ocean Rates to China'!$L$11:$P$1030,4,FALSE)</f>
        <v>31.31</v>
      </c>
      <c r="M199" s="26">
        <f>VLOOKUP($A199,'Ocean Rates to China'!$L$11:$P$1030,5,FALSE)</f>
        <v>22.55</v>
      </c>
    </row>
    <row r="200" spans="1:13" x14ac:dyDescent="0.25">
      <c r="A200" s="21">
        <v>43879</v>
      </c>
      <c r="B200">
        <f>VLOOKUP(A200,FOB!$A$1:$H$792,2,FALSE)</f>
        <v>349</v>
      </c>
      <c r="C200">
        <v>382.5</v>
      </c>
      <c r="D200">
        <v>354.5</v>
      </c>
      <c r="E200">
        <v>363.5</v>
      </c>
      <c r="F200">
        <v>349.5</v>
      </c>
      <c r="G200" s="28">
        <f>VLOOKUP($A200,Futures!$A$3:$B$987,2,FALSE)</f>
        <v>8.9224999999999994</v>
      </c>
      <c r="H200">
        <f>VLOOKUP($A200,Basis!$A$3:$C$968,2,FALSE)</f>
        <v>56</v>
      </c>
      <c r="I200" s="39">
        <f>VLOOKUP($A200,Basis!$A$3:$C$968,3,FALSE)</f>
        <v>69.29474199869378</v>
      </c>
      <c r="J200" s="26">
        <f>VLOOKUP($A200,'Ocean Rates to China'!$L$11:$P$1030,2,FALSE)</f>
        <v>30.34</v>
      </c>
      <c r="K200" s="26">
        <f>VLOOKUP($A200,'Ocean Rates to China'!$L$11:$P$1030,3,FALSE)</f>
        <v>16.97</v>
      </c>
      <c r="L200" s="26">
        <f>VLOOKUP($A200,'Ocean Rates to China'!$L$11:$P$1030,4,FALSE)</f>
        <v>31.18</v>
      </c>
      <c r="M200" s="26">
        <f>VLOOKUP($A200,'Ocean Rates to China'!$L$11:$P$1030,5,FALSE)</f>
        <v>22.44</v>
      </c>
    </row>
    <row r="201" spans="1:13" x14ac:dyDescent="0.25">
      <c r="A201" s="21">
        <v>43875</v>
      </c>
      <c r="B201">
        <f>VLOOKUP(A201,FOB!$A$1:$H$792,2,FALSE)</f>
        <v>351.25</v>
      </c>
      <c r="C201">
        <v>381.75</v>
      </c>
      <c r="D201">
        <v>350.5</v>
      </c>
      <c r="E201">
        <v>362.25</v>
      </c>
      <c r="F201">
        <v>349</v>
      </c>
      <c r="G201" s="28">
        <f>VLOOKUP($A201,Futures!$A$3:$B$987,2,FALSE)</f>
        <v>8.9375</v>
      </c>
      <c r="H201">
        <f>VLOOKUP($A201,Basis!$A$3:$C$968,2,FALSE)</f>
        <v>55</v>
      </c>
      <c r="I201" s="39">
        <f>VLOOKUP($A201,Basis!$A$3:$C$968,3,FALSE)</f>
        <v>77.04795340735906</v>
      </c>
      <c r="J201" s="26">
        <f>VLOOKUP($A201,'Ocean Rates to China'!$L$11:$P$1030,2,FALSE)</f>
        <v>29.74</v>
      </c>
      <c r="K201" s="26">
        <f>VLOOKUP($A201,'Ocean Rates to China'!$L$11:$P$1030,3,FALSE)</f>
        <v>16.73</v>
      </c>
      <c r="L201" s="26">
        <f>VLOOKUP($A201,'Ocean Rates to China'!$L$11:$P$1030,4,FALSE)</f>
        <v>30.49</v>
      </c>
      <c r="M201" s="26">
        <f>VLOOKUP($A201,'Ocean Rates to China'!$L$11:$P$1030,5,FALSE)</f>
        <v>21.88</v>
      </c>
    </row>
    <row r="202" spans="1:13" x14ac:dyDescent="0.25">
      <c r="A202" s="21">
        <v>43874</v>
      </c>
      <c r="B202">
        <f>VLOOKUP(A202,FOB!$A$1:$H$792,2,FALSE)</f>
        <v>353.75</v>
      </c>
      <c r="C202">
        <v>384</v>
      </c>
      <c r="D202">
        <v>353.5</v>
      </c>
      <c r="E202">
        <v>365.25</v>
      </c>
      <c r="F202">
        <v>352.75</v>
      </c>
      <c r="G202" s="28">
        <f>VLOOKUP($A202,Futures!$A$3:$B$987,2,FALSE)</f>
        <v>8.9625000000000004</v>
      </c>
      <c r="H202">
        <f>VLOOKUP($A202,Basis!$A$3:$C$968,2,FALSE)</f>
        <v>57</v>
      </c>
      <c r="I202" s="39">
        <f>VLOOKUP($A202,Basis!$A$3:$C$968,3,FALSE)</f>
        <v>70.547300239494959</v>
      </c>
      <c r="J202" s="26">
        <f>VLOOKUP($A202,'Ocean Rates to China'!$L$11:$P$1030,2,FALSE)</f>
        <v>29.39</v>
      </c>
      <c r="K202" s="26">
        <f>VLOOKUP($A202,'Ocean Rates to China'!$L$11:$P$1030,3,FALSE)</f>
        <v>16.63</v>
      </c>
      <c r="L202" s="26">
        <f>VLOOKUP($A202,'Ocean Rates to China'!$L$11:$P$1030,4,FALSE)</f>
        <v>30.07</v>
      </c>
      <c r="M202" s="26">
        <f>VLOOKUP($A202,'Ocean Rates to China'!$L$11:$P$1030,5,FALSE)</f>
        <v>21.54</v>
      </c>
    </row>
    <row r="203" spans="1:13" x14ac:dyDescent="0.25">
      <c r="A203" s="21">
        <v>43873</v>
      </c>
      <c r="B203">
        <f>VLOOKUP(A203,FOB!$A$1:$H$792,2,FALSE)</f>
        <v>352</v>
      </c>
      <c r="C203">
        <v>381.75</v>
      </c>
      <c r="D203">
        <v>349.5</v>
      </c>
      <c r="E203">
        <v>361.25</v>
      </c>
      <c r="F203">
        <v>347.25</v>
      </c>
      <c r="G203" s="28">
        <f>VLOOKUP($A203,Futures!$A$3:$B$987,2,FALSE)</f>
        <v>8.9250000000000007</v>
      </c>
      <c r="H203">
        <f>VLOOKUP($A203,Basis!$A$3:$C$968,2,FALSE)</f>
        <v>58</v>
      </c>
      <c r="I203" s="39">
        <f>VLOOKUP($A203,Basis!$A$3:$C$968,3,FALSE)</f>
        <v>66.295993903766615</v>
      </c>
      <c r="J203" s="26">
        <f>VLOOKUP($A203,'Ocean Rates to China'!$L$11:$P$1030,2,FALSE)</f>
        <v>29.25</v>
      </c>
      <c r="K203" s="26">
        <f>VLOOKUP($A203,'Ocean Rates to China'!$L$11:$P$1030,3,FALSE)</f>
        <v>16.43</v>
      </c>
      <c r="L203" s="26">
        <f>VLOOKUP($A203,'Ocean Rates to China'!$L$11:$P$1030,4,FALSE)</f>
        <v>29.93</v>
      </c>
      <c r="M203" s="26">
        <f>VLOOKUP($A203,'Ocean Rates to China'!$L$11:$P$1030,5,FALSE)</f>
        <v>21.42</v>
      </c>
    </row>
    <row r="204" spans="1:13" x14ac:dyDescent="0.25">
      <c r="A204" s="21">
        <v>43872</v>
      </c>
      <c r="B204">
        <f>VLOOKUP(A204,FOB!$A$1:$H$792,2,FALSE)</f>
        <v>350.5</v>
      </c>
      <c r="C204">
        <v>379.5</v>
      </c>
      <c r="D204">
        <v>348</v>
      </c>
      <c r="E204">
        <v>359.75</v>
      </c>
      <c r="F204">
        <v>345.75</v>
      </c>
      <c r="G204" s="28">
        <f>VLOOKUP($A204,Futures!$A$3:$B$987,2,FALSE)</f>
        <v>8.8475000000000001</v>
      </c>
      <c r="H204">
        <f>VLOOKUP($A204,Basis!$A$3:$C$968,2,FALSE)</f>
        <v>54</v>
      </c>
      <c r="I204" s="39">
        <f>VLOOKUP($A204,Basis!$A$3:$C$968,3,FALSE)</f>
        <v>66.04468756803837</v>
      </c>
      <c r="J204" s="26">
        <f>VLOOKUP($A204,'Ocean Rates to China'!$L$11:$P$1030,2,FALSE)</f>
        <v>28.98</v>
      </c>
      <c r="K204" s="26">
        <f>VLOOKUP($A204,'Ocean Rates to China'!$L$11:$P$1030,3,FALSE)</f>
        <v>16.22</v>
      </c>
      <c r="L204" s="26">
        <f>VLOOKUP($A204,'Ocean Rates to China'!$L$11:$P$1030,4,FALSE)</f>
        <v>29.63</v>
      </c>
      <c r="M204" s="26">
        <f>VLOOKUP($A204,'Ocean Rates to China'!$L$11:$P$1030,5,FALSE)</f>
        <v>21.17</v>
      </c>
    </row>
    <row r="205" spans="1:13" x14ac:dyDescent="0.25">
      <c r="A205" s="21">
        <v>43871</v>
      </c>
      <c r="B205">
        <f>VLOOKUP(A205,FOB!$A$1:$H$792,2,FALSE)</f>
        <v>347.25</v>
      </c>
      <c r="C205">
        <v>379.5</v>
      </c>
      <c r="D205">
        <v>347.5</v>
      </c>
      <c r="E205">
        <v>359.25</v>
      </c>
      <c r="F205">
        <v>345.5</v>
      </c>
      <c r="G205" s="28">
        <f>VLOOKUP($A205,Futures!$A$3:$B$987,2,FALSE)</f>
        <v>8.8424999999999994</v>
      </c>
      <c r="H205">
        <f>VLOOKUP($A205,Basis!$A$3:$C$968,2,FALSE)</f>
        <v>53</v>
      </c>
      <c r="I205" s="39">
        <f>VLOOKUP($A205,Basis!$A$3:$C$968,3,FALSE)</f>
        <v>76.777650772915422</v>
      </c>
      <c r="J205" s="26">
        <f>VLOOKUP($A205,'Ocean Rates to China'!$L$11:$P$1030,2,FALSE)</f>
        <v>28.99</v>
      </c>
      <c r="K205" s="26">
        <f>VLOOKUP($A205,'Ocean Rates to China'!$L$11:$P$1030,3,FALSE)</f>
        <v>16.13</v>
      </c>
      <c r="L205" s="26">
        <f>VLOOKUP($A205,'Ocean Rates to China'!$L$11:$P$1030,4,FALSE)</f>
        <v>29.65</v>
      </c>
      <c r="M205" s="26">
        <f>VLOOKUP($A205,'Ocean Rates to China'!$L$11:$P$1030,5,FALSE)</f>
        <v>21.18</v>
      </c>
    </row>
    <row r="206" spans="1:13" x14ac:dyDescent="0.25">
      <c r="A206" s="21">
        <v>43868</v>
      </c>
      <c r="B206">
        <f>VLOOKUP(A206,FOB!$A$1:$H$792,2,FALSE)</f>
        <v>345.5</v>
      </c>
      <c r="C206">
        <v>378.5</v>
      </c>
      <c r="D206">
        <v>346.75</v>
      </c>
      <c r="E206">
        <v>358.5</v>
      </c>
      <c r="F206">
        <v>344.25</v>
      </c>
      <c r="G206" s="28">
        <f>VLOOKUP($A206,Futures!$A$3:$B$987,2,FALSE)</f>
        <v>8.82</v>
      </c>
      <c r="H206">
        <f>VLOOKUP($A206,Basis!$A$3:$C$968,2,FALSE)</f>
        <v>52</v>
      </c>
      <c r="I206" s="39">
        <f>VLOOKUP($A206,Basis!$A$3:$C$968,3,FALSE)</f>
        <v>69.774439364250014</v>
      </c>
      <c r="J206" s="26">
        <f>VLOOKUP($A206,'Ocean Rates to China'!$L$11:$P$1030,2,FALSE)</f>
        <v>28.79</v>
      </c>
      <c r="K206" s="26">
        <f>VLOOKUP($A206,'Ocean Rates to China'!$L$11:$P$1030,3,FALSE)</f>
        <v>16.03</v>
      </c>
      <c r="L206" s="26">
        <f>VLOOKUP($A206,'Ocean Rates to China'!$L$11:$P$1030,4,FALSE)</f>
        <v>29.4</v>
      </c>
      <c r="M206" s="26">
        <f>VLOOKUP($A206,'Ocean Rates to China'!$L$11:$P$1030,5,FALSE)</f>
        <v>20.99</v>
      </c>
    </row>
    <row r="207" spans="1:13" x14ac:dyDescent="0.25">
      <c r="A207" s="21">
        <v>43867</v>
      </c>
      <c r="B207">
        <f>VLOOKUP(A207,FOB!$A$1:$H$792,2,FALSE)</f>
        <v>347.25</v>
      </c>
      <c r="C207">
        <v>378.5</v>
      </c>
      <c r="D207">
        <v>346.5</v>
      </c>
      <c r="E207">
        <v>358.25</v>
      </c>
      <c r="F207">
        <v>344</v>
      </c>
      <c r="G207" s="28">
        <f>VLOOKUP($A207,Futures!$A$3:$B$987,2,FALSE)</f>
        <v>8.81</v>
      </c>
      <c r="H207">
        <f>VLOOKUP($A207,Basis!$A$3:$C$968,2,FALSE)</f>
        <v>52</v>
      </c>
      <c r="I207" s="39">
        <f>VLOOKUP($A207,Basis!$A$3:$C$968,3,FALSE)</f>
        <v>65.794034400174084</v>
      </c>
      <c r="J207" s="26">
        <f>VLOOKUP($A207,'Ocean Rates to China'!$L$11:$P$1030,2,FALSE)</f>
        <v>28.53</v>
      </c>
      <c r="K207" s="26">
        <f>VLOOKUP($A207,'Ocean Rates to China'!$L$11:$P$1030,3,FALSE)</f>
        <v>16.04</v>
      </c>
      <c r="L207" s="26">
        <f>VLOOKUP($A207,'Ocean Rates to China'!$L$11:$P$1030,4,FALSE)</f>
        <v>29.09</v>
      </c>
      <c r="M207" s="26">
        <f>VLOOKUP($A207,'Ocean Rates to China'!$L$11:$P$1030,5,FALSE)</f>
        <v>20.74</v>
      </c>
    </row>
    <row r="208" spans="1:13" x14ac:dyDescent="0.25">
      <c r="A208" s="21">
        <v>43866</v>
      </c>
      <c r="B208">
        <f>VLOOKUP(A208,FOB!$A$1:$H$792,2,FALSE)</f>
        <v>345.75</v>
      </c>
      <c r="C208">
        <v>376.25</v>
      </c>
      <c r="D208">
        <v>345.75</v>
      </c>
      <c r="E208">
        <v>357.5</v>
      </c>
      <c r="F208">
        <v>342.75</v>
      </c>
      <c r="G208" s="28">
        <f>VLOOKUP($A208,Futures!$A$3:$B$987,2,FALSE)</f>
        <v>8.8000000000000007</v>
      </c>
      <c r="H208">
        <f>VLOOKUP($A208,Basis!$A$3:$C$968,2,FALSE)</f>
        <v>51</v>
      </c>
      <c r="I208" s="39">
        <f>VLOOKUP($A208,Basis!$A$3:$C$968,3,FALSE)</f>
        <v>58.792728064445754</v>
      </c>
      <c r="J208" s="26">
        <f>VLOOKUP($A208,'Ocean Rates to China'!$L$11:$P$1030,2,FALSE)</f>
        <v>28.21</v>
      </c>
      <c r="K208" s="26">
        <f>VLOOKUP($A208,'Ocean Rates to China'!$L$11:$P$1030,3,FALSE)</f>
        <v>15.97</v>
      </c>
      <c r="L208" s="26">
        <f>VLOOKUP($A208,'Ocean Rates to China'!$L$11:$P$1030,4,FALSE)</f>
        <v>28.7</v>
      </c>
      <c r="M208" s="26">
        <f>VLOOKUP($A208,'Ocean Rates to China'!$L$11:$P$1030,5,FALSE)</f>
        <v>20.41</v>
      </c>
    </row>
    <row r="209" spans="1:13" x14ac:dyDescent="0.25">
      <c r="A209" s="21">
        <v>43865</v>
      </c>
      <c r="B209">
        <f>VLOOKUP(A209,FOB!$A$1:$H$792,2,FALSE)</f>
        <v>345</v>
      </c>
      <c r="C209">
        <v>373.75</v>
      </c>
      <c r="D209">
        <v>346.5</v>
      </c>
      <c r="E209">
        <v>358.25</v>
      </c>
      <c r="F209">
        <v>343.25</v>
      </c>
      <c r="G209" s="28">
        <f>VLOOKUP($A209,Futures!$A$3:$B$987,2,FALSE)</f>
        <v>8.7949999999999999</v>
      </c>
      <c r="H209">
        <f>VLOOKUP($A209,Basis!$A$3:$C$968,2,FALSE)</f>
        <v>51</v>
      </c>
      <c r="I209" s="39">
        <f>VLOOKUP($A209,Basis!$A$3:$C$968,3,FALSE)</f>
        <v>58.775636838667467</v>
      </c>
      <c r="J209" s="26">
        <f>VLOOKUP($A209,'Ocean Rates to China'!$L$11:$P$1030,2,FALSE)</f>
        <v>27.96</v>
      </c>
      <c r="K209" s="26">
        <f>VLOOKUP($A209,'Ocean Rates to China'!$L$11:$P$1030,3,FALSE)</f>
        <v>15.95</v>
      </c>
      <c r="L209" s="26">
        <f>VLOOKUP($A209,'Ocean Rates to China'!$L$11:$P$1030,4,FALSE)</f>
        <v>28.38</v>
      </c>
      <c r="M209" s="26">
        <f>VLOOKUP($A209,'Ocean Rates to China'!$L$11:$P$1030,5,FALSE)</f>
        <v>20.16</v>
      </c>
    </row>
    <row r="210" spans="1:13" x14ac:dyDescent="0.25">
      <c r="A210" s="21">
        <v>43864</v>
      </c>
      <c r="B210">
        <f>VLOOKUP(A210,FOB!$A$1:$H$792,2,FALSE)</f>
        <v>341.25</v>
      </c>
      <c r="C210">
        <v>371.75</v>
      </c>
      <c r="D210">
        <v>345.5</v>
      </c>
      <c r="E210">
        <v>355.25</v>
      </c>
      <c r="F210">
        <v>341.25</v>
      </c>
      <c r="G210" s="28">
        <f>VLOOKUP($A210,Futures!$A$3:$B$987,2,FALSE)</f>
        <v>8.77</v>
      </c>
      <c r="H210">
        <f>VLOOKUP($A210,Basis!$A$3:$C$968,2,FALSE)</f>
        <v>50</v>
      </c>
      <c r="I210" s="39">
        <f>VLOOKUP($A210,Basis!$A$3:$C$968,3,FALSE)</f>
        <v>60.785760940561673</v>
      </c>
      <c r="J210" s="26">
        <f>VLOOKUP($A210,'Ocean Rates to China'!$L$11:$P$1030,2,FALSE)</f>
        <v>28.93</v>
      </c>
      <c r="K210" s="26">
        <f>VLOOKUP($A210,'Ocean Rates to China'!$L$11:$P$1030,3,FALSE)</f>
        <v>16.32</v>
      </c>
      <c r="L210" s="26">
        <f>VLOOKUP($A210,'Ocean Rates to China'!$L$11:$P$1030,4,FALSE)</f>
        <v>29.57</v>
      </c>
      <c r="M210" s="26">
        <f>VLOOKUP($A210,'Ocean Rates to China'!$L$11:$P$1030,5,FALSE)</f>
        <v>21.13</v>
      </c>
    </row>
    <row r="211" spans="1:13" x14ac:dyDescent="0.25">
      <c r="A211" s="21">
        <v>43861</v>
      </c>
      <c r="B211">
        <f>VLOOKUP(A211,FOB!$A$1:$H$792,2,FALSE)</f>
        <v>342</v>
      </c>
      <c r="C211">
        <v>373.75</v>
      </c>
      <c r="D211">
        <v>345.5</v>
      </c>
      <c r="E211">
        <v>355.25</v>
      </c>
      <c r="F211">
        <v>341</v>
      </c>
      <c r="G211" s="28">
        <f>VLOOKUP($A211,Futures!$A$3:$B$987,2,FALSE)</f>
        <v>8.7249999999999996</v>
      </c>
      <c r="H211">
        <f>VLOOKUP($A211,Basis!$A$3:$C$968,2,FALSE)</f>
        <v>51</v>
      </c>
      <c r="I211" s="39">
        <f>VLOOKUP($A211,Basis!$A$3:$C$968,3,FALSE)</f>
        <v>68.524384933594547</v>
      </c>
      <c r="J211" s="26">
        <f>VLOOKUP($A211,'Ocean Rates to China'!$L$11:$P$1030,2,FALSE)</f>
        <v>29.48</v>
      </c>
      <c r="K211" s="26">
        <f>VLOOKUP($A211,'Ocean Rates to China'!$L$11:$P$1030,3,FALSE)</f>
        <v>16.649999999999999</v>
      </c>
      <c r="L211" s="26">
        <f>VLOOKUP($A211,'Ocean Rates to China'!$L$11:$P$1030,4,FALSE)</f>
        <v>30.21</v>
      </c>
      <c r="M211" s="26">
        <f>VLOOKUP($A211,'Ocean Rates to China'!$L$11:$P$1030,5,FALSE)</f>
        <v>21.64</v>
      </c>
    </row>
    <row r="212" spans="1:13" x14ac:dyDescent="0.25">
      <c r="A212" s="21">
        <v>43860</v>
      </c>
      <c r="B212">
        <f>VLOOKUP(A212,FOB!$A$1:$H$792,2,FALSE)</f>
        <v>343.25</v>
      </c>
      <c r="C212" t="s">
        <v>9</v>
      </c>
      <c r="D212">
        <v>347.25</v>
      </c>
      <c r="E212">
        <v>357.25</v>
      </c>
      <c r="F212">
        <v>342.75</v>
      </c>
      <c r="G212" s="28">
        <f>VLOOKUP($A212,Futures!$A$3:$B$987,2,FALSE)</f>
        <v>8.7624999999999993</v>
      </c>
      <c r="H212">
        <f>VLOOKUP($A212,Basis!$A$3:$C$968,2,FALSE)</f>
        <v>52</v>
      </c>
      <c r="I212" s="39">
        <f>VLOOKUP($A212,Basis!$A$3:$C$968,3,FALSE)</f>
        <v>78.545340735902514</v>
      </c>
      <c r="J212" s="26">
        <f>VLOOKUP($A212,'Ocean Rates to China'!$L$11:$P$1030,2,FALSE)</f>
        <v>29.81</v>
      </c>
      <c r="K212" s="26">
        <f>VLOOKUP($A212,'Ocean Rates to China'!$L$11:$P$1030,3,FALSE)</f>
        <v>16.8</v>
      </c>
      <c r="L212" s="26">
        <f>VLOOKUP($A212,'Ocean Rates to China'!$L$11:$P$1030,4,FALSE)</f>
        <v>30.59</v>
      </c>
      <c r="M212" s="26">
        <f>VLOOKUP($A212,'Ocean Rates to China'!$L$11:$P$1030,5,FALSE)</f>
        <v>21.96</v>
      </c>
    </row>
    <row r="213" spans="1:13" x14ac:dyDescent="0.25">
      <c r="A213" s="21">
        <v>43859</v>
      </c>
      <c r="B213">
        <f>VLOOKUP(A213,FOB!$A$1:$H$792,2,FALSE)</f>
        <v>348.25</v>
      </c>
      <c r="C213" t="s">
        <v>9</v>
      </c>
      <c r="D213">
        <v>349.75</v>
      </c>
      <c r="E213">
        <v>361.5</v>
      </c>
      <c r="F213">
        <v>347.25</v>
      </c>
      <c r="G213" s="28">
        <f>VLOOKUP($A213,Futures!$A$3:$B$987,2,FALSE)</f>
        <v>8.93</v>
      </c>
      <c r="H213">
        <f>VLOOKUP($A213,Basis!$A$3:$C$968,2,FALSE)</f>
        <v>51</v>
      </c>
      <c r="I213" s="39">
        <f>VLOOKUP($A213,Basis!$A$3:$C$968,3,FALSE)</f>
        <v>63.537121706945499</v>
      </c>
      <c r="J213" s="26">
        <f>VLOOKUP($A213,'Ocean Rates to China'!$L$11:$P$1030,2,FALSE)</f>
        <v>30.1</v>
      </c>
      <c r="K213" s="26">
        <f>VLOOKUP($A213,'Ocean Rates to China'!$L$11:$P$1030,3,FALSE)</f>
        <v>17.239999999999998</v>
      </c>
      <c r="L213" s="26">
        <f>VLOOKUP($A213,'Ocean Rates to China'!$L$11:$P$1030,4,FALSE)</f>
        <v>30.91</v>
      </c>
      <c r="M213" s="26">
        <f>VLOOKUP($A213,'Ocean Rates to China'!$L$11:$P$1030,5,FALSE)</f>
        <v>22.22</v>
      </c>
    </row>
    <row r="214" spans="1:13" x14ac:dyDescent="0.25">
      <c r="A214" s="21">
        <v>43858</v>
      </c>
      <c r="B214">
        <f>VLOOKUP(A214,FOB!$A$1:$H$792,2,FALSE)</f>
        <v>350.5</v>
      </c>
      <c r="C214" t="s">
        <v>9</v>
      </c>
      <c r="D214">
        <v>351</v>
      </c>
      <c r="E214">
        <v>362.75</v>
      </c>
      <c r="F214">
        <v>348.75</v>
      </c>
      <c r="G214" s="28">
        <f>VLOOKUP($A214,Futures!$A$3:$B$987,2,FALSE)</f>
        <v>8.9499999999999993</v>
      </c>
      <c r="H214">
        <f>VLOOKUP($A214,Basis!$A$3:$C$968,2,FALSE)</f>
        <v>54</v>
      </c>
      <c r="I214" s="39">
        <f>VLOOKUP($A214,Basis!$A$3:$C$968,3,FALSE)</f>
        <v>67.524493794905453</v>
      </c>
      <c r="J214" s="26">
        <f>VLOOKUP($A214,'Ocean Rates to China'!$L$11:$P$1030,2,FALSE)</f>
        <v>30.4</v>
      </c>
      <c r="K214" s="26">
        <f>VLOOKUP($A214,'Ocean Rates to China'!$L$11:$P$1030,3,FALSE)</f>
        <v>17.32</v>
      </c>
      <c r="L214" s="26">
        <f>VLOOKUP($A214,'Ocean Rates to China'!$L$11:$P$1030,4,FALSE)</f>
        <v>31.27</v>
      </c>
      <c r="M214" s="26">
        <f>VLOOKUP($A214,'Ocean Rates to China'!$L$11:$P$1030,5,FALSE)</f>
        <v>22.51</v>
      </c>
    </row>
    <row r="215" spans="1:13" x14ac:dyDescent="0.25">
      <c r="A215" s="21">
        <v>43857</v>
      </c>
      <c r="B215">
        <f>VLOOKUP(A215,FOB!$A$1:$H$792,2,FALSE)</f>
        <v>349.5</v>
      </c>
      <c r="C215" t="s">
        <v>9</v>
      </c>
      <c r="D215">
        <v>352</v>
      </c>
      <c r="E215">
        <v>362</v>
      </c>
      <c r="F215">
        <v>347.25</v>
      </c>
      <c r="G215" s="28">
        <f>VLOOKUP($A215,Futures!$A$3:$B$987,2,FALSE)</f>
        <v>8.9725000000000001</v>
      </c>
      <c r="H215">
        <f>VLOOKUP($A215,Basis!$A$3:$C$968,2,FALSE)</f>
        <v>52</v>
      </c>
      <c r="I215" s="39">
        <f>VLOOKUP($A215,Basis!$A$3:$C$968,3,FALSE)</f>
        <v>65.029555845852371</v>
      </c>
      <c r="J215" s="26">
        <f>VLOOKUP($A215,'Ocean Rates to China'!$L$11:$P$1030,2,FALSE)</f>
        <v>30.7</v>
      </c>
      <c r="K215" s="26">
        <f>VLOOKUP($A215,'Ocean Rates to China'!$L$11:$P$1030,3,FALSE)</f>
        <v>17.399999999999999</v>
      </c>
      <c r="L215" s="26">
        <f>VLOOKUP($A215,'Ocean Rates to China'!$L$11:$P$1030,4,FALSE)</f>
        <v>31.62</v>
      </c>
      <c r="M215" s="26">
        <f>VLOOKUP($A215,'Ocean Rates to China'!$L$11:$P$1030,5,FALSE)</f>
        <v>22.8</v>
      </c>
    </row>
    <row r="216" spans="1:13" x14ac:dyDescent="0.25">
      <c r="A216" s="21">
        <v>43854</v>
      </c>
      <c r="B216">
        <f>VLOOKUP(A216,FOB!$A$1:$H$792,2,FALSE)</f>
        <v>352</v>
      </c>
      <c r="C216" t="s">
        <v>9</v>
      </c>
      <c r="D216">
        <v>353.75</v>
      </c>
      <c r="E216">
        <v>364.25</v>
      </c>
      <c r="F216">
        <v>350.5</v>
      </c>
      <c r="G216" s="28">
        <f>VLOOKUP($A216,Futures!$A$3:$B$987,2,FALSE)</f>
        <v>9.02</v>
      </c>
      <c r="H216">
        <f>VLOOKUP($A216,Basis!$A$3:$C$968,2,FALSE)</f>
        <v>53</v>
      </c>
      <c r="I216" s="39">
        <f>VLOOKUP($A216,Basis!$A$3:$C$968,3,FALSE)</f>
        <v>71.791639451338966</v>
      </c>
      <c r="J216" s="26">
        <f>VLOOKUP($A216,'Ocean Rates to China'!$L$11:$P$1030,2,FALSE)</f>
        <v>30.77</v>
      </c>
      <c r="K216" s="26">
        <f>VLOOKUP($A216,'Ocean Rates to China'!$L$11:$P$1030,3,FALSE)</f>
        <v>17.46</v>
      </c>
      <c r="L216" s="26">
        <f>VLOOKUP($A216,'Ocean Rates to China'!$L$11:$P$1030,4,FALSE)</f>
        <v>31.7</v>
      </c>
      <c r="M216" s="26">
        <f>VLOOKUP($A216,'Ocean Rates to China'!$L$11:$P$1030,5,FALSE)</f>
        <v>22.86</v>
      </c>
    </row>
    <row r="217" spans="1:13" x14ac:dyDescent="0.25">
      <c r="A217" s="21">
        <v>43853</v>
      </c>
      <c r="B217">
        <f>VLOOKUP(A217,FOB!$A$1:$H$792,2,FALSE)</f>
        <v>354.25</v>
      </c>
      <c r="C217">
        <v>389.5</v>
      </c>
      <c r="D217">
        <v>355.25</v>
      </c>
      <c r="E217">
        <v>363.75</v>
      </c>
      <c r="F217">
        <v>352.75</v>
      </c>
      <c r="G217" s="28">
        <f>VLOOKUP($A217,Futures!$A$3:$B$987,2,FALSE)</f>
        <v>9.0950000000000006</v>
      </c>
      <c r="H217">
        <f>VLOOKUP($A217,Basis!$A$3:$C$968,2,FALSE)</f>
        <v>54</v>
      </c>
      <c r="I217" s="39">
        <f>VLOOKUP($A217,Basis!$A$3:$C$968,3,FALSE)</f>
        <v>70.523949488351789</v>
      </c>
      <c r="J217" s="26">
        <f>VLOOKUP($A217,'Ocean Rates to China'!$L$11:$P$1030,2,FALSE)</f>
        <v>30.93</v>
      </c>
      <c r="K217" s="26">
        <f>VLOOKUP($A217,'Ocean Rates to China'!$L$11:$P$1030,3,FALSE)</f>
        <v>17.62</v>
      </c>
      <c r="L217" s="26">
        <f>VLOOKUP($A217,'Ocean Rates to China'!$L$11:$P$1030,4,FALSE)</f>
        <v>31.89</v>
      </c>
      <c r="M217" s="26">
        <f>VLOOKUP($A217,'Ocean Rates to China'!$L$11:$P$1030,5,FALSE)</f>
        <v>23.02</v>
      </c>
    </row>
    <row r="218" spans="1:13" x14ac:dyDescent="0.25">
      <c r="A218" s="21">
        <v>43852</v>
      </c>
      <c r="B218">
        <f>VLOOKUP(A218,FOB!$A$1:$H$792,2,FALSE)</f>
        <v>356</v>
      </c>
      <c r="C218">
        <v>392</v>
      </c>
      <c r="D218">
        <v>357.5</v>
      </c>
      <c r="E218">
        <v>366</v>
      </c>
      <c r="F218">
        <v>355</v>
      </c>
      <c r="G218" s="28">
        <f>VLOOKUP($A218,Futures!$A$3:$B$987,2,FALSE)</f>
        <v>9.1374999999999993</v>
      </c>
      <c r="H218">
        <f>VLOOKUP($A218,Basis!$A$3:$C$968,2,FALSE)</f>
        <v>50</v>
      </c>
      <c r="I218" s="39">
        <f>VLOOKUP($A218,Basis!$A$3:$C$968,3,FALSE)</f>
        <v>66.79104071413029</v>
      </c>
      <c r="J218" s="26">
        <f>VLOOKUP($A218,'Ocean Rates to China'!$L$11:$P$1030,2,FALSE)</f>
        <v>31.21</v>
      </c>
      <c r="K218" s="26">
        <f>VLOOKUP($A218,'Ocean Rates to China'!$L$11:$P$1030,3,FALSE)</f>
        <v>17.82</v>
      </c>
      <c r="L218" s="26">
        <f>VLOOKUP($A218,'Ocean Rates to China'!$L$11:$P$1030,4,FALSE)</f>
        <v>32.19</v>
      </c>
      <c r="M218" s="26">
        <f>VLOOKUP($A218,'Ocean Rates to China'!$L$11:$P$1030,5,FALSE)</f>
        <v>23.27</v>
      </c>
    </row>
    <row r="219" spans="1:13" x14ac:dyDescent="0.25">
      <c r="A219" s="21">
        <v>43851</v>
      </c>
      <c r="B219">
        <f>VLOOKUP(A219,FOB!$A$1:$H$792,2,FALSE)</f>
        <v>357.5</v>
      </c>
      <c r="C219">
        <v>392.75</v>
      </c>
      <c r="D219">
        <v>358.5</v>
      </c>
      <c r="E219">
        <v>367</v>
      </c>
      <c r="F219">
        <v>356.5</v>
      </c>
      <c r="G219" s="28">
        <f>VLOOKUP($A219,Futures!$A$3:$B$987,2,FALSE)</f>
        <v>9.16</v>
      </c>
      <c r="H219">
        <f>VLOOKUP($A219,Basis!$A$3:$C$968,2,FALSE)</f>
        <v>50</v>
      </c>
      <c r="I219" s="39">
        <f>VLOOKUP($A219,Basis!$A$3:$C$968,3,FALSE)</f>
        <v>78.284781188765436</v>
      </c>
      <c r="J219" s="26">
        <f>VLOOKUP($A219,'Ocean Rates to China'!$L$11:$P$1030,2,FALSE)</f>
        <v>31.69</v>
      </c>
      <c r="K219" s="26">
        <f>VLOOKUP($A219,'Ocean Rates to China'!$L$11:$P$1030,3,FALSE)</f>
        <v>17.98</v>
      </c>
      <c r="L219" s="26">
        <f>VLOOKUP($A219,'Ocean Rates to China'!$L$11:$P$1030,4,FALSE)</f>
        <v>32.74</v>
      </c>
      <c r="M219" s="26">
        <f>VLOOKUP($A219,'Ocean Rates to China'!$L$11:$P$1030,5,FALSE)</f>
        <v>23.72</v>
      </c>
    </row>
    <row r="220" spans="1:13" x14ac:dyDescent="0.25">
      <c r="A220" s="21">
        <v>43850</v>
      </c>
      <c r="B220" t="str">
        <f>VLOOKUP(A220,FOB!$A$1:$H$792,2,FALSE)</f>
        <v/>
      </c>
      <c r="C220">
        <v>397.5</v>
      </c>
      <c r="D220" t="s">
        <v>9</v>
      </c>
      <c r="E220" t="s">
        <v>9</v>
      </c>
      <c r="F220" t="s">
        <v>9</v>
      </c>
      <c r="G220" s="28" t="e">
        <f>VLOOKUP($A220,Futures!$A$3:$B$987,2,FALSE)</f>
        <v>#N/A</v>
      </c>
      <c r="H220" t="e">
        <f>VLOOKUP($A220,Basis!$A$3:$C$968,2,FALSE)</f>
        <v>#N/A</v>
      </c>
      <c r="I220" s="39" t="e">
        <f>VLOOKUP($A220,Basis!$A$3:$C$968,3,FALSE)</f>
        <v>#N/A</v>
      </c>
      <c r="J220" s="26">
        <f>VLOOKUP($A220,'Ocean Rates to China'!$L$11:$P$1030,2,FALSE)</f>
        <v>31.86</v>
      </c>
      <c r="K220" s="26">
        <f>VLOOKUP($A220,'Ocean Rates to China'!$L$11:$P$1030,3,FALSE)</f>
        <v>18.190000000000001</v>
      </c>
      <c r="L220" s="26">
        <f>VLOOKUP($A220,'Ocean Rates to China'!$L$11:$P$1030,4,FALSE)</f>
        <v>32.9</v>
      </c>
      <c r="M220" s="26">
        <f>VLOOKUP($A220,'Ocean Rates to China'!$L$11:$P$1030,5,FALSE)</f>
        <v>23.86</v>
      </c>
    </row>
    <row r="221" spans="1:13" x14ac:dyDescent="0.25">
      <c r="A221" s="21">
        <v>43847</v>
      </c>
      <c r="B221">
        <f>VLOOKUP(A221,FOB!$A$1:$H$792,2,FALSE)</f>
        <v>360.75</v>
      </c>
      <c r="C221">
        <v>394.25</v>
      </c>
      <c r="D221">
        <v>362.25</v>
      </c>
      <c r="E221">
        <v>370</v>
      </c>
      <c r="F221">
        <v>359.25</v>
      </c>
      <c r="G221" s="28">
        <f>VLOOKUP($A221,Futures!$A$3:$B$987,2,FALSE)</f>
        <v>9.2974999999999994</v>
      </c>
      <c r="H221">
        <f>VLOOKUP($A221,Basis!$A$3:$C$968,2,FALSE)</f>
        <v>51</v>
      </c>
      <c r="I221" s="39">
        <f>VLOOKUP($A221,Basis!$A$3:$C$968,3,FALSE)</f>
        <v>59.799314173742779</v>
      </c>
      <c r="J221" s="26">
        <f>VLOOKUP($A221,'Ocean Rates to China'!$L$11:$P$1030,2,FALSE)</f>
        <v>32.229999999999997</v>
      </c>
      <c r="K221" s="26">
        <f>VLOOKUP($A221,'Ocean Rates to China'!$L$11:$P$1030,3,FALSE)</f>
        <v>18.329999999999998</v>
      </c>
      <c r="L221" s="26">
        <f>VLOOKUP($A221,'Ocean Rates to China'!$L$11:$P$1030,4,FALSE)</f>
        <v>33.35</v>
      </c>
      <c r="M221" s="26">
        <f>VLOOKUP($A221,'Ocean Rates to China'!$L$11:$P$1030,5,FALSE)</f>
        <v>24.22</v>
      </c>
    </row>
    <row r="222" spans="1:13" x14ac:dyDescent="0.25">
      <c r="A222" s="21">
        <v>43846</v>
      </c>
      <c r="B222">
        <f>VLOOKUP(A222,FOB!$A$1:$H$792,2,FALSE)</f>
        <v>360</v>
      </c>
      <c r="C222">
        <v>394.25</v>
      </c>
      <c r="D222">
        <v>361.5</v>
      </c>
      <c r="E222">
        <v>370</v>
      </c>
      <c r="F222">
        <v>359</v>
      </c>
      <c r="G222" s="28">
        <f>VLOOKUP($A222,Futures!$A$3:$B$987,2,FALSE)</f>
        <v>9.24</v>
      </c>
      <c r="H222">
        <f>VLOOKUP($A222,Basis!$A$3:$C$968,2,FALSE)</f>
        <v>51</v>
      </c>
      <c r="I222" s="39">
        <f>VLOOKUP($A222,Basis!$A$3:$C$968,3,FALSE)</f>
        <v>65.549314173742701</v>
      </c>
      <c r="J222" s="26">
        <f>VLOOKUP($A222,'Ocean Rates to China'!$L$11:$P$1030,2,FALSE)</f>
        <v>32.44</v>
      </c>
      <c r="K222" s="26">
        <f>VLOOKUP($A222,'Ocean Rates to China'!$L$11:$P$1030,3,FALSE)</f>
        <v>18.420000000000002</v>
      </c>
      <c r="L222" s="26">
        <f>VLOOKUP($A222,'Ocean Rates to China'!$L$11:$P$1030,4,FALSE)</f>
        <v>33.590000000000003</v>
      </c>
      <c r="M222" s="26">
        <f>VLOOKUP($A222,'Ocean Rates to China'!$L$11:$P$1030,5,FALSE)</f>
        <v>24.41</v>
      </c>
    </row>
    <row r="223" spans="1:13" x14ac:dyDescent="0.25">
      <c r="A223" s="21">
        <v>43845</v>
      </c>
      <c r="B223">
        <f>VLOOKUP(A223,FOB!$A$1:$H$792,2,FALSE)</f>
        <v>363.75</v>
      </c>
      <c r="C223">
        <v>399.5</v>
      </c>
      <c r="D223">
        <v>364.75</v>
      </c>
      <c r="E223">
        <v>375.25</v>
      </c>
      <c r="F223">
        <v>362.25</v>
      </c>
      <c r="G223" s="28">
        <f>VLOOKUP($A223,Futures!$A$3:$B$987,2,FALSE)</f>
        <v>9.2874999999999996</v>
      </c>
      <c r="H223">
        <f>VLOOKUP($A223,Basis!$A$3:$C$968,2,FALSE)</f>
        <v>54</v>
      </c>
      <c r="I223" s="39">
        <f>VLOOKUP($A223,Basis!$A$3:$C$968,3,FALSE)</f>
        <v>75.79495972131518</v>
      </c>
      <c r="J223" s="26">
        <f>VLOOKUP($A223,'Ocean Rates to China'!$L$11:$P$1030,2,FALSE)</f>
        <v>32.29</v>
      </c>
      <c r="K223" s="26">
        <f>VLOOKUP($A223,'Ocean Rates to China'!$L$11:$P$1030,3,FALSE)</f>
        <v>18.329999999999998</v>
      </c>
      <c r="L223" s="26">
        <f>VLOOKUP($A223,'Ocean Rates to China'!$L$11:$P$1030,4,FALSE)</f>
        <v>33.44</v>
      </c>
      <c r="M223" s="26">
        <f>VLOOKUP($A223,'Ocean Rates to China'!$L$11:$P$1030,5,FALSE)</f>
        <v>24.29</v>
      </c>
    </row>
    <row r="224" spans="1:13" x14ac:dyDescent="0.25">
      <c r="A224" s="21">
        <v>43844</v>
      </c>
      <c r="B224">
        <f>VLOOKUP(A224,FOB!$A$1:$H$792,2,FALSE)</f>
        <v>367.5</v>
      </c>
      <c r="C224">
        <v>402.25</v>
      </c>
      <c r="D224">
        <v>366.75</v>
      </c>
      <c r="E224">
        <v>378.75</v>
      </c>
      <c r="F224">
        <v>365.25</v>
      </c>
      <c r="G224" s="28">
        <f>VLOOKUP($A224,Futures!$A$3:$B$987,2,FALSE)</f>
        <v>9.4224999999999994</v>
      </c>
      <c r="H224">
        <f>VLOOKUP($A224,Basis!$A$3:$C$968,2,FALSE)</f>
        <v>52</v>
      </c>
      <c r="I224" s="39">
        <f>VLOOKUP($A224,Basis!$A$3:$C$968,3,FALSE)</f>
        <v>64.526616590463874</v>
      </c>
      <c r="J224" s="26">
        <f>VLOOKUP($A224,'Ocean Rates to China'!$L$11:$P$1030,2,FALSE)</f>
        <v>31.72</v>
      </c>
      <c r="K224" s="26">
        <f>VLOOKUP($A224,'Ocean Rates to China'!$L$11:$P$1030,3,FALSE)</f>
        <v>17.84</v>
      </c>
      <c r="L224" s="26">
        <f>VLOOKUP($A224,'Ocean Rates to China'!$L$11:$P$1030,4,FALSE)</f>
        <v>32.78</v>
      </c>
      <c r="M224" s="26">
        <f>VLOOKUP($A224,'Ocean Rates to China'!$L$11:$P$1030,5,FALSE)</f>
        <v>23.75</v>
      </c>
    </row>
    <row r="225" spans="1:13" x14ac:dyDescent="0.25">
      <c r="A225" s="21">
        <v>43843</v>
      </c>
      <c r="B225">
        <f>VLOOKUP(A225,FOB!$A$1:$H$792,2,FALSE)</f>
        <v>367</v>
      </c>
      <c r="C225">
        <v>403.75</v>
      </c>
      <c r="D225">
        <v>366.75</v>
      </c>
      <c r="E225">
        <v>378.75</v>
      </c>
      <c r="F225">
        <v>365.25</v>
      </c>
      <c r="G225" s="28">
        <f>VLOOKUP($A225,Futures!$A$3:$B$987,2,FALSE)</f>
        <v>9.4224999999999994</v>
      </c>
      <c r="H225">
        <f>VLOOKUP($A225,Basis!$A$3:$C$968,2,FALSE)</f>
        <v>51</v>
      </c>
      <c r="I225" s="39">
        <f>VLOOKUP($A225,Basis!$A$3:$C$968,3,FALSE)</f>
        <v>68.527269758327947</v>
      </c>
      <c r="J225" s="26">
        <f>VLOOKUP($A225,'Ocean Rates to China'!$L$11:$P$1030,2,FALSE)</f>
        <v>31.73</v>
      </c>
      <c r="K225" s="26">
        <f>VLOOKUP($A225,'Ocean Rates to China'!$L$11:$P$1030,3,FALSE)</f>
        <v>17.86</v>
      </c>
      <c r="L225" s="26">
        <f>VLOOKUP($A225,'Ocean Rates to China'!$L$11:$P$1030,4,FALSE)</f>
        <v>32.79</v>
      </c>
      <c r="M225" s="26">
        <f>VLOOKUP($A225,'Ocean Rates to China'!$L$11:$P$1030,5,FALSE)</f>
        <v>23.76</v>
      </c>
    </row>
    <row r="226" spans="1:13" x14ac:dyDescent="0.25">
      <c r="A226" s="21">
        <v>43840</v>
      </c>
      <c r="B226">
        <f>VLOOKUP(A226,FOB!$A$1:$H$792,2,FALSE)</f>
        <v>370</v>
      </c>
      <c r="C226">
        <v>405.25</v>
      </c>
      <c r="D226">
        <v>367.75</v>
      </c>
      <c r="E226">
        <v>380</v>
      </c>
      <c r="F226">
        <v>366</v>
      </c>
      <c r="G226" s="28">
        <f>VLOOKUP($A226,Futures!$A$3:$B$987,2,FALSE)</f>
        <v>9.4600000000000009</v>
      </c>
      <c r="H226">
        <f>VLOOKUP($A226,Basis!$A$3:$C$968,2,FALSE)</f>
        <v>51</v>
      </c>
      <c r="I226" s="39">
        <f>VLOOKUP($A226,Basis!$A$3:$C$968,3,FALSE)</f>
        <v>61.53864576529493</v>
      </c>
      <c r="J226" s="26">
        <f>VLOOKUP($A226,'Ocean Rates to China'!$L$11:$P$1030,2,FALSE)</f>
        <v>31.68</v>
      </c>
      <c r="K226" s="26">
        <f>VLOOKUP($A226,'Ocean Rates to China'!$L$11:$P$1030,3,FALSE)</f>
        <v>17.91</v>
      </c>
      <c r="L226" s="26">
        <f>VLOOKUP($A226,'Ocean Rates to China'!$L$11:$P$1030,4,FALSE)</f>
        <v>32.72</v>
      </c>
      <c r="M226" s="26">
        <f>VLOOKUP($A226,'Ocean Rates to China'!$L$11:$P$1030,5,FALSE)</f>
        <v>23.7</v>
      </c>
    </row>
    <row r="227" spans="1:13" x14ac:dyDescent="0.25">
      <c r="A227" s="21">
        <v>43839</v>
      </c>
      <c r="B227">
        <f>VLOOKUP(A227,FOB!$A$1:$H$792,2,FALSE)</f>
        <v>368.5</v>
      </c>
      <c r="C227">
        <v>404.25</v>
      </c>
      <c r="D227">
        <v>365.25</v>
      </c>
      <c r="E227">
        <v>378.75</v>
      </c>
      <c r="F227">
        <v>364.75</v>
      </c>
      <c r="G227" s="28">
        <f>VLOOKUP($A227,Futures!$A$3:$B$987,2,FALSE)</f>
        <v>9.4350000000000005</v>
      </c>
      <c r="H227">
        <f>VLOOKUP($A227,Basis!$A$3:$C$968,2,FALSE)</f>
        <v>50</v>
      </c>
      <c r="I227" s="39">
        <f>VLOOKUP($A227,Basis!$A$3:$C$968,3,FALSE)</f>
        <v>66.297517962116359</v>
      </c>
      <c r="J227" s="26">
        <f>VLOOKUP($A227,'Ocean Rates to China'!$L$11:$P$1030,2,FALSE)</f>
        <v>31.93</v>
      </c>
      <c r="K227" s="26">
        <f>VLOOKUP($A227,'Ocean Rates to China'!$L$11:$P$1030,3,FALSE)</f>
        <v>17.95</v>
      </c>
      <c r="L227" s="26">
        <f>VLOOKUP($A227,'Ocean Rates to China'!$L$11:$P$1030,4,FALSE)</f>
        <v>33.020000000000003</v>
      </c>
      <c r="M227" s="26">
        <f>VLOOKUP($A227,'Ocean Rates to China'!$L$11:$P$1030,5,FALSE)</f>
        <v>23.95</v>
      </c>
    </row>
    <row r="228" spans="1:13" x14ac:dyDescent="0.25">
      <c r="A228" s="21">
        <v>43838</v>
      </c>
      <c r="B228">
        <f>VLOOKUP(A228,FOB!$A$1:$H$792,2,FALSE)</f>
        <v>371</v>
      </c>
      <c r="C228">
        <v>406</v>
      </c>
      <c r="D228">
        <v>368.25</v>
      </c>
      <c r="E228">
        <v>382.25</v>
      </c>
      <c r="F228">
        <v>368.25</v>
      </c>
      <c r="G228" s="28">
        <f>VLOOKUP($A228,Futures!$A$3:$B$987,2,FALSE)</f>
        <v>9.4725000000000001</v>
      </c>
      <c r="H228">
        <f>VLOOKUP($A228,Basis!$A$3:$C$968,2,FALSE)</f>
        <v>50</v>
      </c>
      <c r="I228" s="39">
        <f>VLOOKUP($A228,Basis!$A$3:$C$968,3,FALSE)</f>
        <v>56.777868495536765</v>
      </c>
      <c r="J228" s="26">
        <f>VLOOKUP($A228,'Ocean Rates to China'!$L$11:$P$1030,2,FALSE)</f>
        <v>32.1</v>
      </c>
      <c r="K228" s="26">
        <f>VLOOKUP($A228,'Ocean Rates to China'!$L$11:$P$1030,3,FALSE)</f>
        <v>18.13</v>
      </c>
      <c r="L228" s="26">
        <f>VLOOKUP($A228,'Ocean Rates to China'!$L$11:$P$1030,4,FALSE)</f>
        <v>33.200000000000003</v>
      </c>
      <c r="M228" s="26">
        <f>VLOOKUP($A228,'Ocean Rates to China'!$L$11:$P$1030,5,FALSE)</f>
        <v>24.1</v>
      </c>
    </row>
    <row r="229" spans="1:13" x14ac:dyDescent="0.25">
      <c r="A229" s="21">
        <v>43837</v>
      </c>
      <c r="B229">
        <f>VLOOKUP(A229,FOB!$A$1:$H$792,2,FALSE)</f>
        <v>367</v>
      </c>
      <c r="C229">
        <v>403.75</v>
      </c>
      <c r="D229">
        <v>367.5</v>
      </c>
      <c r="E229">
        <v>377.25</v>
      </c>
      <c r="F229">
        <v>364.75</v>
      </c>
      <c r="G229" s="28">
        <f>VLOOKUP($A229,Futures!$A$3:$B$987,2,FALSE)</f>
        <v>9.44</v>
      </c>
      <c r="H229">
        <f>VLOOKUP($A229,Basis!$A$3:$C$968,2,FALSE)</f>
        <v>50</v>
      </c>
      <c r="I229" s="39">
        <f>VLOOKUP($A229,Basis!$A$3:$C$968,3,FALSE)</f>
        <v>65.280426736338086</v>
      </c>
      <c r="J229" s="26">
        <f>VLOOKUP($A229,'Ocean Rates to China'!$L$11:$P$1030,2,FALSE)</f>
        <v>32.71</v>
      </c>
      <c r="K229" s="26">
        <f>VLOOKUP($A229,'Ocean Rates to China'!$L$11:$P$1030,3,FALSE)</f>
        <v>18.32</v>
      </c>
      <c r="L229" s="26">
        <f>VLOOKUP($A229,'Ocean Rates to China'!$L$11:$P$1030,4,FALSE)</f>
        <v>33.92</v>
      </c>
      <c r="M229" s="26">
        <f>VLOOKUP($A229,'Ocean Rates to China'!$L$11:$P$1030,5,FALSE)</f>
        <v>24.68</v>
      </c>
    </row>
    <row r="230" spans="1:13" x14ac:dyDescent="0.25">
      <c r="A230" s="21">
        <v>43836</v>
      </c>
      <c r="B230">
        <f>VLOOKUP(A230,FOB!$A$1:$H$792,2,FALSE)</f>
        <v>369</v>
      </c>
      <c r="C230">
        <v>405.75</v>
      </c>
      <c r="D230">
        <v>369</v>
      </c>
      <c r="E230">
        <v>379.5</v>
      </c>
      <c r="F230">
        <v>366.25</v>
      </c>
      <c r="G230" s="28">
        <f>VLOOKUP($A230,Futures!$A$3:$B$987,2,FALSE)</f>
        <v>9.4474999999999998</v>
      </c>
      <c r="H230">
        <f>VLOOKUP($A230,Basis!$A$3:$C$968,2,FALSE)</f>
        <v>50</v>
      </c>
      <c r="I230" s="39">
        <f>VLOOKUP($A230,Basis!$A$3:$C$968,3,FALSE)</f>
        <v>57.291149575440947</v>
      </c>
      <c r="J230" s="26">
        <f>VLOOKUP($A230,'Ocean Rates to China'!$L$11:$P$1030,2,FALSE)</f>
        <v>33.1</v>
      </c>
      <c r="K230" s="26">
        <f>VLOOKUP($A230,'Ocean Rates to China'!$L$11:$P$1030,3,FALSE)</f>
        <v>18.55</v>
      </c>
      <c r="L230" s="26">
        <f>VLOOKUP($A230,'Ocean Rates to China'!$L$11:$P$1030,4,FALSE)</f>
        <v>34.32</v>
      </c>
      <c r="M230" s="26">
        <f>VLOOKUP($A230,'Ocean Rates to China'!$L$11:$P$1030,5,FALSE)</f>
        <v>25.02</v>
      </c>
    </row>
    <row r="231" spans="1:13" x14ac:dyDescent="0.25">
      <c r="A231" s="21">
        <v>43833</v>
      </c>
      <c r="B231">
        <f>VLOOKUP(A231,FOB!$A$1:$H$792,2,FALSE)</f>
        <v>367</v>
      </c>
      <c r="C231">
        <v>403.5</v>
      </c>
      <c r="D231">
        <v>367.5</v>
      </c>
      <c r="E231">
        <v>378.5</v>
      </c>
      <c r="F231">
        <v>364.5</v>
      </c>
      <c r="G231" s="28">
        <f>VLOOKUP($A231,Futures!$A$3:$B$987,2,FALSE)</f>
        <v>9.4149999999999991</v>
      </c>
      <c r="H231">
        <f>VLOOKUP($A231,Basis!$A$3:$C$968,2,FALSE)</f>
        <v>61</v>
      </c>
      <c r="I231" s="39" t="e">
        <f>VLOOKUP($A231,Basis!$A$3:$C$968,3,FALSE)</f>
        <v>#N/A</v>
      </c>
      <c r="J231" s="26">
        <f>VLOOKUP($A231,'Ocean Rates to China'!$L$11:$P$1030,2,FALSE)</f>
        <v>33.72</v>
      </c>
      <c r="K231" s="26">
        <f>VLOOKUP($A231,'Ocean Rates to China'!$L$11:$P$1030,3,FALSE)</f>
        <v>18.989999999999998</v>
      </c>
      <c r="L231" s="26">
        <f>VLOOKUP($A231,'Ocean Rates to China'!$L$11:$P$1030,4,FALSE)</f>
        <v>34.979999999999997</v>
      </c>
      <c r="M231" s="26">
        <f>VLOOKUP($A231,'Ocean Rates to China'!$L$11:$P$1030,5,FALSE)</f>
        <v>25.56</v>
      </c>
    </row>
    <row r="232" spans="1:13" x14ac:dyDescent="0.25">
      <c r="A232" s="21">
        <v>43832</v>
      </c>
      <c r="B232">
        <f>VLOOKUP(A232,FOB!$A$1:$H$792,2,FALSE)</f>
        <v>373.75</v>
      </c>
      <c r="C232">
        <v>409.75</v>
      </c>
      <c r="D232">
        <v>373.25</v>
      </c>
      <c r="E232">
        <v>385</v>
      </c>
      <c r="F232">
        <v>371</v>
      </c>
      <c r="G232" s="28">
        <f>VLOOKUP($A232,Futures!$A$3:$B$987,2,FALSE)</f>
        <v>9.5625</v>
      </c>
      <c r="H232">
        <f>VLOOKUP($A232,Basis!$A$3:$C$968,2,FALSE)</f>
        <v>61</v>
      </c>
      <c r="I232" s="39" t="e">
        <f>VLOOKUP($A232,Basis!$A$3:$C$968,3,FALSE)</f>
        <v>#N/A</v>
      </c>
      <c r="J232" s="26">
        <f>VLOOKUP($A232,'Ocean Rates to China'!$L$11:$P$1030,2,FALSE)</f>
        <v>34.700000000000003</v>
      </c>
      <c r="K232" s="26">
        <f>VLOOKUP($A232,'Ocean Rates to China'!$L$11:$P$1030,3,FALSE)</f>
        <v>19.440000000000001</v>
      </c>
      <c r="L232" s="26">
        <f>VLOOKUP($A232,'Ocean Rates to China'!$L$11:$P$1030,4,FALSE)</f>
        <v>36.130000000000003</v>
      </c>
      <c r="M232" s="26">
        <f>VLOOKUP($A232,'Ocean Rates to China'!$L$11:$P$1030,5,FALSE)</f>
        <v>26.5</v>
      </c>
    </row>
    <row r="233" spans="1:13" x14ac:dyDescent="0.25">
      <c r="A233" s="21">
        <v>43830</v>
      </c>
      <c r="B233">
        <f>VLOOKUP(A233,FOB!$A$1:$H$792,2,FALSE)</f>
        <v>371.5</v>
      </c>
      <c r="C233">
        <v>406</v>
      </c>
      <c r="D233">
        <v>371</v>
      </c>
      <c r="E233">
        <v>382.75</v>
      </c>
      <c r="F233">
        <v>367</v>
      </c>
      <c r="G233" s="28">
        <f>VLOOKUP($A233,Futures!$A$3:$B$987,2,FALSE)</f>
        <v>9.5549999999999997</v>
      </c>
      <c r="H233">
        <f>VLOOKUP($A233,Basis!$A$3:$C$968,2,FALSE)</f>
        <v>61</v>
      </c>
      <c r="I233" s="39" t="e">
        <f>VLOOKUP($A233,Basis!$A$3:$C$968,3,FALSE)</f>
        <v>#N/A</v>
      </c>
      <c r="J233" s="26">
        <f>VLOOKUP($A233,'Ocean Rates to China'!$L$11:$P$1030,2,FALSE)</f>
        <v>35.49</v>
      </c>
      <c r="K233" s="26">
        <f>VLOOKUP($A233,'Ocean Rates to China'!$L$11:$P$1030,3,FALSE)</f>
        <v>19.82</v>
      </c>
      <c r="L233" s="26">
        <f>VLOOKUP($A233,'Ocean Rates to China'!$L$11:$P$1030,4,FALSE)</f>
        <v>37.04</v>
      </c>
      <c r="M233" s="26">
        <f>VLOOKUP($A233,'Ocean Rates to China'!$L$11:$P$1030,5,FALSE)</f>
        <v>27.24</v>
      </c>
    </row>
    <row r="234" spans="1:13" x14ac:dyDescent="0.25">
      <c r="A234" s="21">
        <v>43829</v>
      </c>
      <c r="B234">
        <f>VLOOKUP(A234,FOB!$A$1:$H$792,2,FALSE)</f>
        <v>371.75</v>
      </c>
      <c r="C234">
        <v>406.75</v>
      </c>
      <c r="D234">
        <v>371.75</v>
      </c>
      <c r="E234">
        <v>382.75</v>
      </c>
      <c r="F234">
        <v>367</v>
      </c>
      <c r="G234" s="28">
        <f>VLOOKUP($A234,Futures!$A$3:$B$987,2,FALSE)</f>
        <v>9.5250000000000004</v>
      </c>
      <c r="H234">
        <f>VLOOKUP($A234,Basis!$A$3:$C$968,2,FALSE)</f>
        <v>60</v>
      </c>
      <c r="I234" s="39" t="e">
        <f>VLOOKUP($A234,Basis!$A$3:$C$968,3,FALSE)</f>
        <v>#N/A</v>
      </c>
      <c r="J234" s="26">
        <f>VLOOKUP($A234,'Ocean Rates to China'!$L$11:$P$1030,2,FALSE)</f>
        <v>35.07</v>
      </c>
      <c r="K234" s="26">
        <f>VLOOKUP($A234,'Ocean Rates to China'!$L$11:$P$1030,3,FALSE)</f>
        <v>19.62</v>
      </c>
      <c r="L234" s="26">
        <f>VLOOKUP($A234,'Ocean Rates to China'!$L$11:$P$1030,4,FALSE)</f>
        <v>36.520000000000003</v>
      </c>
      <c r="M234" s="26">
        <f>VLOOKUP($A234,'Ocean Rates to China'!$L$11:$P$1030,5,FALSE)</f>
        <v>26.82</v>
      </c>
    </row>
    <row r="235" spans="1:13" x14ac:dyDescent="0.25">
      <c r="A235" s="21">
        <v>43826</v>
      </c>
      <c r="B235">
        <f>VLOOKUP(A235,FOB!$A$1:$H$792,2,FALSE)</f>
        <v>367.5</v>
      </c>
      <c r="C235">
        <v>402.25</v>
      </c>
      <c r="D235">
        <v>367.5</v>
      </c>
      <c r="E235">
        <v>378.5</v>
      </c>
      <c r="F235">
        <v>364.25</v>
      </c>
      <c r="G235" s="28">
        <f>VLOOKUP($A235,Futures!$A$3:$B$987,2,FALSE)</f>
        <v>9.4149999999999991</v>
      </c>
      <c r="H235">
        <f>VLOOKUP($A235,Basis!$A$3:$C$968,2,FALSE)</f>
        <v>60</v>
      </c>
      <c r="I235" s="39" t="e">
        <f>VLOOKUP($A235,Basis!$A$3:$C$968,3,FALSE)</f>
        <v>#N/A</v>
      </c>
      <c r="J235" s="26">
        <f>VLOOKUP($A235,'Ocean Rates to China'!$L$11:$P$1030,2,FALSE)</f>
        <v>35.28</v>
      </c>
      <c r="K235" s="26">
        <f>VLOOKUP($A235,'Ocean Rates to China'!$L$11:$P$1030,3,FALSE)</f>
        <v>19.63</v>
      </c>
      <c r="L235" s="26">
        <f>VLOOKUP($A235,'Ocean Rates to China'!$L$11:$P$1030,4,FALSE)</f>
        <v>36.770000000000003</v>
      </c>
      <c r="M235" s="26">
        <f>VLOOKUP($A235,'Ocean Rates to China'!$L$11:$P$1030,5,FALSE)</f>
        <v>27.03</v>
      </c>
    </row>
    <row r="236" spans="1:13" x14ac:dyDescent="0.25">
      <c r="A236" s="21">
        <v>43823</v>
      </c>
      <c r="B236">
        <f>VLOOKUP(A236,FOB!$A$1:$H$792,2,FALSE)</f>
        <v>368.5</v>
      </c>
      <c r="C236">
        <v>402.25</v>
      </c>
      <c r="D236">
        <v>368.5</v>
      </c>
      <c r="E236">
        <v>379.5</v>
      </c>
      <c r="F236">
        <v>367.5</v>
      </c>
      <c r="G236" s="28">
        <f>VLOOKUP($A236,Futures!$A$3:$B$987,2,FALSE)</f>
        <v>9.3650000000000002</v>
      </c>
      <c r="H236">
        <f>VLOOKUP($A236,Basis!$A$3:$C$968,2,FALSE)</f>
        <v>63</v>
      </c>
      <c r="I236" s="39" t="e">
        <f>VLOOKUP($A236,Basis!$A$3:$C$968,3,FALSE)</f>
        <v>#N/A</v>
      </c>
      <c r="J236" s="26">
        <f>VLOOKUP($A236,'Ocean Rates to China'!$L$11:$P$1030,2,FALSE)</f>
        <v>35.07</v>
      </c>
      <c r="K236" s="26">
        <f>VLOOKUP($A236,'Ocean Rates to China'!$L$11:$P$1030,3,FALSE)</f>
        <v>19.649999999999999</v>
      </c>
      <c r="L236" s="26">
        <f>VLOOKUP($A236,'Ocean Rates to China'!$L$11:$P$1030,4,FALSE)</f>
        <v>36.51</v>
      </c>
      <c r="M236" s="26">
        <f>VLOOKUP($A236,'Ocean Rates to China'!$L$11:$P$1030,5,FALSE)</f>
        <v>26.82</v>
      </c>
    </row>
    <row r="237" spans="1:13" x14ac:dyDescent="0.25">
      <c r="A237" s="21">
        <v>43822</v>
      </c>
      <c r="B237">
        <f>VLOOKUP(A237,FOB!$A$1:$H$792,2,FALSE)</f>
        <v>368.25</v>
      </c>
      <c r="C237">
        <v>402.75</v>
      </c>
      <c r="D237">
        <v>368.25</v>
      </c>
      <c r="E237">
        <v>379.25</v>
      </c>
      <c r="F237">
        <v>367.5</v>
      </c>
      <c r="G237" s="28">
        <f>VLOOKUP($A237,Futures!$A$3:$B$987,2,FALSE)</f>
        <v>9.34</v>
      </c>
      <c r="H237">
        <f>VLOOKUP($A237,Basis!$A$3:$C$968,2,FALSE)</f>
        <v>63</v>
      </c>
      <c r="I237" s="39" t="e">
        <f>VLOOKUP($A237,Basis!$A$3:$C$968,3,FALSE)</f>
        <v>#N/A</v>
      </c>
      <c r="J237" s="26">
        <f>VLOOKUP($A237,'Ocean Rates to China'!$L$11:$P$1030,2,FALSE)</f>
        <v>35</v>
      </c>
      <c r="K237" s="26">
        <f>VLOOKUP($A237,'Ocean Rates to China'!$L$11:$P$1030,3,FALSE)</f>
        <v>19.510000000000002</v>
      </c>
      <c r="L237" s="26">
        <f>VLOOKUP($A237,'Ocean Rates to China'!$L$11:$P$1030,4,FALSE)</f>
        <v>36.409999999999997</v>
      </c>
      <c r="M237" s="26">
        <f>VLOOKUP($A237,'Ocean Rates to China'!$L$11:$P$1030,5,FALSE)</f>
        <v>26.74</v>
      </c>
    </row>
    <row r="238" spans="1:13" x14ac:dyDescent="0.25">
      <c r="A238" s="21">
        <v>43819</v>
      </c>
      <c r="B238">
        <f>VLOOKUP(A238,FOB!$A$1:$H$792,2,FALSE)</f>
        <v>367.75</v>
      </c>
      <c r="C238">
        <v>401</v>
      </c>
      <c r="D238">
        <v>367.5</v>
      </c>
      <c r="E238">
        <v>378</v>
      </c>
      <c r="F238">
        <v>365.25</v>
      </c>
      <c r="G238" s="28">
        <f>VLOOKUP($A238,Futures!$A$3:$B$987,2,FALSE)</f>
        <v>9.2825000000000006</v>
      </c>
      <c r="H238">
        <f>VLOOKUP($A238,Basis!$A$3:$C$968,2,FALSE)</f>
        <v>63</v>
      </c>
      <c r="I238" s="39">
        <f>VLOOKUP($A238,Basis!$A$3:$C$968,3,FALSE)</f>
        <v>72.294306553450838</v>
      </c>
      <c r="J238" s="26">
        <f>VLOOKUP($A238,'Ocean Rates to China'!$L$11:$P$1030,2,FALSE)</f>
        <v>35.409999999999997</v>
      </c>
      <c r="K238" s="26">
        <f>VLOOKUP($A238,'Ocean Rates to China'!$L$11:$P$1030,3,FALSE)</f>
        <v>19.75</v>
      </c>
      <c r="L238" s="26">
        <f>VLOOKUP($A238,'Ocean Rates to China'!$L$11:$P$1030,4,FALSE)</f>
        <v>36.880000000000003</v>
      </c>
      <c r="M238" s="26">
        <f>VLOOKUP($A238,'Ocean Rates to China'!$L$11:$P$1030,5,FALSE)</f>
        <v>27.13</v>
      </c>
    </row>
    <row r="239" spans="1:13" x14ac:dyDescent="0.25">
      <c r="A239" s="21">
        <v>43818</v>
      </c>
      <c r="B239">
        <f>VLOOKUP(A239,FOB!$A$1:$H$792,2,FALSE)</f>
        <v>366.75</v>
      </c>
      <c r="C239">
        <v>401</v>
      </c>
      <c r="D239">
        <v>366.75</v>
      </c>
      <c r="E239">
        <v>377.25</v>
      </c>
      <c r="F239">
        <v>363.5</v>
      </c>
      <c r="G239" s="28">
        <f>VLOOKUP($A239,Futures!$A$3:$B$987,2,FALSE)</f>
        <v>9.2449999999999992</v>
      </c>
      <c r="H239">
        <f>VLOOKUP($A239,Basis!$A$3:$C$968,2,FALSE)</f>
        <v>63</v>
      </c>
      <c r="I239" s="39">
        <f>VLOOKUP($A239,Basis!$A$3:$C$968,3,FALSE)</f>
        <v>77.786087524493837</v>
      </c>
      <c r="J239" s="26">
        <f>VLOOKUP($A239,'Ocean Rates to China'!$L$11:$P$1030,2,FALSE)</f>
        <v>35.590000000000003</v>
      </c>
      <c r="K239" s="26">
        <f>VLOOKUP($A239,'Ocean Rates to China'!$L$11:$P$1030,3,FALSE)</f>
        <v>19.75</v>
      </c>
      <c r="L239" s="26">
        <f>VLOOKUP($A239,'Ocean Rates to China'!$L$11:$P$1030,4,FALSE)</f>
        <v>37.06</v>
      </c>
      <c r="M239" s="26">
        <f>VLOOKUP($A239,'Ocean Rates to China'!$L$11:$P$1030,5,FALSE)</f>
        <v>27.28</v>
      </c>
    </row>
    <row r="240" spans="1:13" x14ac:dyDescent="0.25">
      <c r="A240" s="21">
        <v>43817</v>
      </c>
      <c r="B240">
        <f>VLOOKUP(A240,FOB!$A$1:$H$792,2,FALSE)</f>
        <v>366.25</v>
      </c>
      <c r="C240">
        <v>401.5</v>
      </c>
      <c r="D240">
        <v>366.25</v>
      </c>
      <c r="E240">
        <v>377.25</v>
      </c>
      <c r="F240">
        <v>363.5</v>
      </c>
      <c r="G240" s="28">
        <f>VLOOKUP($A240,Futures!$A$3:$B$987,2,FALSE)</f>
        <v>9.2850000000000001</v>
      </c>
      <c r="H240">
        <f>VLOOKUP($A240,Basis!$A$3:$C$968,2,FALSE)</f>
        <v>63</v>
      </c>
      <c r="I240" s="39">
        <f>VLOOKUP($A240,Basis!$A$3:$C$968,3,FALSE)</f>
        <v>76.53483561942096</v>
      </c>
      <c r="J240" s="26">
        <f>VLOOKUP($A240,'Ocean Rates to China'!$L$11:$P$1030,2,FALSE)</f>
        <v>35.99</v>
      </c>
      <c r="K240" s="26">
        <f>VLOOKUP($A240,'Ocean Rates to China'!$L$11:$P$1030,3,FALSE)</f>
        <v>19.98</v>
      </c>
      <c r="L240" s="26">
        <f>VLOOKUP($A240,'Ocean Rates to China'!$L$11:$P$1030,4,FALSE)</f>
        <v>37.51</v>
      </c>
      <c r="M240" s="26">
        <f>VLOOKUP($A240,'Ocean Rates to China'!$L$11:$P$1030,5,FALSE)</f>
        <v>27.64</v>
      </c>
    </row>
    <row r="241" spans="1:13" x14ac:dyDescent="0.25">
      <c r="A241" s="21">
        <v>43816</v>
      </c>
      <c r="B241">
        <f>VLOOKUP(A241,FOB!$A$1:$H$792,2,FALSE)</f>
        <v>369.25</v>
      </c>
      <c r="C241">
        <v>403</v>
      </c>
      <c r="D241">
        <v>365.5</v>
      </c>
      <c r="E241">
        <v>377.25</v>
      </c>
      <c r="F241">
        <v>364.75</v>
      </c>
      <c r="G241" s="28">
        <f>VLOOKUP($A241,Futures!$A$3:$B$987,2,FALSE)</f>
        <v>9.2874999999999996</v>
      </c>
      <c r="H241">
        <f>VLOOKUP($A241,Basis!$A$3:$C$968,2,FALSE)</f>
        <v>64</v>
      </c>
      <c r="I241" s="39">
        <f>VLOOKUP($A241,Basis!$A$3:$C$968,3,FALSE)</f>
        <v>59.275255824080197</v>
      </c>
      <c r="J241" s="26">
        <f>VLOOKUP($A241,'Ocean Rates to China'!$L$11:$P$1030,2,FALSE)</f>
        <v>36.619999999999997</v>
      </c>
      <c r="K241" s="26">
        <f>VLOOKUP($A241,'Ocean Rates to China'!$L$11:$P$1030,3,FALSE)</f>
        <v>20.329999999999998</v>
      </c>
      <c r="L241" s="26">
        <f>VLOOKUP($A241,'Ocean Rates to China'!$L$11:$P$1030,4,FALSE)</f>
        <v>38.229999999999997</v>
      </c>
      <c r="M241" s="26">
        <f>VLOOKUP($A241,'Ocean Rates to China'!$L$11:$P$1030,5,FALSE)</f>
        <v>28.23</v>
      </c>
    </row>
    <row r="242" spans="1:13" x14ac:dyDescent="0.25">
      <c r="A242" s="21">
        <v>43815</v>
      </c>
      <c r="B242">
        <f>VLOOKUP(A242,FOB!$A$1:$H$792,2,FALSE)</f>
        <v>364.75</v>
      </c>
      <c r="C242">
        <v>398.75</v>
      </c>
      <c r="D242">
        <v>363</v>
      </c>
      <c r="E242">
        <v>374</v>
      </c>
      <c r="F242">
        <v>360.5</v>
      </c>
      <c r="G242" s="28">
        <f>VLOOKUP($A242,Futures!$A$3:$B$987,2,FALSE)</f>
        <v>9.2200000000000006</v>
      </c>
      <c r="H242">
        <f>VLOOKUP($A242,Basis!$A$3:$C$968,2,FALSE)</f>
        <v>62</v>
      </c>
      <c r="I242" s="39" t="e">
        <f>VLOOKUP($A242,Basis!$A$3:$C$968,3,FALSE)</f>
        <v>#N/A</v>
      </c>
      <c r="J242" s="26">
        <f>VLOOKUP($A242,'Ocean Rates to China'!$L$11:$P$1030,2,FALSE)</f>
        <v>36.79</v>
      </c>
      <c r="K242" s="26">
        <f>VLOOKUP($A242,'Ocean Rates to China'!$L$11:$P$1030,3,FALSE)</f>
        <v>20.41</v>
      </c>
      <c r="L242" s="26">
        <f>VLOOKUP($A242,'Ocean Rates to China'!$L$11:$P$1030,4,FALSE)</f>
        <v>38.43</v>
      </c>
      <c r="M242" s="26">
        <f>VLOOKUP($A242,'Ocean Rates to China'!$L$11:$P$1030,5,FALSE)</f>
        <v>28.4</v>
      </c>
    </row>
    <row r="243" spans="1:13" x14ac:dyDescent="0.25">
      <c r="A243" s="21">
        <v>43812</v>
      </c>
      <c r="B243">
        <f>VLOOKUP(A243,FOB!$A$1:$H$792,2,FALSE)</f>
        <v>373.75</v>
      </c>
      <c r="C243">
        <v>404.5</v>
      </c>
      <c r="D243">
        <v>355.75</v>
      </c>
      <c r="E243">
        <v>367.75</v>
      </c>
      <c r="F243">
        <v>355.25</v>
      </c>
      <c r="G243" s="28">
        <f>VLOOKUP($A243,Futures!$A$3:$B$987,2,FALSE)</f>
        <v>9.0749999999999993</v>
      </c>
      <c r="H243">
        <f>VLOOKUP($A243,Basis!$A$3:$C$968,2,FALSE)</f>
        <v>59</v>
      </c>
      <c r="I243" s="39">
        <f>VLOOKUP($A243,Basis!$A$3:$C$968,3,FALSE)</f>
        <v>72.279011539298921</v>
      </c>
      <c r="J243" s="26">
        <f>VLOOKUP($A243,'Ocean Rates to China'!$L$11:$P$1030,2,FALSE)</f>
        <v>36.630000000000003</v>
      </c>
      <c r="K243" s="26">
        <f>VLOOKUP($A243,'Ocean Rates to China'!$L$11:$P$1030,3,FALSE)</f>
        <v>20.47</v>
      </c>
      <c r="L243" s="26">
        <f>VLOOKUP($A243,'Ocean Rates to China'!$L$11:$P$1030,4,FALSE)</f>
        <v>38.22</v>
      </c>
      <c r="M243" s="26">
        <f>VLOOKUP($A243,'Ocean Rates to China'!$L$11:$P$1030,5,FALSE)</f>
        <v>28.23</v>
      </c>
    </row>
    <row r="244" spans="1:13" x14ac:dyDescent="0.25">
      <c r="A244" s="21">
        <v>43811</v>
      </c>
      <c r="B244">
        <f>VLOOKUP(A244,FOB!$A$1:$H$792,2,FALSE)</f>
        <v>371.75</v>
      </c>
      <c r="C244">
        <v>403.5</v>
      </c>
      <c r="D244">
        <v>353</v>
      </c>
      <c r="E244">
        <v>364.5</v>
      </c>
      <c r="F244">
        <v>352.75</v>
      </c>
      <c r="G244" s="28">
        <f>VLOOKUP($A244,Futures!$A$3:$B$987,2,FALSE)</f>
        <v>8.9824999999999999</v>
      </c>
      <c r="H244">
        <f>VLOOKUP($A244,Basis!$A$3:$C$968,2,FALSE)</f>
        <v>57</v>
      </c>
      <c r="I244" s="39">
        <f>VLOOKUP($A244,Basis!$A$3:$C$968,3,FALSE)</f>
        <v>75.296701502286112</v>
      </c>
      <c r="J244" s="26">
        <f>VLOOKUP($A244,'Ocean Rates to China'!$L$11:$P$1030,2,FALSE)</f>
        <v>36.22</v>
      </c>
      <c r="K244" s="26">
        <f>VLOOKUP($A244,'Ocean Rates to China'!$L$11:$P$1030,3,FALSE)</f>
        <v>20.66</v>
      </c>
      <c r="L244" s="26">
        <f>VLOOKUP($A244,'Ocean Rates to China'!$L$11:$P$1030,4,FALSE)</f>
        <v>37.72</v>
      </c>
      <c r="M244" s="26">
        <f>VLOOKUP($A244,'Ocean Rates to China'!$L$11:$P$1030,5,FALSE)</f>
        <v>27.82</v>
      </c>
    </row>
    <row r="245" spans="1:13" x14ac:dyDescent="0.25">
      <c r="A245" s="21">
        <v>43810</v>
      </c>
      <c r="B245">
        <f>VLOOKUP(A245,FOB!$A$1:$H$792,2,FALSE)</f>
        <v>371.5</v>
      </c>
      <c r="C245">
        <v>404.25</v>
      </c>
      <c r="D245">
        <v>352</v>
      </c>
      <c r="E245">
        <v>363.5</v>
      </c>
      <c r="F245">
        <v>351.75</v>
      </c>
      <c r="G245" s="28">
        <f>VLOOKUP($A245,Futures!$A$3:$B$987,2,FALSE)</f>
        <v>8.9350000000000005</v>
      </c>
      <c r="H245">
        <f>VLOOKUP($A245,Basis!$A$3:$C$968,2,FALSE)</f>
        <v>57</v>
      </c>
      <c r="I245" s="39">
        <f>VLOOKUP($A245,Basis!$A$3:$C$968,3,FALSE)</f>
        <v>89.789788809057214</v>
      </c>
      <c r="J245" s="26">
        <f>VLOOKUP($A245,'Ocean Rates to China'!$L$11:$P$1030,2,FALSE)</f>
        <v>35.9</v>
      </c>
      <c r="K245" s="26">
        <f>VLOOKUP($A245,'Ocean Rates to China'!$L$11:$P$1030,3,FALSE)</f>
        <v>21.19</v>
      </c>
      <c r="L245" s="26">
        <f>VLOOKUP($A245,'Ocean Rates to China'!$L$11:$P$1030,4,FALSE)</f>
        <v>37.35</v>
      </c>
      <c r="M245" s="26">
        <f>VLOOKUP($A245,'Ocean Rates to China'!$L$11:$P$1030,5,FALSE)</f>
        <v>27.52</v>
      </c>
    </row>
    <row r="246" spans="1:13" x14ac:dyDescent="0.25">
      <c r="A246" s="21">
        <v>43809</v>
      </c>
      <c r="B246">
        <f>VLOOKUP(A246,FOB!$A$1:$H$792,2,FALSE)</f>
        <v>372.25</v>
      </c>
      <c r="C246">
        <v>404.25</v>
      </c>
      <c r="D246">
        <v>353.75</v>
      </c>
      <c r="E246">
        <v>368.5</v>
      </c>
      <c r="F246">
        <v>352.75</v>
      </c>
      <c r="G246" s="28">
        <f>VLOOKUP($A246,Futures!$A$3:$B$987,2,FALSE)</f>
        <v>9.0124999999999993</v>
      </c>
      <c r="H246">
        <f>VLOOKUP($A246,Basis!$A$3:$C$968,2,FALSE)</f>
        <v>58</v>
      </c>
      <c r="I246" s="39">
        <f>VLOOKUP($A246,Basis!$A$3:$C$968,3,FALSE)</f>
        <v>73.276453298497842</v>
      </c>
      <c r="J246" s="26">
        <f>VLOOKUP($A246,'Ocean Rates to China'!$L$11:$P$1030,2,FALSE)</f>
        <v>35.32</v>
      </c>
      <c r="K246" s="26">
        <f>VLOOKUP($A246,'Ocean Rates to China'!$L$11:$P$1030,3,FALSE)</f>
        <v>20.72</v>
      </c>
      <c r="L246" s="26">
        <f>VLOOKUP($A246,'Ocean Rates to China'!$L$11:$P$1030,4,FALSE)</f>
        <v>36.69</v>
      </c>
      <c r="M246" s="26">
        <f>VLOOKUP($A246,'Ocean Rates to China'!$L$11:$P$1030,5,FALSE)</f>
        <v>26.98</v>
      </c>
    </row>
    <row r="247" spans="1:13" x14ac:dyDescent="0.25">
      <c r="A247" s="21">
        <v>43808</v>
      </c>
      <c r="B247">
        <f>VLOOKUP(A247,FOB!$A$1:$H$792,2,FALSE)</f>
        <v>372.5</v>
      </c>
      <c r="C247">
        <v>401.25</v>
      </c>
      <c r="D247">
        <v>353.5</v>
      </c>
      <c r="E247">
        <v>368.25</v>
      </c>
      <c r="F247">
        <v>352.25</v>
      </c>
      <c r="G247" s="28">
        <f>VLOOKUP($A247,Futures!$A$3:$B$987,2,FALSE)</f>
        <v>8.9725000000000001</v>
      </c>
      <c r="H247">
        <f>VLOOKUP($A247,Basis!$A$3:$C$968,2,FALSE)</f>
        <v>59</v>
      </c>
      <c r="I247" s="39">
        <f>VLOOKUP($A247,Basis!$A$3:$C$968,3,FALSE)</f>
        <v>84.025854561288867</v>
      </c>
      <c r="J247" s="26">
        <f>VLOOKUP($A247,'Ocean Rates to China'!$L$11:$P$1030,2,FALSE)</f>
        <v>34.86</v>
      </c>
      <c r="K247" s="26">
        <f>VLOOKUP($A247,'Ocean Rates to China'!$L$11:$P$1030,3,FALSE)</f>
        <v>20.49</v>
      </c>
      <c r="L247" s="26">
        <f>VLOOKUP($A247,'Ocean Rates to China'!$L$11:$P$1030,4,FALSE)</f>
        <v>36.17</v>
      </c>
      <c r="M247" s="26">
        <f>VLOOKUP($A247,'Ocean Rates to China'!$L$11:$P$1030,5,FALSE)</f>
        <v>26.56</v>
      </c>
    </row>
    <row r="248" spans="1:13" x14ac:dyDescent="0.25">
      <c r="A248" s="21">
        <v>43805</v>
      </c>
      <c r="B248">
        <f>VLOOKUP(A248,FOB!$A$1:$H$792,2,FALSE)</f>
        <v>371.75</v>
      </c>
      <c r="C248">
        <v>405.75</v>
      </c>
      <c r="D248">
        <v>348.75</v>
      </c>
      <c r="E248">
        <v>363.5</v>
      </c>
      <c r="F248">
        <v>347.5</v>
      </c>
      <c r="G248" s="28">
        <f>VLOOKUP($A248,Futures!$A$3:$B$987,2,FALSE)</f>
        <v>8.8949999999999996</v>
      </c>
      <c r="H248">
        <f>VLOOKUP($A248,Basis!$A$3:$C$968,2,FALSE)</f>
        <v>53</v>
      </c>
      <c r="I248" s="39">
        <f>VLOOKUP($A248,Basis!$A$3:$C$968,3,FALSE)</f>
        <v>79.039081210537887</v>
      </c>
      <c r="J248" s="26">
        <f>VLOOKUP($A248,'Ocean Rates to China'!$L$11:$P$1030,2,FALSE)</f>
        <v>34.840000000000003</v>
      </c>
      <c r="K248" s="26">
        <f>VLOOKUP($A248,'Ocean Rates to China'!$L$11:$P$1030,3,FALSE)</f>
        <v>20.440000000000001</v>
      </c>
      <c r="L248" s="26">
        <f>VLOOKUP($A248,'Ocean Rates to China'!$L$11:$P$1030,4,FALSE)</f>
        <v>36.159999999999997</v>
      </c>
      <c r="M248" s="26">
        <f>VLOOKUP($A248,'Ocean Rates to China'!$L$11:$P$1030,5,FALSE)</f>
        <v>26.54</v>
      </c>
    </row>
    <row r="249" spans="1:13" x14ac:dyDescent="0.25">
      <c r="A249" s="21">
        <v>43804</v>
      </c>
      <c r="B249">
        <f>VLOOKUP(A249,FOB!$A$1:$H$792,2,FALSE)</f>
        <v>371.5</v>
      </c>
      <c r="C249">
        <v>405.25</v>
      </c>
      <c r="D249">
        <v>347.5</v>
      </c>
      <c r="E249">
        <v>362.25</v>
      </c>
      <c r="F249">
        <v>346.5</v>
      </c>
      <c r="G249" s="28">
        <f>VLOOKUP($A249,Futures!$A$3:$B$987,2,FALSE)</f>
        <v>8.8424999999999994</v>
      </c>
      <c r="H249">
        <f>VLOOKUP($A249,Basis!$A$3:$C$968,2,FALSE)</f>
        <v>53</v>
      </c>
      <c r="I249" s="39">
        <f>VLOOKUP($A249,Basis!$A$3:$C$968,3,FALSE)</f>
        <v>86.030862181580758</v>
      </c>
      <c r="J249" s="26">
        <f>VLOOKUP($A249,'Ocean Rates to China'!$L$11:$P$1030,2,FALSE)</f>
        <v>34.72</v>
      </c>
      <c r="K249" s="26">
        <f>VLOOKUP($A249,'Ocean Rates to China'!$L$11:$P$1030,3,FALSE)</f>
        <v>20.36</v>
      </c>
      <c r="L249" s="26">
        <f>VLOOKUP($A249,'Ocean Rates to China'!$L$11:$P$1030,4,FALSE)</f>
        <v>36.020000000000003</v>
      </c>
      <c r="M249" s="26">
        <f>VLOOKUP($A249,'Ocean Rates to China'!$L$11:$P$1030,5,FALSE)</f>
        <v>26.43</v>
      </c>
    </row>
    <row r="250" spans="1:13" x14ac:dyDescent="0.25">
      <c r="A250" s="21">
        <v>43803</v>
      </c>
      <c r="B250">
        <f>VLOOKUP(A250,FOB!$A$1:$H$792,2,FALSE)</f>
        <v>368.25</v>
      </c>
      <c r="C250">
        <v>401.25</v>
      </c>
      <c r="D250">
        <v>345.5</v>
      </c>
      <c r="E250">
        <v>358.5</v>
      </c>
      <c r="F250">
        <v>343.25</v>
      </c>
      <c r="G250" s="28">
        <f>VLOOKUP($A250,Futures!$A$3:$B$987,2,FALSE)</f>
        <v>8.7799999999999994</v>
      </c>
      <c r="H250">
        <f>VLOOKUP($A250,Basis!$A$3:$C$968,2,FALSE)</f>
        <v>54</v>
      </c>
      <c r="I250" s="39">
        <f>VLOOKUP($A250,Basis!$A$3:$C$968,3,FALSE)</f>
        <v>74.046592640975462</v>
      </c>
      <c r="J250" s="26">
        <f>VLOOKUP($A250,'Ocean Rates to China'!$L$11:$P$1030,2,FALSE)</f>
        <v>34.1</v>
      </c>
      <c r="K250" s="26">
        <f>VLOOKUP($A250,'Ocean Rates to China'!$L$11:$P$1030,3,FALSE)</f>
        <v>20.14</v>
      </c>
      <c r="L250" s="26">
        <f>VLOOKUP($A250,'Ocean Rates to China'!$L$11:$P$1030,4,FALSE)</f>
        <v>35.26</v>
      </c>
      <c r="M250" s="26">
        <f>VLOOKUP($A250,'Ocean Rates to China'!$L$11:$P$1030,5,FALSE)</f>
        <v>25.81</v>
      </c>
    </row>
    <row r="251" spans="1:13" x14ac:dyDescent="0.25">
      <c r="A251" s="21">
        <v>43802</v>
      </c>
      <c r="B251">
        <f>VLOOKUP(A251,FOB!$A$1:$H$792,2,FALSE)</f>
        <v>366.25</v>
      </c>
      <c r="C251">
        <v>397.5</v>
      </c>
      <c r="D251">
        <v>342</v>
      </c>
      <c r="E251">
        <v>356.75</v>
      </c>
      <c r="F251">
        <v>341.25</v>
      </c>
      <c r="G251" s="28">
        <f>VLOOKUP($A251,Futures!$A$3:$B$987,2,FALSE)</f>
        <v>8.7100000000000009</v>
      </c>
      <c r="H251">
        <f>VLOOKUP($A251,Basis!$A$3:$C$968,2,FALSE)</f>
        <v>54</v>
      </c>
      <c r="I251" s="39">
        <f>VLOOKUP($A251,Basis!$A$3:$C$968,3,FALSE)</f>
        <v>83.278249510123999</v>
      </c>
      <c r="J251" s="26">
        <f>VLOOKUP($A251,'Ocean Rates to China'!$L$11:$P$1030,2,FALSE)</f>
        <v>33.770000000000003</v>
      </c>
      <c r="K251" s="26">
        <f>VLOOKUP($A251,'Ocean Rates to China'!$L$11:$P$1030,3,FALSE)</f>
        <v>20.18</v>
      </c>
      <c r="L251" s="26">
        <f>VLOOKUP($A251,'Ocean Rates to China'!$L$11:$P$1030,4,FALSE)</f>
        <v>34.86</v>
      </c>
      <c r="M251" s="26">
        <f>VLOOKUP($A251,'Ocean Rates to China'!$L$11:$P$1030,5,FALSE)</f>
        <v>25.49</v>
      </c>
    </row>
    <row r="252" spans="1:13" x14ac:dyDescent="0.25">
      <c r="A252" s="21">
        <v>43801</v>
      </c>
      <c r="B252">
        <f>VLOOKUP(A252,FOB!$A$1:$H$792,2,FALSE)</f>
        <v>364.75</v>
      </c>
      <c r="C252">
        <v>398.25</v>
      </c>
      <c r="D252">
        <v>341</v>
      </c>
      <c r="E252">
        <v>355.75</v>
      </c>
      <c r="F252">
        <v>340</v>
      </c>
      <c r="G252" s="28">
        <f>VLOOKUP($A252,Futures!$A$3:$B$987,2,FALSE)</f>
        <v>8.7050000000000001</v>
      </c>
      <c r="H252">
        <f>VLOOKUP($A252,Basis!$A$3:$C$968,2,FALSE)</f>
        <v>56</v>
      </c>
      <c r="I252" s="39">
        <f>VLOOKUP($A252,Basis!$A$3:$C$968,3,FALSE)</f>
        <v>93.548552144567935</v>
      </c>
      <c r="J252" s="26">
        <f>VLOOKUP($A252,'Ocean Rates to China'!$L$11:$P$1030,2,FALSE)</f>
        <v>33.74</v>
      </c>
      <c r="K252" s="26">
        <f>VLOOKUP($A252,'Ocean Rates to China'!$L$11:$P$1030,3,FALSE)</f>
        <v>20.010000000000002</v>
      </c>
      <c r="L252" s="26">
        <f>VLOOKUP($A252,'Ocean Rates to China'!$L$11:$P$1030,4,FALSE)</f>
        <v>34.869999999999997</v>
      </c>
      <c r="M252" s="26">
        <f>VLOOKUP($A252,'Ocean Rates to China'!$L$11:$P$1030,5,FALSE)</f>
        <v>25.49</v>
      </c>
    </row>
    <row r="253" spans="1:13" x14ac:dyDescent="0.25">
      <c r="A253" s="21">
        <v>43798</v>
      </c>
      <c r="B253">
        <f>VLOOKUP(A253,FOB!$A$1:$H$792,2,FALSE)</f>
        <v>366.25</v>
      </c>
      <c r="C253">
        <v>398</v>
      </c>
      <c r="D253">
        <v>344.25</v>
      </c>
      <c r="E253">
        <v>359</v>
      </c>
      <c r="F253">
        <v>343.25</v>
      </c>
      <c r="G253" s="28">
        <f>VLOOKUP($A253,Futures!$A$3:$B$987,2,FALSE)</f>
        <v>8.7675000000000001</v>
      </c>
      <c r="H253">
        <f>VLOOKUP($A253,Basis!$A$3:$C$968,2,FALSE)</f>
        <v>56</v>
      </c>
      <c r="I253" s="39">
        <f>VLOOKUP($A253,Basis!$A$3:$C$968,3,FALSE)</f>
        <v>94.292891356411872</v>
      </c>
      <c r="J253" s="26">
        <f>VLOOKUP($A253,'Ocean Rates to China'!$L$11:$P$1030,2,FALSE)</f>
        <v>33.659999999999997</v>
      </c>
      <c r="K253" s="26">
        <f>VLOOKUP($A253,'Ocean Rates to China'!$L$11:$P$1030,3,FALSE)</f>
        <v>19.989999999999998</v>
      </c>
      <c r="L253" s="26">
        <f>VLOOKUP($A253,'Ocean Rates to China'!$L$11:$P$1030,4,FALSE)</f>
        <v>34.82</v>
      </c>
      <c r="M253" s="26">
        <f>VLOOKUP($A253,'Ocean Rates to China'!$L$11:$P$1030,5,FALSE)</f>
        <v>25.44</v>
      </c>
    </row>
    <row r="254" spans="1:13" x14ac:dyDescent="0.25">
      <c r="A254" s="21">
        <v>43796</v>
      </c>
      <c r="B254">
        <f>VLOOKUP(A254,FOB!$A$1:$H$792,2,FALSE)</f>
        <v>366.75</v>
      </c>
      <c r="C254">
        <v>399.5</v>
      </c>
      <c r="D254">
        <v>346.5</v>
      </c>
      <c r="E254">
        <v>361.25</v>
      </c>
      <c r="F254">
        <v>345.5</v>
      </c>
      <c r="G254" s="28">
        <f>VLOOKUP($A254,Futures!$A$3:$B$987,2,FALSE)</f>
        <v>8.82</v>
      </c>
      <c r="H254">
        <f>VLOOKUP($A254,Basis!$A$3:$C$968,2,FALSE)</f>
        <v>56</v>
      </c>
      <c r="I254" s="39" t="e">
        <f>VLOOKUP($A254,Basis!$A$3:$C$968,3,FALSE)</f>
        <v>#N/A</v>
      </c>
      <c r="J254" s="26">
        <f>VLOOKUP($A254,'Ocean Rates to China'!$L$11:$P$1030,2,FALSE)</f>
        <v>32.92</v>
      </c>
      <c r="K254" s="26">
        <f>VLOOKUP($A254,'Ocean Rates to China'!$L$11:$P$1030,3,FALSE)</f>
        <v>19.68</v>
      </c>
      <c r="L254" s="26">
        <f>VLOOKUP($A254,'Ocean Rates to China'!$L$11:$P$1030,4,FALSE)</f>
        <v>33.97</v>
      </c>
      <c r="M254" s="26">
        <f>VLOOKUP($A254,'Ocean Rates to China'!$L$11:$P$1030,5,FALSE)</f>
        <v>24.75</v>
      </c>
    </row>
    <row r="255" spans="1:13" x14ac:dyDescent="0.25">
      <c r="A255" s="21">
        <v>43795</v>
      </c>
      <c r="B255">
        <f>VLOOKUP(A255,FOB!$A$1:$H$792,2,FALSE)</f>
        <v>360.75</v>
      </c>
      <c r="C255">
        <v>398</v>
      </c>
      <c r="D255">
        <v>346.75</v>
      </c>
      <c r="E255">
        <v>361.5</v>
      </c>
      <c r="F255">
        <v>345.75</v>
      </c>
      <c r="G255" s="28">
        <f>VLOOKUP($A255,Futures!$A$3:$B$987,2,FALSE)</f>
        <v>8.8424999999999994</v>
      </c>
      <c r="H255">
        <f>VLOOKUP($A255,Basis!$A$3:$C$968,2,FALSE)</f>
        <v>55</v>
      </c>
      <c r="I255" s="39">
        <f>VLOOKUP($A255,Basis!$A$3:$C$968,3,FALSE)</f>
        <v>94.549259743087248</v>
      </c>
      <c r="J255" s="26">
        <f>VLOOKUP($A255,'Ocean Rates to China'!$L$11:$P$1030,2,FALSE)</f>
        <v>33.1</v>
      </c>
      <c r="K255" s="26">
        <f>VLOOKUP($A255,'Ocean Rates to China'!$L$11:$P$1030,3,FALSE)</f>
        <v>19.690000000000001</v>
      </c>
      <c r="L255" s="26">
        <f>VLOOKUP($A255,'Ocean Rates to China'!$L$11:$P$1030,4,FALSE)</f>
        <v>34.19</v>
      </c>
      <c r="M255" s="26">
        <f>VLOOKUP($A255,'Ocean Rates to China'!$L$11:$P$1030,5,FALSE)</f>
        <v>24.93</v>
      </c>
    </row>
    <row r="256" spans="1:13" x14ac:dyDescent="0.25">
      <c r="A256" s="21">
        <v>43794</v>
      </c>
      <c r="B256">
        <f>VLOOKUP(A256,FOB!$A$1:$H$792,2,FALSE)</f>
        <v>364.25</v>
      </c>
      <c r="C256">
        <v>401</v>
      </c>
      <c r="D256">
        <v>350.25</v>
      </c>
      <c r="E256">
        <v>364.75</v>
      </c>
      <c r="F256">
        <v>349</v>
      </c>
      <c r="G256" s="28">
        <f>VLOOKUP($A256,Futures!$A$3:$B$987,2,FALSE)</f>
        <v>8.9250000000000007</v>
      </c>
      <c r="H256">
        <f>VLOOKUP($A256,Basis!$A$3:$C$968,2,FALSE)</f>
        <v>53</v>
      </c>
      <c r="I256" s="39">
        <f>VLOOKUP($A256,Basis!$A$3:$C$968,3,FALSE)</f>
        <v>113.29686479425209</v>
      </c>
      <c r="J256" s="26">
        <f>VLOOKUP($A256,'Ocean Rates to China'!$L$11:$P$1030,2,FALSE)</f>
        <v>33.33</v>
      </c>
      <c r="K256" s="26">
        <f>VLOOKUP($A256,'Ocean Rates to China'!$L$11:$P$1030,3,FALSE)</f>
        <v>19.940000000000001</v>
      </c>
      <c r="L256" s="26">
        <f>VLOOKUP($A256,'Ocean Rates to China'!$L$11:$P$1030,4,FALSE)</f>
        <v>34.44</v>
      </c>
      <c r="M256" s="26">
        <f>VLOOKUP($A256,'Ocean Rates to China'!$L$11:$P$1030,5,FALSE)</f>
        <v>25.13</v>
      </c>
    </row>
    <row r="257" spans="1:13" x14ac:dyDescent="0.25">
      <c r="A257" s="21">
        <v>43791</v>
      </c>
      <c r="B257">
        <f>VLOOKUP(A257,FOB!$A$1:$H$792,2,FALSE)</f>
        <v>365.5</v>
      </c>
      <c r="C257">
        <v>403.5</v>
      </c>
      <c r="D257">
        <v>351.75</v>
      </c>
      <c r="E257">
        <v>366.25</v>
      </c>
      <c r="F257">
        <v>350.5</v>
      </c>
      <c r="G257" s="28">
        <f>VLOOKUP($A257,Futures!$A$3:$B$987,2,FALSE)</f>
        <v>8.9700000000000006</v>
      </c>
      <c r="H257">
        <f>VLOOKUP($A257,Basis!$A$3:$C$968,2,FALSE)</f>
        <v>53</v>
      </c>
      <c r="I257" s="39">
        <f>VLOOKUP($A257,Basis!$A$3:$C$968,3,FALSE)</f>
        <v>113.28739386022218</v>
      </c>
      <c r="J257" s="26">
        <f>VLOOKUP($A257,'Ocean Rates to China'!$L$11:$P$1030,2,FALSE)</f>
        <v>33.520000000000003</v>
      </c>
      <c r="K257" s="26">
        <f>VLOOKUP($A257,'Ocean Rates to China'!$L$11:$P$1030,3,FALSE)</f>
        <v>20.21</v>
      </c>
      <c r="L257" s="26">
        <f>VLOOKUP($A257,'Ocean Rates to China'!$L$11:$P$1030,4,FALSE)</f>
        <v>34.630000000000003</v>
      </c>
      <c r="M257" s="26">
        <f>VLOOKUP($A257,'Ocean Rates to China'!$L$11:$P$1030,5,FALSE)</f>
        <v>25.29</v>
      </c>
    </row>
    <row r="258" spans="1:13" x14ac:dyDescent="0.25">
      <c r="A258" s="21">
        <v>43790</v>
      </c>
      <c r="B258">
        <f>VLOOKUP(A258,FOB!$A$1:$H$792,2,FALSE)</f>
        <v>366.25</v>
      </c>
      <c r="C258">
        <v>403</v>
      </c>
      <c r="D258">
        <v>353</v>
      </c>
      <c r="E258">
        <v>367.75</v>
      </c>
      <c r="F258">
        <v>352</v>
      </c>
      <c r="G258" s="28">
        <f>VLOOKUP($A258,Futures!$A$3:$B$987,2,FALSE)</f>
        <v>9.01</v>
      </c>
      <c r="H258">
        <f>VLOOKUP($A258,Basis!$A$3:$C$968,2,FALSE)</f>
        <v>51</v>
      </c>
      <c r="I258" s="39">
        <f>VLOOKUP($A258,Basis!$A$3:$C$968,3,FALSE)</f>
        <v>118.54060526888742</v>
      </c>
      <c r="J258" s="26">
        <f>VLOOKUP($A258,'Ocean Rates to China'!$L$11:$P$1030,2,FALSE)</f>
        <v>33.65</v>
      </c>
      <c r="K258" s="26">
        <f>VLOOKUP($A258,'Ocean Rates to China'!$L$11:$P$1030,3,FALSE)</f>
        <v>20.190000000000001</v>
      </c>
      <c r="L258" s="26">
        <f>VLOOKUP($A258,'Ocean Rates to China'!$L$11:$P$1030,4,FALSE)</f>
        <v>34.79</v>
      </c>
      <c r="M258" s="26">
        <f>VLOOKUP($A258,'Ocean Rates to China'!$L$11:$P$1030,5,FALSE)</f>
        <v>25.42</v>
      </c>
    </row>
    <row r="259" spans="1:13" x14ac:dyDescent="0.25">
      <c r="A259" s="21">
        <v>43789</v>
      </c>
      <c r="B259">
        <f>VLOOKUP(A259,FOB!$A$1:$H$792,2,FALSE)</f>
        <v>368.25</v>
      </c>
      <c r="C259">
        <v>404.5</v>
      </c>
      <c r="D259">
        <v>355.75</v>
      </c>
      <c r="E259">
        <v>370.5</v>
      </c>
      <c r="F259">
        <v>355</v>
      </c>
      <c r="G259" s="28">
        <f>VLOOKUP($A259,Futures!$A$3:$B$987,2,FALSE)</f>
        <v>9.0500000000000007</v>
      </c>
      <c r="H259">
        <f>VLOOKUP($A259,Basis!$A$3:$C$968,2,FALSE)</f>
        <v>52</v>
      </c>
      <c r="I259" s="39">
        <f>VLOOKUP($A259,Basis!$A$3:$C$968,3,FALSE)</f>
        <v>81.283474853037063</v>
      </c>
      <c r="J259" s="26">
        <f>VLOOKUP($A259,'Ocean Rates to China'!$L$11:$P$1030,2,FALSE)</f>
        <v>33.76</v>
      </c>
      <c r="K259" s="26">
        <f>VLOOKUP($A259,'Ocean Rates to China'!$L$11:$P$1030,3,FALSE)</f>
        <v>20.38</v>
      </c>
      <c r="L259" s="26">
        <f>VLOOKUP($A259,'Ocean Rates to China'!$L$11:$P$1030,4,FALSE)</f>
        <v>34.9</v>
      </c>
      <c r="M259" s="26">
        <f>VLOOKUP($A259,'Ocean Rates to China'!$L$11:$P$1030,5,FALSE)</f>
        <v>25.51</v>
      </c>
    </row>
    <row r="260" spans="1:13" x14ac:dyDescent="0.25">
      <c r="A260" s="21">
        <v>43788</v>
      </c>
      <c r="B260">
        <f>VLOOKUP(A260,FOB!$A$1:$H$792,2,FALSE)</f>
        <v>369.75</v>
      </c>
      <c r="C260">
        <v>403</v>
      </c>
      <c r="D260">
        <v>359.25</v>
      </c>
      <c r="E260">
        <v>370</v>
      </c>
      <c r="F260">
        <v>358</v>
      </c>
      <c r="G260" s="28">
        <f>VLOOKUP($A260,Futures!$A$3:$B$987,2,FALSE)</f>
        <v>9.1150000000000002</v>
      </c>
      <c r="H260">
        <f>VLOOKUP($A260,Basis!$A$3:$C$968,2,FALSE)</f>
        <v>60</v>
      </c>
      <c r="I260" s="39">
        <f>VLOOKUP($A260,Basis!$A$3:$C$968,3,FALSE)</f>
        <v>75.790441976921301</v>
      </c>
      <c r="J260" s="26">
        <f>VLOOKUP($A260,'Ocean Rates to China'!$L$11:$P$1030,2,FALSE)</f>
        <v>34.090000000000003</v>
      </c>
      <c r="K260" s="26">
        <f>VLOOKUP($A260,'Ocean Rates to China'!$L$11:$P$1030,3,FALSE)</f>
        <v>20.66</v>
      </c>
      <c r="L260" s="26">
        <f>VLOOKUP($A260,'Ocean Rates to China'!$L$11:$P$1030,4,FALSE)</f>
        <v>35.31</v>
      </c>
      <c r="M260" s="26">
        <f>VLOOKUP($A260,'Ocean Rates to China'!$L$11:$P$1030,5,FALSE)</f>
        <v>25.84</v>
      </c>
    </row>
    <row r="261" spans="1:13" x14ac:dyDescent="0.25">
      <c r="A261" s="21">
        <v>43787</v>
      </c>
      <c r="B261">
        <f>VLOOKUP(A261,FOB!$A$1:$H$792,2,FALSE)</f>
        <v>368.5</v>
      </c>
      <c r="C261">
        <v>405.25</v>
      </c>
      <c r="D261">
        <v>357.25</v>
      </c>
      <c r="E261">
        <v>371</v>
      </c>
      <c r="F261">
        <v>357.5</v>
      </c>
      <c r="G261" s="28">
        <f>VLOOKUP($A261,Futures!$A$3:$B$987,2,FALSE)</f>
        <v>9.1024999999999991</v>
      </c>
      <c r="H261">
        <f>VLOOKUP($A261,Basis!$A$3:$C$968,2,FALSE)</f>
        <v>59</v>
      </c>
      <c r="I261" s="39">
        <f>VLOOKUP($A261,Basis!$A$3:$C$968,3,FALSE)</f>
        <v>66.780263444371883</v>
      </c>
      <c r="J261" s="26">
        <f>VLOOKUP($A261,'Ocean Rates to China'!$L$11:$P$1030,2,FALSE)</f>
        <v>33.96</v>
      </c>
      <c r="K261" s="26">
        <f>VLOOKUP($A261,'Ocean Rates to China'!$L$11:$P$1030,3,FALSE)</f>
        <v>20.79</v>
      </c>
      <c r="L261" s="26">
        <f>VLOOKUP($A261,'Ocean Rates to China'!$L$11:$P$1030,4,FALSE)</f>
        <v>35.119999999999997</v>
      </c>
      <c r="M261" s="26">
        <f>VLOOKUP($A261,'Ocean Rates to China'!$L$11:$P$1030,5,FALSE)</f>
        <v>25.7</v>
      </c>
    </row>
    <row r="262" spans="1:13" x14ac:dyDescent="0.25">
      <c r="A262" s="21">
        <v>43784</v>
      </c>
      <c r="B262" t="str">
        <f>VLOOKUP(A262,FOB!$A$1:$H$792,2,FALSE)</f>
        <v/>
      </c>
      <c r="C262">
        <v>409.75</v>
      </c>
      <c r="D262">
        <v>359.25</v>
      </c>
      <c r="E262">
        <v>372.5</v>
      </c>
      <c r="F262">
        <v>360.75</v>
      </c>
      <c r="G262" s="28">
        <f>VLOOKUP($A262,Futures!$A$3:$B$987,2,FALSE)</f>
        <v>9.1824999999999992</v>
      </c>
      <c r="H262">
        <f>VLOOKUP($A262,Basis!$A$3:$C$968,2,FALSE)</f>
        <v>61</v>
      </c>
      <c r="I262" s="39" t="e">
        <f>VLOOKUP($A262,Basis!$A$3:$C$968,3,FALSE)</f>
        <v>#N/A</v>
      </c>
      <c r="J262" s="26">
        <f>VLOOKUP($A262,'Ocean Rates to China'!$L$11:$P$1030,2,FALSE)</f>
        <v>34.450000000000003</v>
      </c>
      <c r="K262" s="26">
        <f>VLOOKUP($A262,'Ocean Rates to China'!$L$11:$P$1030,3,FALSE)</f>
        <v>20.97</v>
      </c>
      <c r="L262" s="26">
        <f>VLOOKUP($A262,'Ocean Rates to China'!$L$11:$P$1030,4,FALSE)</f>
        <v>35.74</v>
      </c>
      <c r="M262" s="26">
        <f>VLOOKUP($A262,'Ocean Rates to China'!$L$11:$P$1030,5,FALSE)</f>
        <v>26.19</v>
      </c>
    </row>
    <row r="263" spans="1:13" x14ac:dyDescent="0.25">
      <c r="A263" s="21">
        <v>43783</v>
      </c>
      <c r="B263">
        <f>VLOOKUP(A263,FOB!$A$1:$H$792,2,FALSE)</f>
        <v>371.25</v>
      </c>
      <c r="C263">
        <v>406.75</v>
      </c>
      <c r="D263">
        <v>357</v>
      </c>
      <c r="E263">
        <v>370.25</v>
      </c>
      <c r="F263">
        <v>357</v>
      </c>
      <c r="G263" s="28">
        <f>VLOOKUP($A263,Futures!$A$3:$B$987,2,FALSE)</f>
        <v>9.1675000000000004</v>
      </c>
      <c r="H263">
        <f>VLOOKUP($A263,Basis!$A$3:$C$968,2,FALSE)</f>
        <v>59</v>
      </c>
      <c r="I263" s="39">
        <f>VLOOKUP($A263,Basis!$A$3:$C$968,3,FALSE)</f>
        <v>71.547409100805481</v>
      </c>
      <c r="J263" s="26">
        <f>VLOOKUP($A263,'Ocean Rates to China'!$L$11:$P$1030,2,FALSE)</f>
        <v>34.42</v>
      </c>
      <c r="K263" s="26">
        <f>VLOOKUP($A263,'Ocean Rates to China'!$L$11:$P$1030,3,FALSE)</f>
        <v>21.05</v>
      </c>
      <c r="L263" s="26">
        <f>VLOOKUP($A263,'Ocean Rates to China'!$L$11:$P$1030,4,FALSE)</f>
        <v>35.659999999999997</v>
      </c>
      <c r="M263" s="26">
        <f>VLOOKUP($A263,'Ocean Rates to China'!$L$11:$P$1030,5,FALSE)</f>
        <v>26.14</v>
      </c>
    </row>
    <row r="264" spans="1:13" x14ac:dyDescent="0.25">
      <c r="A264" s="21">
        <v>43782</v>
      </c>
      <c r="B264">
        <f>VLOOKUP(A264,FOB!$A$1:$H$792,2,FALSE)</f>
        <v>372.25</v>
      </c>
      <c r="C264">
        <v>408.25</v>
      </c>
      <c r="D264">
        <v>359</v>
      </c>
      <c r="E264">
        <v>371</v>
      </c>
      <c r="F264">
        <v>358.5</v>
      </c>
      <c r="G264" s="28">
        <f>VLOOKUP($A264,Futures!$A$3:$B$987,2,FALSE)</f>
        <v>9.1524999999999999</v>
      </c>
      <c r="H264">
        <f>VLOOKUP($A264,Basis!$A$3:$C$968,2,FALSE)</f>
        <v>59</v>
      </c>
      <c r="I264" s="39">
        <f>VLOOKUP($A264,Basis!$A$3:$C$968,3,FALSE)</f>
        <v>67.032821685173076</v>
      </c>
      <c r="J264" s="26">
        <f>VLOOKUP($A264,'Ocean Rates to China'!$L$11:$P$1030,2,FALSE)</f>
        <v>34.82</v>
      </c>
      <c r="K264" s="26">
        <f>VLOOKUP($A264,'Ocean Rates to China'!$L$11:$P$1030,3,FALSE)</f>
        <v>21.38</v>
      </c>
      <c r="L264" s="26">
        <f>VLOOKUP($A264,'Ocean Rates to China'!$L$11:$P$1030,4,FALSE)</f>
        <v>36.11</v>
      </c>
      <c r="M264" s="26">
        <f>VLOOKUP($A264,'Ocean Rates to China'!$L$11:$P$1030,5,FALSE)</f>
        <v>26.5</v>
      </c>
    </row>
    <row r="265" spans="1:13" x14ac:dyDescent="0.25">
      <c r="A265" s="21">
        <v>43781</v>
      </c>
      <c r="B265">
        <f>VLOOKUP(A265,FOB!$A$1:$H$792,2,FALSE)</f>
        <v>371.5</v>
      </c>
      <c r="C265">
        <v>408.25</v>
      </c>
      <c r="D265">
        <v>359</v>
      </c>
      <c r="E265">
        <v>372.25</v>
      </c>
      <c r="F265">
        <v>358.5</v>
      </c>
      <c r="G265" s="28">
        <f>VLOOKUP($A265,Futures!$A$3:$B$987,2,FALSE)</f>
        <v>9.17</v>
      </c>
      <c r="H265">
        <f>VLOOKUP($A265,Basis!$A$3:$C$968,2,FALSE)</f>
        <v>58</v>
      </c>
      <c r="I265" s="39">
        <f>VLOOKUP($A265,Basis!$A$3:$C$968,3,FALSE)</f>
        <v>65.527759634225902</v>
      </c>
      <c r="J265" s="26">
        <f>VLOOKUP($A265,'Ocean Rates to China'!$L$11:$P$1030,2,FALSE)</f>
        <v>35.32</v>
      </c>
      <c r="K265" s="26">
        <f>VLOOKUP($A265,'Ocean Rates to China'!$L$11:$P$1030,3,FALSE)</f>
        <v>21.66</v>
      </c>
      <c r="L265" s="26">
        <f>VLOOKUP($A265,'Ocean Rates to China'!$L$11:$P$1030,4,FALSE)</f>
        <v>36.69</v>
      </c>
      <c r="M265" s="26">
        <f>VLOOKUP($A265,'Ocean Rates to China'!$L$11:$P$1030,5,FALSE)</f>
        <v>26.98</v>
      </c>
    </row>
    <row r="266" spans="1:13" x14ac:dyDescent="0.25">
      <c r="A266" s="21">
        <v>43780</v>
      </c>
      <c r="B266">
        <f>VLOOKUP(A266,FOB!$A$1:$H$792,2,FALSE)</f>
        <v>370.75</v>
      </c>
      <c r="C266">
        <v>408.5</v>
      </c>
      <c r="D266">
        <v>359</v>
      </c>
      <c r="E266">
        <v>372.25</v>
      </c>
      <c r="F266">
        <v>358</v>
      </c>
      <c r="G266" s="28">
        <f>VLOOKUP($A266,Futures!$A$3:$B$987,2,FALSE)</f>
        <v>9.17</v>
      </c>
      <c r="H266">
        <f>VLOOKUP($A266,Basis!$A$3:$C$968,2,FALSE)</f>
        <v>55</v>
      </c>
      <c r="I266" s="39">
        <f>VLOOKUP($A266,Basis!$A$3:$C$968,3,FALSE)</f>
        <v>113.29065969954274</v>
      </c>
      <c r="J266" s="26">
        <f>VLOOKUP($A266,'Ocean Rates to China'!$L$11:$P$1030,2,FALSE)</f>
        <v>35.76</v>
      </c>
      <c r="K266" s="26">
        <f>VLOOKUP($A266,'Ocean Rates to China'!$L$11:$P$1030,3,FALSE)</f>
        <v>22.07</v>
      </c>
      <c r="L266" s="26">
        <f>VLOOKUP($A266,'Ocean Rates to China'!$L$11:$P$1030,4,FALSE)</f>
        <v>37.18</v>
      </c>
      <c r="M266" s="26">
        <f>VLOOKUP($A266,'Ocean Rates to China'!$L$11:$P$1030,5,FALSE)</f>
        <v>27.38</v>
      </c>
    </row>
    <row r="267" spans="1:13" x14ac:dyDescent="0.25">
      <c r="A267" s="21">
        <v>43777</v>
      </c>
      <c r="B267">
        <f>VLOOKUP(A267,FOB!$A$1:$H$792,2,FALSE)</f>
        <v>375.5</v>
      </c>
      <c r="C267">
        <v>413.25</v>
      </c>
      <c r="D267">
        <v>361.5</v>
      </c>
      <c r="E267">
        <v>376.25</v>
      </c>
      <c r="F267">
        <v>361.5</v>
      </c>
      <c r="G267" s="28">
        <f>VLOOKUP($A267,Futures!$A$3:$B$987,2,FALSE)</f>
        <v>9.31</v>
      </c>
      <c r="H267">
        <f>VLOOKUP($A267,Basis!$A$3:$C$968,2,FALSE)</f>
        <v>56</v>
      </c>
      <c r="I267" s="39">
        <f>VLOOKUP($A267,Basis!$A$3:$C$968,3,FALSE)</f>
        <v>105.27803178750261</v>
      </c>
      <c r="J267" s="26">
        <f>VLOOKUP($A267,'Ocean Rates to China'!$L$11:$P$1030,2,FALSE)</f>
        <v>36.54</v>
      </c>
      <c r="K267" s="26">
        <f>VLOOKUP($A267,'Ocean Rates to China'!$L$11:$P$1030,3,FALSE)</f>
        <v>22.45</v>
      </c>
      <c r="L267" s="26">
        <f>VLOOKUP($A267,'Ocean Rates to China'!$L$11:$P$1030,4,FALSE)</f>
        <v>38.119999999999997</v>
      </c>
      <c r="M267" s="26">
        <f>VLOOKUP($A267,'Ocean Rates to China'!$L$11:$P$1030,5,FALSE)</f>
        <v>28.15</v>
      </c>
    </row>
    <row r="268" spans="1:13" x14ac:dyDescent="0.25">
      <c r="A268" s="21">
        <v>43776</v>
      </c>
      <c r="B268">
        <f>VLOOKUP(A268,FOB!$A$1:$H$792,2,FALSE)</f>
        <v>377</v>
      </c>
      <c r="C268">
        <v>413.25</v>
      </c>
      <c r="D268">
        <v>363</v>
      </c>
      <c r="E268">
        <v>377.75</v>
      </c>
      <c r="F268">
        <v>362.75</v>
      </c>
      <c r="G268" s="28">
        <f>VLOOKUP($A268,Futures!$A$3:$B$987,2,FALSE)</f>
        <v>9.3650000000000002</v>
      </c>
      <c r="H268">
        <f>VLOOKUP($A268,Basis!$A$3:$C$968,2,FALSE)</f>
        <v>51</v>
      </c>
      <c r="I268" s="39">
        <f>VLOOKUP($A268,Basis!$A$3:$C$968,3,FALSE)</f>
        <v>96.049531896363931</v>
      </c>
      <c r="J268" s="26">
        <f>VLOOKUP($A268,'Ocean Rates to China'!$L$11:$P$1030,2,FALSE)</f>
        <v>37.46</v>
      </c>
      <c r="K268" s="26">
        <f>VLOOKUP($A268,'Ocean Rates to China'!$L$11:$P$1030,3,FALSE)</f>
        <v>23</v>
      </c>
      <c r="L268" s="26">
        <f>VLOOKUP($A268,'Ocean Rates to China'!$L$11:$P$1030,4,FALSE)</f>
        <v>39.19</v>
      </c>
      <c r="M268" s="26">
        <f>VLOOKUP($A268,'Ocean Rates to China'!$L$11:$P$1030,5,FALSE)</f>
        <v>29.02</v>
      </c>
    </row>
    <row r="269" spans="1:13" x14ac:dyDescent="0.25">
      <c r="A269" s="21">
        <v>43775</v>
      </c>
      <c r="B269">
        <f>VLOOKUP(A269,FOB!$A$1:$H$792,2,FALSE)</f>
        <v>374.5</v>
      </c>
      <c r="C269">
        <v>411.5</v>
      </c>
      <c r="D269">
        <v>360.5</v>
      </c>
      <c r="E269">
        <v>375.25</v>
      </c>
      <c r="F269">
        <v>359.75</v>
      </c>
      <c r="G269" s="28">
        <f>VLOOKUP($A269,Futures!$A$3:$B$987,2,FALSE)</f>
        <v>9.2750000000000004</v>
      </c>
      <c r="H269">
        <f>VLOOKUP($A269,Basis!$A$3:$C$968,2,FALSE)</f>
        <v>49</v>
      </c>
      <c r="I269" s="39">
        <f>VLOOKUP($A269,Basis!$A$3:$C$968,3,FALSE)</f>
        <v>111.79893315915521</v>
      </c>
      <c r="J269" s="26">
        <f>VLOOKUP($A269,'Ocean Rates to China'!$L$11:$P$1030,2,FALSE)</f>
        <v>38.340000000000003</v>
      </c>
      <c r="K269" s="26">
        <f>VLOOKUP($A269,'Ocean Rates to China'!$L$11:$P$1030,3,FALSE)</f>
        <v>23.17</v>
      </c>
      <c r="L269" s="26">
        <f>VLOOKUP($A269,'Ocean Rates to China'!$L$11:$P$1030,4,FALSE)</f>
        <v>40.22</v>
      </c>
      <c r="M269" s="26">
        <f>VLOOKUP($A269,'Ocean Rates to China'!$L$11:$P$1030,5,FALSE)</f>
        <v>29.86</v>
      </c>
    </row>
    <row r="270" spans="1:13" x14ac:dyDescent="0.25">
      <c r="A270" s="21">
        <v>43774</v>
      </c>
      <c r="B270">
        <f>VLOOKUP(A270,FOB!$A$1:$H$792,2,FALSE)</f>
        <v>376.75</v>
      </c>
      <c r="C270">
        <v>416.25</v>
      </c>
      <c r="D270">
        <v>361.5</v>
      </c>
      <c r="E270">
        <v>378</v>
      </c>
      <c r="F270">
        <v>361.5</v>
      </c>
      <c r="G270" s="28">
        <f>VLOOKUP($A270,Futures!$A$3:$B$987,2,FALSE)</f>
        <v>9.3424999999999994</v>
      </c>
      <c r="H270">
        <f>VLOOKUP($A270,Basis!$A$3:$C$968,2,FALSE)</f>
        <v>46</v>
      </c>
      <c r="I270" s="39">
        <f>VLOOKUP($A270,Basis!$A$3:$C$968,3,FALSE)</f>
        <v>75.030426736338114</v>
      </c>
      <c r="J270" s="26">
        <f>VLOOKUP($A270,'Ocean Rates to China'!$L$11:$P$1030,2,FALSE)</f>
        <v>39.31</v>
      </c>
      <c r="K270" s="26">
        <f>VLOOKUP($A270,'Ocean Rates to China'!$L$11:$P$1030,3,FALSE)</f>
        <v>23.54</v>
      </c>
      <c r="L270" s="26">
        <f>VLOOKUP($A270,'Ocean Rates to China'!$L$11:$P$1030,4,FALSE)</f>
        <v>41.37</v>
      </c>
      <c r="M270" s="26">
        <f>VLOOKUP($A270,'Ocean Rates to China'!$L$11:$P$1030,5,FALSE)</f>
        <v>30.8</v>
      </c>
    </row>
    <row r="271" spans="1:13" x14ac:dyDescent="0.25">
      <c r="A271" s="21">
        <v>43773</v>
      </c>
      <c r="B271">
        <f>VLOOKUP(A271,FOB!$A$1:$H$792,2,FALSE)</f>
        <v>377</v>
      </c>
      <c r="C271">
        <v>416</v>
      </c>
      <c r="D271">
        <v>362.25</v>
      </c>
      <c r="E271">
        <v>378.75</v>
      </c>
      <c r="F271">
        <v>362.25</v>
      </c>
      <c r="G271" s="28">
        <f>VLOOKUP($A271,Futures!$A$3:$B$987,2,FALSE)</f>
        <v>9.3800000000000008</v>
      </c>
      <c r="H271">
        <f>VLOOKUP($A271,Basis!$A$3:$C$968,2,FALSE)</f>
        <v>46</v>
      </c>
      <c r="I271" s="39">
        <f>VLOOKUP($A271,Basis!$A$3:$C$968,3,FALSE)</f>
        <v>68.531678641410736</v>
      </c>
      <c r="J271" s="26">
        <f>VLOOKUP($A271,'Ocean Rates to China'!$L$11:$P$1030,2,FALSE)</f>
        <v>39.409999999999997</v>
      </c>
      <c r="K271" s="26">
        <f>VLOOKUP($A271,'Ocean Rates to China'!$L$11:$P$1030,3,FALSE)</f>
        <v>23.76</v>
      </c>
      <c r="L271" s="26">
        <f>VLOOKUP($A271,'Ocean Rates to China'!$L$11:$P$1030,4,FALSE)</f>
        <v>41.44</v>
      </c>
      <c r="M271" s="26">
        <f>VLOOKUP($A271,'Ocean Rates to China'!$L$11:$P$1030,5,FALSE)</f>
        <v>30.86</v>
      </c>
    </row>
    <row r="272" spans="1:13" x14ac:dyDescent="0.25">
      <c r="A272" s="21">
        <v>43770</v>
      </c>
      <c r="B272">
        <f>VLOOKUP(A272,FOB!$A$1:$H$792,2,FALSE)</f>
        <v>378</v>
      </c>
      <c r="C272">
        <v>414.75</v>
      </c>
      <c r="D272">
        <v>364.25</v>
      </c>
      <c r="E272">
        <v>386.25</v>
      </c>
      <c r="F272">
        <v>362.75</v>
      </c>
      <c r="G272" s="28">
        <f>VLOOKUP($A272,Futures!$A$3:$B$987,2,FALSE)</f>
        <v>9.3674999999999997</v>
      </c>
      <c r="H272">
        <f>VLOOKUP($A272,Basis!$A$3:$C$968,2,FALSE)</f>
        <v>46</v>
      </c>
      <c r="I272" s="39">
        <f>VLOOKUP($A272,Basis!$A$3:$C$968,3,FALSE)</f>
        <v>65.291149575440954</v>
      </c>
      <c r="J272" s="26">
        <f>VLOOKUP($A272,'Ocean Rates to China'!$L$11:$P$1030,2,FALSE)</f>
        <v>39.18</v>
      </c>
      <c r="K272" s="26">
        <f>VLOOKUP($A272,'Ocean Rates to China'!$L$11:$P$1030,3,FALSE)</f>
        <v>23.91</v>
      </c>
      <c r="L272" s="26">
        <f>VLOOKUP($A272,'Ocean Rates to China'!$L$11:$P$1030,4,FALSE)</f>
        <v>41.11</v>
      </c>
      <c r="M272" s="26">
        <f>VLOOKUP($A272,'Ocean Rates to China'!$L$11:$P$1030,5,FALSE)</f>
        <v>30.6</v>
      </c>
    </row>
    <row r="273" spans="1:13" x14ac:dyDescent="0.25">
      <c r="A273" s="21">
        <v>43769</v>
      </c>
      <c r="B273">
        <f>VLOOKUP(A273,FOB!$A$1:$H$792,2,FALSE)</f>
        <v>376</v>
      </c>
      <c r="C273">
        <v>413.25</v>
      </c>
      <c r="D273">
        <v>362</v>
      </c>
      <c r="E273">
        <v>384</v>
      </c>
      <c r="F273">
        <v>357.5</v>
      </c>
      <c r="G273" s="28">
        <f>VLOOKUP($A273,Futures!$A$3:$B$987,2,FALSE)</f>
        <v>9.3224999999999998</v>
      </c>
      <c r="H273">
        <f>VLOOKUP($A273,Basis!$A$3:$C$968,2,FALSE)</f>
        <v>55</v>
      </c>
      <c r="I273" s="39">
        <f>VLOOKUP($A273,Basis!$A$3:$C$968,3,FALSE)</f>
        <v>71.287992597430971</v>
      </c>
      <c r="J273" s="26">
        <f>VLOOKUP($A273,'Ocean Rates to China'!$L$11:$P$1030,2,FALSE)</f>
        <v>39.880000000000003</v>
      </c>
      <c r="K273" s="26">
        <f>VLOOKUP($A273,'Ocean Rates to China'!$L$11:$P$1030,3,FALSE)</f>
        <v>24.12</v>
      </c>
      <c r="L273" s="26">
        <f>VLOOKUP($A273,'Ocean Rates to China'!$L$11:$P$1030,4,FALSE)</f>
        <v>41.94</v>
      </c>
      <c r="M273" s="26">
        <f>VLOOKUP($A273,'Ocean Rates to China'!$L$11:$P$1030,5,FALSE)</f>
        <v>31.27</v>
      </c>
    </row>
    <row r="274" spans="1:13" x14ac:dyDescent="0.25">
      <c r="A274" s="21">
        <v>43768</v>
      </c>
      <c r="B274">
        <f>VLOOKUP(A274,FOB!$A$1:$H$792,2,FALSE)</f>
        <v>376.75</v>
      </c>
      <c r="C274">
        <v>415.25</v>
      </c>
      <c r="D274">
        <v>364.5</v>
      </c>
      <c r="E274">
        <v>384.75</v>
      </c>
      <c r="F274">
        <v>358</v>
      </c>
      <c r="G274" s="28">
        <f>VLOOKUP($A274,Futures!$A$3:$B$987,2,FALSE)</f>
        <v>9.3049999999999997</v>
      </c>
      <c r="H274">
        <f>VLOOKUP($A274,Basis!$A$3:$C$968,2,FALSE)</f>
        <v>57</v>
      </c>
      <c r="I274" s="39">
        <f>VLOOKUP($A274,Basis!$A$3:$C$968,3,FALSE)</f>
        <v>74.779773568473829</v>
      </c>
      <c r="J274" s="26">
        <f>VLOOKUP($A274,'Ocean Rates to China'!$L$11:$P$1030,2,FALSE)</f>
        <v>39.71</v>
      </c>
      <c r="K274" s="26">
        <f>VLOOKUP($A274,'Ocean Rates to China'!$L$11:$P$1030,3,FALSE)</f>
        <v>24.6</v>
      </c>
      <c r="L274" s="26">
        <f>VLOOKUP($A274,'Ocean Rates to China'!$L$11:$P$1030,4,FALSE)</f>
        <v>41.69</v>
      </c>
      <c r="M274" s="26">
        <f>VLOOKUP($A274,'Ocean Rates to China'!$L$11:$P$1030,5,FALSE)</f>
        <v>31.08</v>
      </c>
    </row>
    <row r="275" spans="1:13" x14ac:dyDescent="0.25">
      <c r="A275" s="21">
        <v>43767</v>
      </c>
      <c r="B275">
        <f>VLOOKUP(A275,FOB!$A$1:$H$792,2,FALSE)</f>
        <v>378.75</v>
      </c>
      <c r="C275">
        <v>415.5</v>
      </c>
      <c r="D275">
        <v>366</v>
      </c>
      <c r="E275">
        <v>384.25</v>
      </c>
      <c r="F275">
        <v>356.75</v>
      </c>
      <c r="G275" s="28">
        <f>VLOOKUP($A275,Futures!$A$3:$B$987,2,FALSE)</f>
        <v>9.3350000000000009</v>
      </c>
      <c r="H275">
        <f>VLOOKUP($A275,Basis!$A$3:$C$968,2,FALSE)</f>
        <v>53</v>
      </c>
      <c r="I275" s="39">
        <f>VLOOKUP($A275,Basis!$A$3:$C$968,3,FALSE)</f>
        <v>80.026017853255027</v>
      </c>
      <c r="J275" s="26">
        <f>VLOOKUP($A275,'Ocean Rates to China'!$L$11:$P$1030,2,FALSE)</f>
        <v>40.42</v>
      </c>
      <c r="K275" s="26">
        <f>VLOOKUP($A275,'Ocean Rates to China'!$L$11:$P$1030,3,FALSE)</f>
        <v>24.85</v>
      </c>
      <c r="L275" s="26">
        <f>VLOOKUP($A275,'Ocean Rates to China'!$L$11:$P$1030,4,FALSE)</f>
        <v>42.55</v>
      </c>
      <c r="M275" s="26">
        <f>VLOOKUP($A275,'Ocean Rates to China'!$L$11:$P$1030,5,FALSE)</f>
        <v>31.77</v>
      </c>
    </row>
    <row r="276" spans="1:13" x14ac:dyDescent="0.25">
      <c r="A276" s="21">
        <v>43766</v>
      </c>
      <c r="B276">
        <f>VLOOKUP(A276,FOB!$A$1:$H$792,2,FALSE)</f>
        <v>381</v>
      </c>
      <c r="C276">
        <v>414.75</v>
      </c>
      <c r="D276">
        <v>363</v>
      </c>
      <c r="E276">
        <v>386.25</v>
      </c>
      <c r="F276">
        <v>359.25</v>
      </c>
      <c r="G276" s="28">
        <f>VLOOKUP($A276,Futures!$A$3:$B$987,2,FALSE)</f>
        <v>9.2074999999999996</v>
      </c>
      <c r="H276">
        <f>VLOOKUP($A276,Basis!$A$3:$C$968,2,FALSE)</f>
        <v>51</v>
      </c>
      <c r="I276" s="39">
        <f>VLOOKUP($A276,Basis!$A$3:$C$968,3,FALSE)</f>
        <v>112.04446984541701</v>
      </c>
      <c r="J276" s="26">
        <f>VLOOKUP($A276,'Ocean Rates to China'!$L$11:$P$1030,2,FALSE)</f>
        <v>40.68</v>
      </c>
      <c r="K276" s="26">
        <f>VLOOKUP($A276,'Ocean Rates to China'!$L$11:$P$1030,3,FALSE)</f>
        <v>25.08</v>
      </c>
      <c r="L276" s="26">
        <f>VLOOKUP($A276,'Ocean Rates to China'!$L$11:$P$1030,4,FALSE)</f>
        <v>42.81</v>
      </c>
      <c r="M276" s="26">
        <f>VLOOKUP($A276,'Ocean Rates to China'!$L$11:$P$1030,5,FALSE)</f>
        <v>31.99</v>
      </c>
    </row>
    <row r="277" spans="1:13" x14ac:dyDescent="0.25">
      <c r="A277" s="21">
        <v>43763</v>
      </c>
      <c r="B277">
        <f>VLOOKUP(A277,FOB!$A$1:$H$792,2,FALSE)</f>
        <v>380</v>
      </c>
      <c r="C277">
        <v>414.75</v>
      </c>
      <c r="D277">
        <v>364.75</v>
      </c>
      <c r="E277">
        <v>388</v>
      </c>
      <c r="F277">
        <v>361.5</v>
      </c>
      <c r="G277" s="28">
        <f>VLOOKUP($A277,Futures!$A$3:$B$987,2,FALSE)</f>
        <v>9.2025000000000006</v>
      </c>
      <c r="H277">
        <f>VLOOKUP($A277,Basis!$A$3:$C$968,2,FALSE)</f>
        <v>54</v>
      </c>
      <c r="I277" s="39">
        <f>VLOOKUP($A277,Basis!$A$3:$C$968,3,FALSE)</f>
        <v>112.5444698454169</v>
      </c>
      <c r="J277" s="26">
        <f>VLOOKUP($A277,'Ocean Rates to China'!$L$11:$P$1030,2,FALSE)</f>
        <v>41.35</v>
      </c>
      <c r="K277" s="26">
        <f>VLOOKUP($A277,'Ocean Rates to China'!$L$11:$P$1030,3,FALSE)</f>
        <v>25.35</v>
      </c>
      <c r="L277" s="26">
        <f>VLOOKUP($A277,'Ocean Rates to China'!$L$11:$P$1030,4,FALSE)</f>
        <v>43.59</v>
      </c>
      <c r="M277" s="26">
        <f>VLOOKUP($A277,'Ocean Rates to China'!$L$11:$P$1030,5,FALSE)</f>
        <v>32.630000000000003</v>
      </c>
    </row>
    <row r="278" spans="1:13" x14ac:dyDescent="0.25">
      <c r="A278" s="21">
        <v>43762</v>
      </c>
      <c r="B278">
        <f>VLOOKUP(A278,FOB!$A$1:$H$792,2,FALSE)</f>
        <v>382.5</v>
      </c>
      <c r="C278">
        <v>418.5</v>
      </c>
      <c r="D278">
        <v>367.5</v>
      </c>
      <c r="E278">
        <v>390.5</v>
      </c>
      <c r="F278">
        <v>362.75</v>
      </c>
      <c r="G278" s="28">
        <f>VLOOKUP($A278,Futures!$A$3:$B$987,2,FALSE)</f>
        <v>9.3324999999999996</v>
      </c>
      <c r="H278">
        <f>VLOOKUP($A278,Basis!$A$3:$C$968,2,FALSE)</f>
        <v>52</v>
      </c>
      <c r="I278" s="39">
        <f>VLOOKUP($A278,Basis!$A$3:$C$968,3,FALSE)</f>
        <v>120.79964075767489</v>
      </c>
      <c r="J278" s="26">
        <f>VLOOKUP($A278,'Ocean Rates to China'!$L$11:$P$1030,2,FALSE)</f>
        <v>41.72</v>
      </c>
      <c r="K278" s="26">
        <f>VLOOKUP($A278,'Ocean Rates to China'!$L$11:$P$1030,3,FALSE)</f>
        <v>25.66</v>
      </c>
      <c r="L278" s="26">
        <f>VLOOKUP($A278,'Ocean Rates to China'!$L$11:$P$1030,4,FALSE)</f>
        <v>43.99</v>
      </c>
      <c r="M278" s="26">
        <f>VLOOKUP($A278,'Ocean Rates to China'!$L$11:$P$1030,5,FALSE)</f>
        <v>32.96</v>
      </c>
    </row>
    <row r="279" spans="1:13" x14ac:dyDescent="0.25">
      <c r="A279" s="21">
        <v>43761</v>
      </c>
      <c r="B279">
        <f>VLOOKUP(A279,FOB!$A$1:$H$792,2,FALSE)</f>
        <v>381.75</v>
      </c>
      <c r="C279">
        <v>416.25</v>
      </c>
      <c r="D279">
        <v>367.75</v>
      </c>
      <c r="E279">
        <v>391.75</v>
      </c>
      <c r="F279">
        <v>362.75</v>
      </c>
      <c r="G279" s="28">
        <f>VLOOKUP($A279,Futures!$A$3:$B$987,2,FALSE)</f>
        <v>9.3375000000000004</v>
      </c>
      <c r="H279">
        <f>VLOOKUP($A279,Basis!$A$3:$C$968,2,FALSE)</f>
        <v>45</v>
      </c>
      <c r="I279" s="39">
        <f>VLOOKUP($A279,Basis!$A$3:$C$968,3,FALSE)</f>
        <v>116.0268343130852</v>
      </c>
      <c r="J279" s="26">
        <f>VLOOKUP($A279,'Ocean Rates to China'!$L$11:$P$1030,2,FALSE)</f>
        <v>41.44</v>
      </c>
      <c r="K279" s="26">
        <f>VLOOKUP($A279,'Ocean Rates to China'!$L$11:$P$1030,3,FALSE)</f>
        <v>25.7</v>
      </c>
      <c r="L279" s="26">
        <f>VLOOKUP($A279,'Ocean Rates to China'!$L$11:$P$1030,4,FALSE)</f>
        <v>43.62</v>
      </c>
      <c r="M279" s="26">
        <f>VLOOKUP($A279,'Ocean Rates to China'!$L$11:$P$1030,5,FALSE)</f>
        <v>32.659999999999997</v>
      </c>
    </row>
    <row r="280" spans="1:13" x14ac:dyDescent="0.25">
      <c r="A280" s="21">
        <v>43760</v>
      </c>
      <c r="B280">
        <f>VLOOKUP(A280,FOB!$A$1:$H$792,2,FALSE)</f>
        <v>378.5</v>
      </c>
      <c r="C280">
        <v>416.25</v>
      </c>
      <c r="D280">
        <v>365.5</v>
      </c>
      <c r="E280">
        <v>381.75</v>
      </c>
      <c r="F280">
        <v>361.5</v>
      </c>
      <c r="G280" s="28">
        <f>VLOOKUP($A280,Futures!$A$3:$B$987,2,FALSE)</f>
        <v>9.34</v>
      </c>
      <c r="H280">
        <f>VLOOKUP($A280,Basis!$A$3:$C$968,2,FALSE)</f>
        <v>41</v>
      </c>
      <c r="I280" s="39">
        <f>VLOOKUP($A280,Basis!$A$3:$C$968,3,FALSE)</f>
        <v>40.526453298497778</v>
      </c>
      <c r="J280" s="26">
        <f>VLOOKUP($A280,'Ocean Rates to China'!$L$11:$P$1030,2,FALSE)</f>
        <v>41.39</v>
      </c>
      <c r="K280" s="26">
        <f>VLOOKUP($A280,'Ocean Rates to China'!$L$11:$P$1030,3,FALSE)</f>
        <v>25.76</v>
      </c>
      <c r="L280" s="26">
        <f>VLOOKUP($A280,'Ocean Rates to China'!$L$11:$P$1030,4,FALSE)</f>
        <v>43.52</v>
      </c>
      <c r="M280" s="26">
        <f>VLOOKUP($A280,'Ocean Rates to China'!$L$11:$P$1030,5,FALSE)</f>
        <v>32.590000000000003</v>
      </c>
    </row>
    <row r="281" spans="1:13" x14ac:dyDescent="0.25">
      <c r="A281" s="21">
        <v>43759</v>
      </c>
      <c r="B281">
        <f>VLOOKUP(A281,FOB!$A$1:$H$792,2,FALSE)</f>
        <v>377.75</v>
      </c>
      <c r="C281">
        <v>416.25</v>
      </c>
      <c r="D281">
        <v>363.5</v>
      </c>
      <c r="E281">
        <v>381</v>
      </c>
      <c r="F281">
        <v>359.25</v>
      </c>
      <c r="G281" s="28">
        <f>VLOOKUP($A281,Futures!$A$3:$B$987,2,FALSE)</f>
        <v>9.3324999999999996</v>
      </c>
      <c r="H281">
        <f>VLOOKUP($A281,Basis!$A$3:$C$968,2,FALSE)</f>
        <v>39</v>
      </c>
      <c r="I281" s="39">
        <f>VLOOKUP($A281,Basis!$A$3:$C$968,3,FALSE)</f>
        <v>86.045667319834422</v>
      </c>
      <c r="J281" s="26">
        <f>VLOOKUP($A281,'Ocean Rates to China'!$L$11:$P$1030,2,FALSE)</f>
        <v>42.88</v>
      </c>
      <c r="K281" s="26">
        <f>VLOOKUP($A281,'Ocean Rates to China'!$L$11:$P$1030,3,FALSE)</f>
        <v>26.05</v>
      </c>
      <c r="L281" s="26">
        <f>VLOOKUP($A281,'Ocean Rates to China'!$L$11:$P$1030,4,FALSE)</f>
        <v>45.37</v>
      </c>
      <c r="M281" s="26">
        <f>VLOOKUP($A281,'Ocean Rates to China'!$L$11:$P$1030,5,FALSE)</f>
        <v>34.090000000000003</v>
      </c>
    </row>
    <row r="282" spans="1:13" x14ac:dyDescent="0.25">
      <c r="A282" s="21">
        <v>43756</v>
      </c>
      <c r="B282">
        <f>VLOOKUP(A282,FOB!$A$1:$H$792,2,FALSE)</f>
        <v>374.75</v>
      </c>
      <c r="C282">
        <v>416</v>
      </c>
      <c r="D282">
        <v>364.75</v>
      </c>
      <c r="E282">
        <v>382.5</v>
      </c>
      <c r="F282">
        <v>360.75</v>
      </c>
      <c r="G282" s="28">
        <f>VLOOKUP($A282,Futures!$A$3:$B$987,2,FALSE)</f>
        <v>9.34</v>
      </c>
      <c r="H282">
        <f>VLOOKUP($A282,Basis!$A$3:$C$968,2,FALSE)</f>
        <v>37</v>
      </c>
      <c r="I282" s="39">
        <f>VLOOKUP($A282,Basis!$A$3:$C$968,3,FALSE)</f>
        <v>72.286740692358009</v>
      </c>
      <c r="J282" s="26">
        <f>VLOOKUP($A282,'Ocean Rates to China'!$L$11:$P$1030,2,FALSE)</f>
        <v>42.98</v>
      </c>
      <c r="K282" s="26">
        <f>VLOOKUP($A282,'Ocean Rates to China'!$L$11:$P$1030,3,FALSE)</f>
        <v>26.05</v>
      </c>
      <c r="L282" s="26">
        <f>VLOOKUP($A282,'Ocean Rates to China'!$L$11:$P$1030,4,FALSE)</f>
        <v>45.47</v>
      </c>
      <c r="M282" s="26">
        <f>VLOOKUP($A282,'Ocean Rates to China'!$L$11:$P$1030,5,FALSE)</f>
        <v>34.17</v>
      </c>
    </row>
    <row r="283" spans="1:13" x14ac:dyDescent="0.25">
      <c r="A283" s="21">
        <v>43755</v>
      </c>
      <c r="B283">
        <f>VLOOKUP(A283,FOB!$A$1:$H$792,2,FALSE)</f>
        <v>373.25</v>
      </c>
      <c r="C283">
        <v>412.75</v>
      </c>
      <c r="D283">
        <v>363.75</v>
      </c>
      <c r="E283">
        <v>380.75</v>
      </c>
      <c r="F283">
        <v>358.25</v>
      </c>
      <c r="G283" s="28">
        <f>VLOOKUP($A283,Futures!$A$3:$B$987,2,FALSE)</f>
        <v>9.3149999999999995</v>
      </c>
      <c r="H283">
        <f>VLOOKUP($A283,Basis!$A$3:$C$968,2,FALSE)</f>
        <v>37</v>
      </c>
      <c r="I283" s="39">
        <f>VLOOKUP($A283,Basis!$A$3:$C$968,3,FALSE)</f>
        <v>84.529827999129196</v>
      </c>
      <c r="J283" s="26">
        <f>VLOOKUP($A283,'Ocean Rates to China'!$L$11:$P$1030,2,FALSE)</f>
        <v>43.1</v>
      </c>
      <c r="K283" s="26">
        <f>VLOOKUP($A283,'Ocean Rates to China'!$L$11:$P$1030,3,FALSE)</f>
        <v>26.34</v>
      </c>
      <c r="L283" s="26">
        <f>VLOOKUP($A283,'Ocean Rates to China'!$L$11:$P$1030,4,FALSE)</f>
        <v>45.6</v>
      </c>
      <c r="M283" s="26">
        <f>VLOOKUP($A283,'Ocean Rates to China'!$L$11:$P$1030,5,FALSE)</f>
        <v>34.270000000000003</v>
      </c>
    </row>
    <row r="284" spans="1:13" x14ac:dyDescent="0.25">
      <c r="A284" s="21">
        <v>43754</v>
      </c>
      <c r="B284">
        <f>VLOOKUP(A284,FOB!$A$1:$H$792,2,FALSE)</f>
        <v>372.25</v>
      </c>
      <c r="C284">
        <v>412.25</v>
      </c>
      <c r="D284">
        <v>362.75</v>
      </c>
      <c r="E284">
        <v>379.5</v>
      </c>
      <c r="F284">
        <v>358.5</v>
      </c>
      <c r="G284" s="28">
        <f>VLOOKUP($A284,Futures!$A$3:$B$987,2,FALSE)</f>
        <v>9.2799999999999994</v>
      </c>
      <c r="H284">
        <f>VLOOKUP($A284,Basis!$A$3:$C$968,2,FALSE)</f>
        <v>37</v>
      </c>
      <c r="I284" s="39">
        <f>VLOOKUP($A284,Basis!$A$3:$C$968,3,FALSE)</f>
        <v>85.526017853255183</v>
      </c>
      <c r="J284" s="26">
        <f>VLOOKUP($A284,'Ocean Rates to China'!$L$11:$P$1030,2,FALSE)</f>
        <v>43.14</v>
      </c>
      <c r="K284" s="26">
        <f>VLOOKUP($A284,'Ocean Rates to China'!$L$11:$P$1030,3,FALSE)</f>
        <v>26.47</v>
      </c>
      <c r="L284" s="26">
        <f>VLOOKUP($A284,'Ocean Rates to China'!$L$11:$P$1030,4,FALSE)</f>
        <v>45.6</v>
      </c>
      <c r="M284" s="26">
        <f>VLOOKUP($A284,'Ocean Rates to China'!$L$11:$P$1030,5,FALSE)</f>
        <v>34.28</v>
      </c>
    </row>
    <row r="285" spans="1:13" x14ac:dyDescent="0.25">
      <c r="A285" s="21">
        <v>43753</v>
      </c>
      <c r="B285">
        <f>VLOOKUP(A285,FOB!$A$1:$H$792,2,FALSE)</f>
        <v>374</v>
      </c>
      <c r="C285">
        <v>415.5</v>
      </c>
      <c r="D285">
        <v>361.25</v>
      </c>
      <c r="E285">
        <v>377.75</v>
      </c>
      <c r="F285">
        <v>360</v>
      </c>
      <c r="G285" s="28">
        <f>VLOOKUP($A285,Futures!$A$3:$B$987,2,FALSE)</f>
        <v>9.34</v>
      </c>
      <c r="H285">
        <f>VLOOKUP($A285,Basis!$A$3:$C$968,2,FALSE)</f>
        <v>35</v>
      </c>
      <c r="I285" s="39">
        <f>VLOOKUP($A285,Basis!$A$3:$C$968,3,FALSE)</f>
        <v>84.288700195950383</v>
      </c>
      <c r="J285" s="26">
        <f>VLOOKUP($A285,'Ocean Rates to China'!$L$11:$P$1030,2,FALSE)</f>
        <v>44.4</v>
      </c>
      <c r="K285" s="26">
        <f>VLOOKUP($A285,'Ocean Rates to China'!$L$11:$P$1030,3,FALSE)</f>
        <v>26.65</v>
      </c>
      <c r="L285" s="26">
        <f>VLOOKUP($A285,'Ocean Rates to China'!$L$11:$P$1030,4,FALSE)</f>
        <v>47.16</v>
      </c>
      <c r="M285" s="26">
        <f>VLOOKUP($A285,'Ocean Rates to China'!$L$11:$P$1030,5,FALSE)</f>
        <v>35.549999999999997</v>
      </c>
    </row>
    <row r="286" spans="1:13" x14ac:dyDescent="0.25">
      <c r="A286" s="21">
        <v>43752</v>
      </c>
      <c r="B286">
        <f>VLOOKUP(A286,FOB!$A$1:$H$792,2,FALSE)</f>
        <v>377</v>
      </c>
      <c r="C286">
        <v>417.5</v>
      </c>
      <c r="D286">
        <v>362</v>
      </c>
      <c r="E286">
        <v>378.5</v>
      </c>
      <c r="F286">
        <v>360.75</v>
      </c>
      <c r="G286" s="28">
        <f>VLOOKUP($A286,Futures!$A$3:$B$987,2,FALSE)</f>
        <v>9.4049999999999994</v>
      </c>
      <c r="H286">
        <f>VLOOKUP($A286,Basis!$A$3:$C$968,2,FALSE)</f>
        <v>32</v>
      </c>
      <c r="I286" s="39">
        <f>VLOOKUP($A286,Basis!$A$3:$C$968,3,FALSE)</f>
        <v>89.300783801436978</v>
      </c>
      <c r="J286" s="26">
        <f>VLOOKUP($A286,'Ocean Rates to China'!$L$11:$P$1030,2,FALSE)</f>
        <v>45.18</v>
      </c>
      <c r="K286" s="26">
        <f>VLOOKUP($A286,'Ocean Rates to China'!$L$11:$P$1030,3,FALSE)</f>
        <v>26.81</v>
      </c>
      <c r="L286" s="26">
        <f>VLOOKUP($A286,'Ocean Rates to China'!$L$11:$P$1030,4,FALSE)</f>
        <v>48.12</v>
      </c>
      <c r="M286" s="26">
        <f>VLOOKUP($A286,'Ocean Rates to China'!$L$11:$P$1030,5,FALSE)</f>
        <v>36.32</v>
      </c>
    </row>
    <row r="287" spans="1:13" x14ac:dyDescent="0.25">
      <c r="A287" s="21">
        <v>43749</v>
      </c>
      <c r="B287">
        <f>VLOOKUP(A287,FOB!$A$1:$H$792,2,FALSE)</f>
        <v>373</v>
      </c>
      <c r="C287">
        <v>413.75</v>
      </c>
      <c r="D287">
        <v>359.75</v>
      </c>
      <c r="E287">
        <v>376.25</v>
      </c>
      <c r="F287">
        <v>359</v>
      </c>
      <c r="G287" s="28">
        <f>VLOOKUP($A287,Futures!$A$3:$B$987,2,FALSE)</f>
        <v>9.36</v>
      </c>
      <c r="H287">
        <f>VLOOKUP($A287,Basis!$A$3:$C$968,2,FALSE)</f>
        <v>33</v>
      </c>
      <c r="I287" s="39">
        <f>VLOOKUP($A287,Basis!$A$3:$C$968,3,FALSE)</f>
        <v>68.78989767036802</v>
      </c>
      <c r="J287" s="26">
        <f>VLOOKUP($A287,'Ocean Rates to China'!$L$11:$P$1030,2,FALSE)</f>
        <v>44.98</v>
      </c>
      <c r="K287" s="26">
        <f>VLOOKUP($A287,'Ocean Rates to China'!$L$11:$P$1030,3,FALSE)</f>
        <v>26.75</v>
      </c>
      <c r="L287" s="26">
        <f>VLOOKUP($A287,'Ocean Rates to China'!$L$11:$P$1030,4,FALSE)</f>
        <v>47.88</v>
      </c>
      <c r="M287" s="26">
        <f>VLOOKUP($A287,'Ocean Rates to China'!$L$11:$P$1030,5,FALSE)</f>
        <v>36.130000000000003</v>
      </c>
    </row>
    <row r="288" spans="1:13" x14ac:dyDescent="0.25">
      <c r="A288" s="21">
        <v>43748</v>
      </c>
      <c r="B288">
        <f>VLOOKUP(A288,FOB!$A$1:$H$792,2,FALSE)</f>
        <v>371.75</v>
      </c>
      <c r="C288">
        <v>412.75</v>
      </c>
      <c r="D288">
        <v>357.5</v>
      </c>
      <c r="E288">
        <v>374</v>
      </c>
      <c r="F288">
        <v>356.75</v>
      </c>
      <c r="G288" s="28">
        <f>VLOOKUP($A288,Futures!$A$3:$B$987,2,FALSE)</f>
        <v>9.2349999999999994</v>
      </c>
      <c r="H288">
        <f>VLOOKUP($A288,Basis!$A$3:$C$968,2,FALSE)</f>
        <v>30</v>
      </c>
      <c r="I288" s="39">
        <f>VLOOKUP($A288,Basis!$A$3:$C$968,3,FALSE)</f>
        <v>74.54049640757691</v>
      </c>
      <c r="J288" s="26">
        <f>VLOOKUP($A288,'Ocean Rates to China'!$L$11:$P$1030,2,FALSE)</f>
        <v>44.36</v>
      </c>
      <c r="K288" s="26">
        <f>VLOOKUP($A288,'Ocean Rates to China'!$L$11:$P$1030,3,FALSE)</f>
        <v>26.63</v>
      </c>
      <c r="L288" s="26">
        <f>VLOOKUP($A288,'Ocean Rates to China'!$L$11:$P$1030,4,FALSE)</f>
        <v>47.12</v>
      </c>
      <c r="M288" s="26">
        <f>VLOOKUP($A288,'Ocean Rates to China'!$L$11:$P$1030,5,FALSE)</f>
        <v>35.51</v>
      </c>
    </row>
    <row r="289" spans="1:13" x14ac:dyDescent="0.25">
      <c r="A289" s="21">
        <v>43747</v>
      </c>
      <c r="B289">
        <f>VLOOKUP(A289,FOB!$A$1:$H$792,2,FALSE)</f>
        <v>369</v>
      </c>
      <c r="C289">
        <v>410.5</v>
      </c>
      <c r="D289">
        <v>356</v>
      </c>
      <c r="E289">
        <v>372.5</v>
      </c>
      <c r="F289">
        <v>355.25</v>
      </c>
      <c r="G289" s="28">
        <f>VLOOKUP($A289,Futures!$A$3:$B$987,2,FALSE)</f>
        <v>9.2375000000000007</v>
      </c>
      <c r="H289">
        <f>VLOOKUP($A289,Basis!$A$3:$C$968,2,FALSE)</f>
        <v>30</v>
      </c>
      <c r="I289" s="39">
        <f>VLOOKUP($A289,Basis!$A$3:$C$968,3,FALSE)</f>
        <v>93.531733072066103</v>
      </c>
      <c r="J289" s="26">
        <f>VLOOKUP($A289,'Ocean Rates to China'!$L$11:$P$1030,2,FALSE)</f>
        <v>44.09</v>
      </c>
      <c r="K289" s="26">
        <f>VLOOKUP($A289,'Ocean Rates to China'!$L$11:$P$1030,3,FALSE)</f>
        <v>26.16</v>
      </c>
      <c r="L289" s="26">
        <f>VLOOKUP($A289,'Ocean Rates to China'!$L$11:$P$1030,4,FALSE)</f>
        <v>46.84</v>
      </c>
      <c r="M289" s="26">
        <f>VLOOKUP($A289,'Ocean Rates to China'!$L$11:$P$1030,5,FALSE)</f>
        <v>35.270000000000003</v>
      </c>
    </row>
    <row r="290" spans="1:13" x14ac:dyDescent="0.25">
      <c r="A290" s="21">
        <v>43746</v>
      </c>
      <c r="B290">
        <f>VLOOKUP(A290,FOB!$A$1:$H$792,2,FALSE)</f>
        <v>371</v>
      </c>
      <c r="C290">
        <v>408.5</v>
      </c>
      <c r="D290">
        <v>352.75</v>
      </c>
      <c r="E290">
        <v>371</v>
      </c>
      <c r="F290">
        <v>353</v>
      </c>
      <c r="G290" s="28">
        <f>VLOOKUP($A290,Futures!$A$3:$B$987,2,FALSE)</f>
        <v>9.2050000000000001</v>
      </c>
      <c r="H290">
        <f>VLOOKUP($A290,Basis!$A$3:$C$968,2,FALSE)</f>
        <v>30</v>
      </c>
      <c r="I290" s="39">
        <f>VLOOKUP($A290,Basis!$A$3:$C$968,3,FALSE)</f>
        <v>98.795667319834379</v>
      </c>
      <c r="J290" s="26">
        <f>VLOOKUP($A290,'Ocean Rates to China'!$L$11:$P$1030,2,FALSE)</f>
        <v>43.72</v>
      </c>
      <c r="K290" s="26">
        <f>VLOOKUP($A290,'Ocean Rates to China'!$L$11:$P$1030,3,FALSE)</f>
        <v>25.93</v>
      </c>
      <c r="L290" s="26">
        <f>VLOOKUP($A290,'Ocean Rates to China'!$L$11:$P$1030,4,FALSE)</f>
        <v>46.42</v>
      </c>
      <c r="M290" s="26">
        <f>VLOOKUP($A290,'Ocean Rates to China'!$L$11:$P$1030,5,FALSE)</f>
        <v>34.93</v>
      </c>
    </row>
    <row r="291" spans="1:13" x14ac:dyDescent="0.25">
      <c r="A291" s="21">
        <v>43745</v>
      </c>
      <c r="B291">
        <f>VLOOKUP(A291,FOB!$A$1:$H$792,2,FALSE)</f>
        <v>369</v>
      </c>
      <c r="C291">
        <v>407.75</v>
      </c>
      <c r="D291">
        <v>349</v>
      </c>
      <c r="E291">
        <v>365.5</v>
      </c>
      <c r="F291">
        <v>349</v>
      </c>
      <c r="G291" s="28">
        <f>VLOOKUP($A291,Futures!$A$3:$B$987,2,FALSE)</f>
        <v>9.1524999999999999</v>
      </c>
      <c r="H291">
        <f>VLOOKUP($A291,Basis!$A$3:$C$968,2,FALSE)</f>
        <v>26</v>
      </c>
      <c r="I291" s="39">
        <f>VLOOKUP($A291,Basis!$A$3:$C$968,3,FALSE)</f>
        <v>78.789843239712638</v>
      </c>
      <c r="J291" s="26">
        <f>VLOOKUP($A291,'Ocean Rates to China'!$L$11:$P$1030,2,FALSE)</f>
        <v>43.97</v>
      </c>
      <c r="K291" s="26">
        <f>VLOOKUP($A291,'Ocean Rates to China'!$L$11:$P$1030,3,FALSE)</f>
        <v>26.32</v>
      </c>
      <c r="L291" s="26">
        <f>VLOOKUP($A291,'Ocean Rates to China'!$L$11:$P$1030,4,FALSE)</f>
        <v>46.81</v>
      </c>
      <c r="M291" s="26">
        <f>VLOOKUP($A291,'Ocean Rates to China'!$L$11:$P$1030,5,FALSE)</f>
        <v>35.24</v>
      </c>
    </row>
    <row r="292" spans="1:13" x14ac:dyDescent="0.25">
      <c r="A292" s="21">
        <v>43742</v>
      </c>
      <c r="B292">
        <f>VLOOKUP(A292,FOB!$A$1:$H$792,2,FALSE)</f>
        <v>369.75</v>
      </c>
      <c r="C292" t="s">
        <v>9</v>
      </c>
      <c r="D292">
        <v>353</v>
      </c>
      <c r="E292">
        <v>366.25</v>
      </c>
      <c r="F292">
        <v>351</v>
      </c>
      <c r="G292" s="28">
        <f>VLOOKUP($A292,Futures!$A$3:$B$987,2,FALSE)</f>
        <v>9.1624999999999996</v>
      </c>
      <c r="H292">
        <f>VLOOKUP($A292,Basis!$A$3:$C$968,2,FALSE)</f>
        <v>24</v>
      </c>
      <c r="I292" s="39">
        <f>VLOOKUP($A292,Basis!$A$3:$C$968,3,FALSE)</f>
        <v>62.032168517308861</v>
      </c>
      <c r="J292" s="26">
        <f>VLOOKUP($A292,'Ocean Rates to China'!$L$11:$P$1030,2,FALSE)</f>
        <v>43.03</v>
      </c>
      <c r="K292" s="26">
        <f>VLOOKUP($A292,'Ocean Rates to China'!$L$11:$P$1030,3,FALSE)</f>
        <v>26.29</v>
      </c>
      <c r="L292" s="26">
        <f>VLOOKUP($A292,'Ocean Rates to China'!$L$11:$P$1030,4,FALSE)</f>
        <v>45.63</v>
      </c>
      <c r="M292" s="26">
        <f>VLOOKUP($A292,'Ocean Rates to China'!$L$11:$P$1030,5,FALSE)</f>
        <v>34.29</v>
      </c>
    </row>
    <row r="293" spans="1:13" x14ac:dyDescent="0.25">
      <c r="A293" s="21">
        <v>43741</v>
      </c>
      <c r="B293">
        <f>VLOOKUP(A293,FOB!$A$1:$H$792,2,FALSE)</f>
        <v>367.5</v>
      </c>
      <c r="C293" t="s">
        <v>9</v>
      </c>
      <c r="D293">
        <v>351</v>
      </c>
      <c r="E293">
        <v>366</v>
      </c>
      <c r="F293">
        <v>349.5</v>
      </c>
      <c r="G293" s="28">
        <f>VLOOKUP($A293,Futures!$A$3:$B$987,2,FALSE)</f>
        <v>9.1174999999999997</v>
      </c>
      <c r="H293">
        <f>VLOOKUP($A293,Basis!$A$3:$C$968,2,FALSE)</f>
        <v>21</v>
      </c>
      <c r="I293" s="39">
        <f>VLOOKUP($A293,Basis!$A$3:$C$968,3,FALSE)</f>
        <v>99.789298933159287</v>
      </c>
      <c r="J293" s="26">
        <f>VLOOKUP($A293,'Ocean Rates to China'!$L$11:$P$1030,2,FALSE)</f>
        <v>43.09</v>
      </c>
      <c r="K293" s="26">
        <f>VLOOKUP($A293,'Ocean Rates to China'!$L$11:$P$1030,3,FALSE)</f>
        <v>26.35</v>
      </c>
      <c r="L293" s="26">
        <f>VLOOKUP($A293,'Ocean Rates to China'!$L$11:$P$1030,4,FALSE)</f>
        <v>45.71</v>
      </c>
      <c r="M293" s="26">
        <f>VLOOKUP($A293,'Ocean Rates to China'!$L$11:$P$1030,5,FALSE)</f>
        <v>34.35</v>
      </c>
    </row>
    <row r="294" spans="1:13" x14ac:dyDescent="0.25">
      <c r="A294" s="21">
        <v>43740</v>
      </c>
      <c r="B294">
        <f>VLOOKUP(A294,FOB!$A$1:$H$792,2,FALSE)</f>
        <v>369.25</v>
      </c>
      <c r="C294" t="s">
        <v>9</v>
      </c>
      <c r="D294">
        <v>351.25</v>
      </c>
      <c r="E294">
        <v>366.25</v>
      </c>
      <c r="F294">
        <v>350.25</v>
      </c>
      <c r="G294" s="28">
        <f>VLOOKUP($A294,Futures!$A$3:$B$987,2,FALSE)</f>
        <v>9.1374999999999993</v>
      </c>
      <c r="H294">
        <f>VLOOKUP($A294,Basis!$A$3:$C$968,2,FALSE)</f>
        <v>27</v>
      </c>
      <c r="I294" s="39">
        <f>VLOOKUP($A294,Basis!$A$3:$C$968,3,FALSE)</f>
        <v>99.286141955149361</v>
      </c>
      <c r="J294" s="26">
        <f>VLOOKUP($A294,'Ocean Rates to China'!$L$11:$P$1030,2,FALSE)</f>
        <v>44.06</v>
      </c>
      <c r="K294" s="26">
        <f>VLOOKUP($A294,'Ocean Rates to China'!$L$11:$P$1030,3,FALSE)</f>
        <v>26.27</v>
      </c>
      <c r="L294" s="26">
        <f>VLOOKUP($A294,'Ocean Rates to China'!$L$11:$P$1030,4,FALSE)</f>
        <v>46.91</v>
      </c>
      <c r="M294" s="26">
        <f>VLOOKUP($A294,'Ocean Rates to China'!$L$11:$P$1030,5,FALSE)</f>
        <v>35.32</v>
      </c>
    </row>
    <row r="295" spans="1:13" x14ac:dyDescent="0.25">
      <c r="A295" s="21">
        <v>43739</v>
      </c>
      <c r="B295">
        <f>VLOOKUP(A295,FOB!$A$1:$H$792,2,FALSE)</f>
        <v>369.75</v>
      </c>
      <c r="C295" t="s">
        <v>9</v>
      </c>
      <c r="D295">
        <v>353.5</v>
      </c>
      <c r="E295">
        <v>366.75</v>
      </c>
      <c r="F295">
        <v>353.5</v>
      </c>
      <c r="G295" s="28">
        <f>VLOOKUP($A295,Futures!$A$3:$B$987,2,FALSE)</f>
        <v>9.1950000000000003</v>
      </c>
      <c r="H295">
        <f>VLOOKUP($A295,Basis!$A$3:$C$968,2,FALSE)</f>
        <v>31</v>
      </c>
      <c r="I295" s="39">
        <f>VLOOKUP($A295,Basis!$A$3:$C$968,3,FALSE)</f>
        <v>98.788700195950341</v>
      </c>
      <c r="J295" s="26">
        <f>VLOOKUP($A295,'Ocean Rates to China'!$L$11:$P$1030,2,FALSE)</f>
        <v>44.68</v>
      </c>
      <c r="K295" s="26">
        <f>VLOOKUP($A295,'Ocean Rates to China'!$L$11:$P$1030,3,FALSE)</f>
        <v>26.57</v>
      </c>
      <c r="L295" s="26">
        <f>VLOOKUP($A295,'Ocean Rates to China'!$L$11:$P$1030,4,FALSE)</f>
        <v>47.66</v>
      </c>
      <c r="M295" s="26">
        <f>VLOOKUP($A295,'Ocean Rates to China'!$L$11:$P$1030,5,FALSE)</f>
        <v>35.93</v>
      </c>
    </row>
    <row r="296" spans="1:13" x14ac:dyDescent="0.25">
      <c r="A296" s="21">
        <v>43738</v>
      </c>
      <c r="B296">
        <f>VLOOKUP(A296,FOB!$A$1:$H$792,2,FALSE)</f>
        <v>370.5</v>
      </c>
      <c r="C296" t="s">
        <v>9</v>
      </c>
      <c r="D296">
        <v>345</v>
      </c>
      <c r="E296">
        <v>358</v>
      </c>
      <c r="F296">
        <v>341</v>
      </c>
      <c r="G296" s="28">
        <f>VLOOKUP($A296,Futures!$A$3:$B$987,2,FALSE)</f>
        <v>9.06</v>
      </c>
      <c r="H296">
        <f>VLOOKUP($A296,Basis!$A$3:$C$968,2,FALSE)</f>
        <v>23</v>
      </c>
      <c r="I296" s="39">
        <f>VLOOKUP($A296,Basis!$A$3:$C$968,3,FALSE)</f>
        <v>103.280426736338</v>
      </c>
      <c r="J296" s="26">
        <f>VLOOKUP($A296,'Ocean Rates to China'!$L$11:$P$1030,2,FALSE)</f>
        <v>46.36</v>
      </c>
      <c r="K296" s="26">
        <f>VLOOKUP($A296,'Ocean Rates to China'!$L$11:$P$1030,3,FALSE)</f>
        <v>26.94</v>
      </c>
      <c r="L296" s="26">
        <f>VLOOKUP($A296,'Ocean Rates to China'!$L$11:$P$1030,4,FALSE)</f>
        <v>49.75</v>
      </c>
      <c r="M296" s="26">
        <f>VLOOKUP($A296,'Ocean Rates to China'!$L$11:$P$1030,5,FALSE)</f>
        <v>37.619999999999997</v>
      </c>
    </row>
    <row r="297" spans="1:13" x14ac:dyDescent="0.25">
      <c r="A297" s="21">
        <v>43735</v>
      </c>
      <c r="B297">
        <f>VLOOKUP(A297,FOB!$A$1:$H$792,2,FALSE)</f>
        <v>362.25</v>
      </c>
      <c r="C297">
        <v>398.75</v>
      </c>
      <c r="D297">
        <v>337</v>
      </c>
      <c r="E297">
        <v>349.75</v>
      </c>
      <c r="F297">
        <v>333.25</v>
      </c>
      <c r="G297" s="28">
        <f>VLOOKUP($A297,Futures!$A$3:$B$987,2,FALSE)</f>
        <v>8.83</v>
      </c>
      <c r="H297">
        <f>VLOOKUP($A297,Basis!$A$3:$C$968,2,FALSE)</f>
        <v>18</v>
      </c>
      <c r="I297" s="39">
        <f>VLOOKUP($A297,Basis!$A$3:$C$968,3,FALSE)</f>
        <v>105.02525582408015</v>
      </c>
      <c r="J297" s="26">
        <f>VLOOKUP($A297,'Ocean Rates to China'!$L$11:$P$1030,2,FALSE)</f>
        <v>46.06</v>
      </c>
      <c r="K297" s="26">
        <f>VLOOKUP($A297,'Ocean Rates to China'!$L$11:$P$1030,3,FALSE)</f>
        <v>27.02</v>
      </c>
      <c r="L297" s="26">
        <f>VLOOKUP($A297,'Ocean Rates to China'!$L$11:$P$1030,4,FALSE)</f>
        <v>49.31</v>
      </c>
      <c r="M297" s="26">
        <f>VLOOKUP($A297,'Ocean Rates to China'!$L$11:$P$1030,5,FALSE)</f>
        <v>37.270000000000003</v>
      </c>
    </row>
    <row r="298" spans="1:13" x14ac:dyDescent="0.25">
      <c r="A298" s="21">
        <v>43734</v>
      </c>
      <c r="B298">
        <f>VLOOKUP(A298,FOB!$A$1:$H$792,2,FALSE)</f>
        <v>364.5</v>
      </c>
      <c r="C298">
        <v>399</v>
      </c>
      <c r="D298">
        <v>340.5</v>
      </c>
      <c r="E298">
        <v>352.75</v>
      </c>
      <c r="F298">
        <v>335.75</v>
      </c>
      <c r="G298" s="28">
        <f>VLOOKUP($A298,Futures!$A$3:$B$987,2,FALSE)</f>
        <v>8.8849999999999998</v>
      </c>
      <c r="H298">
        <f>VLOOKUP($A298,Basis!$A$3:$C$968,2,FALSE)</f>
        <v>18</v>
      </c>
      <c r="I298" s="39">
        <f>VLOOKUP($A298,Basis!$A$3:$C$968,3,FALSE)</f>
        <v>109.29555845852389</v>
      </c>
      <c r="J298" s="26">
        <f>VLOOKUP($A298,'Ocean Rates to China'!$L$11:$P$1030,2,FALSE)</f>
        <v>46.22</v>
      </c>
      <c r="K298" s="26">
        <f>VLOOKUP($A298,'Ocean Rates to China'!$L$11:$P$1030,3,FALSE)</f>
        <v>27.26</v>
      </c>
      <c r="L298" s="26">
        <f>VLOOKUP($A298,'Ocean Rates to China'!$L$11:$P$1030,4,FALSE)</f>
        <v>49.47</v>
      </c>
      <c r="M298" s="26">
        <f>VLOOKUP($A298,'Ocean Rates to China'!$L$11:$P$1030,5,FALSE)</f>
        <v>37.4</v>
      </c>
    </row>
    <row r="299" spans="1:13" x14ac:dyDescent="0.25">
      <c r="A299" s="21">
        <v>43733</v>
      </c>
      <c r="B299">
        <f>VLOOKUP(A299,FOB!$A$1:$H$792,2,FALSE)</f>
        <v>362</v>
      </c>
      <c r="C299">
        <v>402</v>
      </c>
      <c r="D299">
        <v>339.25</v>
      </c>
      <c r="E299">
        <v>351.25</v>
      </c>
      <c r="F299">
        <v>334.25</v>
      </c>
      <c r="G299" s="28">
        <f>VLOOKUP($A299,Futures!$A$3:$B$987,2,FALSE)</f>
        <v>8.8925000000000001</v>
      </c>
      <c r="H299">
        <f>VLOOKUP($A299,Basis!$A$3:$C$968,2,FALSE)</f>
        <v>18</v>
      </c>
      <c r="I299" s="39">
        <f>VLOOKUP($A299,Basis!$A$3:$C$968,3,FALSE)</f>
        <v>104.29996734160679</v>
      </c>
      <c r="J299" s="26">
        <f>VLOOKUP($A299,'Ocean Rates to China'!$L$11:$P$1030,2,FALSE)</f>
        <v>46.84</v>
      </c>
      <c r="K299" s="26">
        <f>VLOOKUP($A299,'Ocean Rates to China'!$L$11:$P$1030,3,FALSE)</f>
        <v>27.77</v>
      </c>
      <c r="L299" s="26">
        <f>VLOOKUP($A299,'Ocean Rates to China'!$L$11:$P$1030,4,FALSE)</f>
        <v>50.15</v>
      </c>
      <c r="M299" s="26">
        <f>VLOOKUP($A299,'Ocean Rates to China'!$L$11:$P$1030,5,FALSE)</f>
        <v>37.97</v>
      </c>
    </row>
    <row r="300" spans="1:13" x14ac:dyDescent="0.25">
      <c r="A300" s="21">
        <v>43732</v>
      </c>
      <c r="B300">
        <f>VLOOKUP(A300,FOB!$A$1:$H$792,2,FALSE)</f>
        <v>364.5</v>
      </c>
      <c r="C300">
        <v>400.25</v>
      </c>
      <c r="D300">
        <v>341.75</v>
      </c>
      <c r="E300">
        <v>354.5</v>
      </c>
      <c r="F300">
        <v>337</v>
      </c>
      <c r="G300" s="28">
        <f>VLOOKUP($A300,Futures!$A$3:$B$987,2,FALSE)</f>
        <v>8.9425000000000008</v>
      </c>
      <c r="H300">
        <f>VLOOKUP($A300,Basis!$A$3:$C$968,2,FALSE)</f>
        <v>19</v>
      </c>
      <c r="I300" s="39">
        <f>VLOOKUP($A300,Basis!$A$3:$C$968,3,FALSE)</f>
        <v>99.027814064881341</v>
      </c>
      <c r="J300" s="26">
        <f>VLOOKUP($A300,'Ocean Rates to China'!$L$11:$P$1030,2,FALSE)</f>
        <v>48.01</v>
      </c>
      <c r="K300" s="26">
        <f>VLOOKUP($A300,'Ocean Rates to China'!$L$11:$P$1030,3,FALSE)</f>
        <v>28.25</v>
      </c>
      <c r="L300" s="26">
        <f>VLOOKUP($A300,'Ocean Rates to China'!$L$11:$P$1030,4,FALSE)</f>
        <v>51.56</v>
      </c>
      <c r="M300" s="26">
        <f>VLOOKUP($A300,'Ocean Rates to China'!$L$11:$P$1030,5,FALSE)</f>
        <v>39.11</v>
      </c>
    </row>
    <row r="301" spans="1:13" x14ac:dyDescent="0.25">
      <c r="A301" s="21">
        <v>43731</v>
      </c>
      <c r="B301">
        <f>VLOOKUP(A301,FOB!$A$1:$H$792,2,FALSE)</f>
        <v>366.25</v>
      </c>
      <c r="C301">
        <v>401</v>
      </c>
      <c r="D301">
        <v>340.25</v>
      </c>
      <c r="E301">
        <v>359.75</v>
      </c>
      <c r="F301">
        <v>335.5</v>
      </c>
      <c r="G301" s="28">
        <f>VLOOKUP($A301,Futures!$A$3:$B$987,2,FALSE)</f>
        <v>8.9250000000000007</v>
      </c>
      <c r="H301">
        <f>VLOOKUP($A301,Basis!$A$3:$C$968,2,FALSE)</f>
        <v>16</v>
      </c>
      <c r="I301" s="39">
        <f>VLOOKUP($A301,Basis!$A$3:$C$968,3,FALSE)</f>
        <v>103.79871543653377</v>
      </c>
      <c r="J301" s="26">
        <f>VLOOKUP($A301,'Ocean Rates to China'!$L$11:$P$1030,2,FALSE)</f>
        <v>48.62</v>
      </c>
      <c r="K301" s="26">
        <f>VLOOKUP($A301,'Ocean Rates to China'!$L$11:$P$1030,3,FALSE)</f>
        <v>28.41</v>
      </c>
      <c r="L301" s="26">
        <f>VLOOKUP($A301,'Ocean Rates to China'!$L$11:$P$1030,4,FALSE)</f>
        <v>52.28</v>
      </c>
      <c r="M301" s="26">
        <f>VLOOKUP($A301,'Ocean Rates to China'!$L$11:$P$1030,5,FALSE)</f>
        <v>39.700000000000003</v>
      </c>
    </row>
    <row r="302" spans="1:13" x14ac:dyDescent="0.25">
      <c r="A302" s="21">
        <v>43728</v>
      </c>
      <c r="B302">
        <f>VLOOKUP(A302,FOB!$A$1:$H$792,2,FALSE)</f>
        <v>363.5</v>
      </c>
      <c r="C302">
        <v>405</v>
      </c>
      <c r="D302">
        <v>336.5</v>
      </c>
      <c r="E302">
        <v>356</v>
      </c>
      <c r="F302">
        <v>331.5</v>
      </c>
      <c r="G302" s="28">
        <f>VLOOKUP($A302,Futures!$A$3:$B$987,2,FALSE)</f>
        <v>8.8275000000000006</v>
      </c>
      <c r="H302">
        <f>VLOOKUP($A302,Basis!$A$3:$C$968,2,FALSE)</f>
        <v>15</v>
      </c>
      <c r="I302" s="39">
        <f>VLOOKUP($A302,Basis!$A$3:$C$968,3,FALSE)</f>
        <v>109.54806226866971</v>
      </c>
      <c r="J302" s="26">
        <f>VLOOKUP($A302,'Ocean Rates to China'!$L$11:$P$1030,2,FALSE)</f>
        <v>48.57</v>
      </c>
      <c r="K302" s="26">
        <f>VLOOKUP($A302,'Ocean Rates to China'!$L$11:$P$1030,3,FALSE)</f>
        <v>28.78</v>
      </c>
      <c r="L302" s="26">
        <f>VLOOKUP($A302,'Ocean Rates to China'!$L$11:$P$1030,4,FALSE)</f>
        <v>52.18</v>
      </c>
      <c r="M302" s="26">
        <f>VLOOKUP($A302,'Ocean Rates to China'!$L$11:$P$1030,5,FALSE)</f>
        <v>39.619999999999997</v>
      </c>
    </row>
    <row r="303" spans="1:13" x14ac:dyDescent="0.25">
      <c r="A303" s="21">
        <v>43727</v>
      </c>
      <c r="B303">
        <f>VLOOKUP(A303,FOB!$A$1:$H$792,2,FALSE)</f>
        <v>366.75</v>
      </c>
      <c r="C303">
        <v>401.5</v>
      </c>
      <c r="D303">
        <v>340</v>
      </c>
      <c r="E303">
        <v>359.25</v>
      </c>
      <c r="F303">
        <v>334.75</v>
      </c>
      <c r="G303" s="28">
        <f>VLOOKUP($A303,Futures!$A$3:$B$987,2,FALSE)</f>
        <v>8.93</v>
      </c>
      <c r="H303">
        <f>VLOOKUP($A303,Basis!$A$3:$C$968,2,FALSE)</f>
        <v>14</v>
      </c>
      <c r="I303" s="39">
        <f>VLOOKUP($A303,Basis!$A$3:$C$968,3,FALSE)</f>
        <v>110.53799259743099</v>
      </c>
      <c r="J303" s="26">
        <f>VLOOKUP($A303,'Ocean Rates to China'!$L$11:$P$1030,2,FALSE)</f>
        <v>49.07</v>
      </c>
      <c r="K303" s="26">
        <f>VLOOKUP($A303,'Ocean Rates to China'!$L$11:$P$1030,3,FALSE)</f>
        <v>29.5</v>
      </c>
      <c r="L303" s="26">
        <f>VLOOKUP($A303,'Ocean Rates to China'!$L$11:$P$1030,4,FALSE)</f>
        <v>52.75</v>
      </c>
      <c r="M303" s="26">
        <f>VLOOKUP($A303,'Ocean Rates to China'!$L$11:$P$1030,5,FALSE)</f>
        <v>40.08</v>
      </c>
    </row>
    <row r="304" spans="1:13" x14ac:dyDescent="0.25">
      <c r="A304" s="21">
        <v>43726</v>
      </c>
      <c r="B304">
        <f>VLOOKUP(A304,FOB!$A$1:$H$792,2,FALSE)</f>
        <v>362.25</v>
      </c>
      <c r="C304">
        <v>398.75</v>
      </c>
      <c r="D304">
        <v>338</v>
      </c>
      <c r="E304">
        <v>357.5</v>
      </c>
      <c r="F304">
        <v>332.5</v>
      </c>
      <c r="G304" s="28">
        <f>VLOOKUP($A304,Futures!$A$3:$B$987,2,FALSE)</f>
        <v>8.8874999999999993</v>
      </c>
      <c r="H304">
        <f>VLOOKUP($A304,Basis!$A$3:$C$968,2,FALSE)</f>
        <v>14</v>
      </c>
      <c r="I304" s="39">
        <f>VLOOKUP($A304,Basis!$A$3:$C$968,3,FALSE)</f>
        <v>105.2898432397127</v>
      </c>
      <c r="J304" s="26">
        <f>VLOOKUP($A304,'Ocean Rates to China'!$L$11:$P$1030,2,FALSE)</f>
        <v>50.16</v>
      </c>
      <c r="K304" s="26">
        <f>VLOOKUP($A304,'Ocean Rates to China'!$L$11:$P$1030,3,FALSE)</f>
        <v>29.09</v>
      </c>
      <c r="L304" s="26">
        <f>VLOOKUP($A304,'Ocean Rates to China'!$L$11:$P$1030,4,FALSE)</f>
        <v>54.07</v>
      </c>
      <c r="M304" s="26">
        <f>VLOOKUP($A304,'Ocean Rates to China'!$L$11:$P$1030,5,FALSE)</f>
        <v>41.16</v>
      </c>
    </row>
    <row r="305" spans="1:13" x14ac:dyDescent="0.25">
      <c r="A305" s="21">
        <v>43725</v>
      </c>
      <c r="B305">
        <f>VLOOKUP(A305,FOB!$A$1:$H$792,2,FALSE)</f>
        <v>363.75</v>
      </c>
      <c r="C305">
        <v>400.25</v>
      </c>
      <c r="D305">
        <v>339.5</v>
      </c>
      <c r="E305">
        <v>359</v>
      </c>
      <c r="F305">
        <v>333.75</v>
      </c>
      <c r="G305" s="28">
        <f>VLOOKUP($A305,Futures!$A$3:$B$987,2,FALSE)</f>
        <v>8.9375</v>
      </c>
      <c r="H305">
        <f>VLOOKUP($A305,Basis!$A$3:$C$968,2,FALSE)</f>
        <v>16</v>
      </c>
      <c r="I305" s="39">
        <f>VLOOKUP($A305,Basis!$A$3:$C$968,3,FALSE)</f>
        <v>111.03989767036796</v>
      </c>
      <c r="J305" s="26">
        <f>VLOOKUP($A305,'Ocean Rates to China'!$L$11:$P$1030,2,FALSE)</f>
        <v>49.88</v>
      </c>
      <c r="K305" s="26">
        <f>VLOOKUP($A305,'Ocean Rates to China'!$L$11:$P$1030,3,FALSE)</f>
        <v>28.98</v>
      </c>
      <c r="L305" s="26">
        <f>VLOOKUP($A305,'Ocean Rates to China'!$L$11:$P$1030,4,FALSE)</f>
        <v>53.68</v>
      </c>
      <c r="M305" s="26">
        <f>VLOOKUP($A305,'Ocean Rates to China'!$L$11:$P$1030,5,FALSE)</f>
        <v>40.85</v>
      </c>
    </row>
    <row r="306" spans="1:13" x14ac:dyDescent="0.25">
      <c r="A306" s="21">
        <v>43724</v>
      </c>
      <c r="B306">
        <f>VLOOKUP(A306,FOB!$A$1:$H$792,2,FALSE)</f>
        <v>366</v>
      </c>
      <c r="C306">
        <v>399.5</v>
      </c>
      <c r="D306">
        <v>341</v>
      </c>
      <c r="E306">
        <v>360.5</v>
      </c>
      <c r="F306">
        <v>335.5</v>
      </c>
      <c r="G306" s="28">
        <f>VLOOKUP($A306,Futures!$A$3:$B$987,2,FALSE)</f>
        <v>9</v>
      </c>
      <c r="H306">
        <f>VLOOKUP($A306,Basis!$A$3:$C$968,2,FALSE)</f>
        <v>15</v>
      </c>
      <c r="I306" s="39">
        <f>VLOOKUP($A306,Basis!$A$3:$C$968,3,FALSE)</f>
        <v>119.29566731983439</v>
      </c>
      <c r="J306" s="26">
        <f>VLOOKUP($A306,'Ocean Rates to China'!$L$11:$P$1030,2,FALSE)</f>
        <v>48.64</v>
      </c>
      <c r="K306" s="26">
        <f>VLOOKUP($A306,'Ocean Rates to China'!$L$11:$P$1030,3,FALSE)</f>
        <v>28.75</v>
      </c>
      <c r="L306" s="26">
        <f>VLOOKUP($A306,'Ocean Rates to China'!$L$11:$P$1030,4,FALSE)</f>
        <v>52.1</v>
      </c>
      <c r="M306" s="26">
        <f>VLOOKUP($A306,'Ocean Rates to China'!$L$11:$P$1030,5,FALSE)</f>
        <v>39.58</v>
      </c>
    </row>
    <row r="307" spans="1:13" x14ac:dyDescent="0.25">
      <c r="A307" s="21">
        <v>43721</v>
      </c>
      <c r="B307">
        <f>VLOOKUP(A307,FOB!$A$1:$H$792,2,FALSE)</f>
        <v>368.25</v>
      </c>
      <c r="C307">
        <v>398.75</v>
      </c>
      <c r="D307">
        <v>338.5</v>
      </c>
      <c r="E307">
        <v>360.75</v>
      </c>
      <c r="F307">
        <v>336.25</v>
      </c>
      <c r="G307" s="28">
        <f>VLOOKUP($A307,Futures!$A$3:$B$987,2,FALSE)</f>
        <v>8.9875000000000007</v>
      </c>
      <c r="H307">
        <f>VLOOKUP($A307,Basis!$A$3:$C$968,2,FALSE)</f>
        <v>13</v>
      </c>
      <c r="I307" s="39">
        <f>VLOOKUP($A307,Basis!$A$3:$C$968,3,FALSE)</f>
        <v>85.791693881994206</v>
      </c>
      <c r="J307" s="26">
        <f>VLOOKUP($A307,'Ocean Rates to China'!$L$11:$P$1030,2,FALSE)</f>
        <v>47.79</v>
      </c>
      <c r="K307" s="26">
        <f>VLOOKUP($A307,'Ocean Rates to China'!$L$11:$P$1030,3,FALSE)</f>
        <v>28.73</v>
      </c>
      <c r="L307" s="26">
        <f>VLOOKUP($A307,'Ocean Rates to China'!$L$11:$P$1030,4,FALSE)</f>
        <v>51.03</v>
      </c>
      <c r="M307" s="26">
        <f>VLOOKUP($A307,'Ocean Rates to China'!$L$11:$P$1030,5,FALSE)</f>
        <v>38.71</v>
      </c>
    </row>
    <row r="308" spans="1:13" x14ac:dyDescent="0.25">
      <c r="A308" s="21">
        <v>43720</v>
      </c>
      <c r="B308">
        <f>VLOOKUP(A308,FOB!$A$1:$H$792,2,FALSE)</f>
        <v>368.25</v>
      </c>
      <c r="C308">
        <v>402.25</v>
      </c>
      <c r="D308">
        <v>337.25</v>
      </c>
      <c r="E308">
        <v>346.25</v>
      </c>
      <c r="F308">
        <v>335</v>
      </c>
      <c r="G308" s="28">
        <f>VLOOKUP($A308,Futures!$A$3:$B$987,2,FALSE)</f>
        <v>8.9550000000000001</v>
      </c>
      <c r="H308">
        <f>VLOOKUP($A308,Basis!$A$3:$C$968,2,FALSE)</f>
        <v>14</v>
      </c>
      <c r="I308" s="39">
        <f>VLOOKUP($A308,Basis!$A$3:$C$968,3,FALSE)</f>
        <v>88.279664707163079</v>
      </c>
      <c r="J308" s="26">
        <f>VLOOKUP($A308,'Ocean Rates to China'!$L$11:$P$1030,2,FALSE)</f>
        <v>48.06</v>
      </c>
      <c r="K308" s="26">
        <f>VLOOKUP($A308,'Ocean Rates to China'!$L$11:$P$1030,3,FALSE)</f>
        <v>28.64</v>
      </c>
      <c r="L308" s="26">
        <f>VLOOKUP($A308,'Ocean Rates to China'!$L$11:$P$1030,4,FALSE)</f>
        <v>51.38</v>
      </c>
      <c r="M308" s="26">
        <f>VLOOKUP($A308,'Ocean Rates to China'!$L$11:$P$1030,5,FALSE)</f>
        <v>38.99</v>
      </c>
    </row>
    <row r="309" spans="1:13" x14ac:dyDescent="0.25">
      <c r="A309" s="21">
        <v>43719</v>
      </c>
      <c r="B309">
        <f>VLOOKUP(A309,FOB!$A$1:$H$792,2,FALSE)</f>
        <v>358.5</v>
      </c>
      <c r="C309">
        <v>405</v>
      </c>
      <c r="D309">
        <v>326.25</v>
      </c>
      <c r="E309">
        <v>336.5</v>
      </c>
      <c r="F309">
        <v>323.75</v>
      </c>
      <c r="G309" s="28">
        <f>VLOOKUP($A309,Futures!$A$3:$B$987,2,FALSE)</f>
        <v>8.6649999999999991</v>
      </c>
      <c r="H309">
        <f>VLOOKUP($A309,Basis!$A$3:$C$968,2,FALSE)</f>
        <v>11</v>
      </c>
      <c r="I309" s="39">
        <f>VLOOKUP($A309,Basis!$A$3:$C$968,3,FALSE)</f>
        <v>76.538319181362979</v>
      </c>
      <c r="J309" s="26">
        <f>VLOOKUP($A309,'Ocean Rates to China'!$L$11:$P$1030,2,FALSE)</f>
        <v>48.44</v>
      </c>
      <c r="K309" s="26">
        <f>VLOOKUP($A309,'Ocean Rates to China'!$L$11:$P$1030,3,FALSE)</f>
        <v>28.77</v>
      </c>
      <c r="L309" s="26">
        <f>VLOOKUP($A309,'Ocean Rates to China'!$L$11:$P$1030,4,FALSE)</f>
        <v>51.86</v>
      </c>
      <c r="M309" s="26">
        <f>VLOOKUP($A309,'Ocean Rates to China'!$L$11:$P$1030,5,FALSE)</f>
        <v>39.380000000000003</v>
      </c>
    </row>
    <row r="310" spans="1:13" x14ac:dyDescent="0.25">
      <c r="A310" s="21">
        <v>43718</v>
      </c>
      <c r="B310">
        <f>VLOOKUP(A310,FOB!$A$1:$H$792,2,FALSE)</f>
        <v>366.75</v>
      </c>
      <c r="C310">
        <v>401.25</v>
      </c>
      <c r="D310">
        <v>328.75</v>
      </c>
      <c r="E310">
        <v>339.25</v>
      </c>
      <c r="F310">
        <v>326.25</v>
      </c>
      <c r="G310" s="28">
        <f>VLOOKUP($A310,Futures!$A$3:$B$987,2,FALSE)</f>
        <v>8.7200000000000006</v>
      </c>
      <c r="H310">
        <f>VLOOKUP($A310,Basis!$A$3:$C$968,2,FALSE)</f>
        <v>12</v>
      </c>
      <c r="I310" s="39">
        <f>VLOOKUP($A310,Basis!$A$3:$C$968,3,FALSE)</f>
        <v>137.28042673633797</v>
      </c>
      <c r="J310" s="26">
        <f>VLOOKUP($A310,'Ocean Rates to China'!$L$11:$P$1030,2,FALSE)</f>
        <v>48.73</v>
      </c>
      <c r="K310" s="26">
        <f>VLOOKUP($A310,'Ocean Rates to China'!$L$11:$P$1030,3,FALSE)</f>
        <v>28.66</v>
      </c>
      <c r="L310" s="26">
        <f>VLOOKUP($A310,'Ocean Rates to China'!$L$11:$P$1030,4,FALSE)</f>
        <v>52.19</v>
      </c>
      <c r="M310" s="26">
        <f>VLOOKUP($A310,'Ocean Rates to China'!$L$11:$P$1030,5,FALSE)</f>
        <v>39.65</v>
      </c>
    </row>
    <row r="311" spans="1:13" x14ac:dyDescent="0.25">
      <c r="A311" s="21">
        <v>43717</v>
      </c>
      <c r="B311">
        <f>VLOOKUP(A311,FOB!$A$1:$H$792,2,FALSE)</f>
        <v>360.75</v>
      </c>
      <c r="C311">
        <v>401.25</v>
      </c>
      <c r="D311">
        <v>323.75</v>
      </c>
      <c r="E311">
        <v>334</v>
      </c>
      <c r="F311">
        <v>322.5</v>
      </c>
      <c r="G311" s="28">
        <f>VLOOKUP($A311,Futures!$A$3:$B$987,2,FALSE)</f>
        <v>8.5775000000000006</v>
      </c>
      <c r="H311">
        <f>VLOOKUP($A311,Basis!$A$3:$C$968,2,FALSE)</f>
        <v>11</v>
      </c>
      <c r="I311" s="39">
        <f>VLOOKUP($A311,Basis!$A$3:$C$968,3,FALSE)</f>
        <v>138.03162421075541</v>
      </c>
      <c r="J311" s="26">
        <f>VLOOKUP($A311,'Ocean Rates to China'!$L$11:$P$1030,2,FALSE)</f>
        <v>47.97</v>
      </c>
      <c r="K311" s="26">
        <f>VLOOKUP($A311,'Ocean Rates to China'!$L$11:$P$1030,3,FALSE)</f>
        <v>28.73</v>
      </c>
      <c r="L311" s="26">
        <f>VLOOKUP($A311,'Ocean Rates to China'!$L$11:$P$1030,4,FALSE)</f>
        <v>51.2</v>
      </c>
      <c r="M311" s="26">
        <f>VLOOKUP($A311,'Ocean Rates to China'!$L$11:$P$1030,5,FALSE)</f>
        <v>38.86</v>
      </c>
    </row>
    <row r="312" spans="1:13" x14ac:dyDescent="0.25">
      <c r="A312" s="21">
        <v>43714</v>
      </c>
      <c r="B312">
        <f>VLOOKUP(A312,FOB!$A$1:$H$792,2,FALSE)</f>
        <v>364.25</v>
      </c>
      <c r="C312">
        <v>406.5</v>
      </c>
      <c r="D312">
        <v>325.5</v>
      </c>
      <c r="E312">
        <v>340.25</v>
      </c>
      <c r="F312">
        <v>323.75</v>
      </c>
      <c r="G312" s="28">
        <f>VLOOKUP($A312,Futures!$A$3:$B$987,2,FALSE)</f>
        <v>8.5775000000000006</v>
      </c>
      <c r="H312">
        <f>VLOOKUP($A312,Basis!$A$3:$C$968,2,FALSE)</f>
        <v>21</v>
      </c>
      <c r="I312" s="39">
        <f>VLOOKUP($A312,Basis!$A$3:$C$968,3,FALSE)</f>
        <v>132.77906596995416</v>
      </c>
      <c r="J312" s="26">
        <f>VLOOKUP($A312,'Ocean Rates to China'!$L$11:$P$1030,2,FALSE)</f>
        <v>48.32</v>
      </c>
      <c r="K312" s="26">
        <f>VLOOKUP($A312,'Ocean Rates to China'!$L$11:$P$1030,3,FALSE)</f>
        <v>28.8</v>
      </c>
      <c r="L312" s="26">
        <f>VLOOKUP($A312,'Ocean Rates to China'!$L$11:$P$1030,4,FALSE)</f>
        <v>51.61</v>
      </c>
      <c r="M312" s="26">
        <f>VLOOKUP($A312,'Ocean Rates to China'!$L$11:$P$1030,5,FALSE)</f>
        <v>39.19</v>
      </c>
    </row>
    <row r="313" spans="1:13" x14ac:dyDescent="0.25">
      <c r="A313" s="21">
        <v>43713</v>
      </c>
      <c r="B313">
        <f>VLOOKUP(A313,FOB!$A$1:$H$792,2,FALSE)</f>
        <v>366</v>
      </c>
      <c r="C313">
        <v>412.25</v>
      </c>
      <c r="D313">
        <v>326.25</v>
      </c>
      <c r="E313">
        <v>339.25</v>
      </c>
      <c r="F313">
        <v>324</v>
      </c>
      <c r="G313" s="28">
        <f>VLOOKUP($A313,Futures!$A$3:$B$987,2,FALSE)</f>
        <v>8.6150000000000002</v>
      </c>
      <c r="H313">
        <f>VLOOKUP($A313,Basis!$A$3:$C$968,2,FALSE)</f>
        <v>15</v>
      </c>
      <c r="I313" s="39">
        <f>VLOOKUP($A313,Basis!$A$3:$C$968,3,FALSE)</f>
        <v>138.28227737861968</v>
      </c>
      <c r="J313" s="26">
        <f>VLOOKUP($A313,'Ocean Rates to China'!$L$11:$P$1030,2,FALSE)</f>
        <v>47.95</v>
      </c>
      <c r="K313" s="26">
        <f>VLOOKUP($A313,'Ocean Rates to China'!$L$11:$P$1030,3,FALSE)</f>
        <v>29.04</v>
      </c>
      <c r="L313" s="26">
        <f>VLOOKUP($A313,'Ocean Rates to China'!$L$11:$P$1030,4,FALSE)</f>
        <v>51.13</v>
      </c>
      <c r="M313" s="26">
        <f>VLOOKUP($A313,'Ocean Rates to China'!$L$11:$P$1030,5,FALSE)</f>
        <v>38.799999999999997</v>
      </c>
    </row>
    <row r="314" spans="1:13" x14ac:dyDescent="0.25">
      <c r="A314" s="21">
        <v>43712</v>
      </c>
      <c r="B314">
        <f>VLOOKUP(A314,FOB!$A$1:$H$792,2,FALSE)</f>
        <v>367.75</v>
      </c>
      <c r="C314">
        <v>410.5</v>
      </c>
      <c r="D314">
        <v>331.75</v>
      </c>
      <c r="E314">
        <v>341</v>
      </c>
      <c r="F314">
        <v>327.75</v>
      </c>
      <c r="G314" s="28">
        <f>VLOOKUP($A314,Futures!$A$3:$B$987,2,FALSE)</f>
        <v>8.7550000000000008</v>
      </c>
      <c r="H314">
        <f>VLOOKUP($A314,Basis!$A$3:$C$968,2,FALSE)</f>
        <v>20</v>
      </c>
      <c r="I314" s="39">
        <f>VLOOKUP($A314,Basis!$A$3:$C$968,3,FALSE)</f>
        <v>135.03233180927498</v>
      </c>
      <c r="J314" s="26">
        <f>VLOOKUP($A314,'Ocean Rates to China'!$L$11:$P$1030,2,FALSE)</f>
        <v>47.81</v>
      </c>
      <c r="K314" s="26">
        <f>VLOOKUP($A314,'Ocean Rates to China'!$L$11:$P$1030,3,FALSE)</f>
        <v>28.91</v>
      </c>
      <c r="L314" s="26">
        <f>VLOOKUP($A314,'Ocean Rates to China'!$L$11:$P$1030,4,FALSE)</f>
        <v>50.93</v>
      </c>
      <c r="M314" s="26">
        <f>VLOOKUP($A314,'Ocean Rates to China'!$L$11:$P$1030,5,FALSE)</f>
        <v>38.65</v>
      </c>
    </row>
    <row r="315" spans="1:13" x14ac:dyDescent="0.25">
      <c r="A315" s="21">
        <v>43711</v>
      </c>
      <c r="B315">
        <f>VLOOKUP(A315,FOB!$A$1:$H$792,2,FALSE)</f>
        <v>369.75</v>
      </c>
      <c r="C315">
        <v>410.75</v>
      </c>
      <c r="D315">
        <v>329.5</v>
      </c>
      <c r="E315">
        <v>340.25</v>
      </c>
      <c r="F315">
        <v>327</v>
      </c>
      <c r="G315" s="28">
        <f>VLOOKUP($A315,Futures!$A$3:$B$987,2,FALSE)</f>
        <v>8.6850000000000005</v>
      </c>
      <c r="H315">
        <f>VLOOKUP($A315,Basis!$A$3:$C$968,2,FALSE)</f>
        <v>22</v>
      </c>
      <c r="I315" s="39">
        <f>VLOOKUP($A315,Basis!$A$3:$C$968,3,FALSE)</f>
        <v>141.54245591116918</v>
      </c>
      <c r="J315" s="26">
        <f>VLOOKUP($A315,'Ocean Rates to China'!$L$11:$P$1030,2,FALSE)</f>
        <v>48.49</v>
      </c>
      <c r="K315" s="26">
        <f>VLOOKUP($A315,'Ocean Rates to China'!$L$11:$P$1030,3,FALSE)</f>
        <v>28.94</v>
      </c>
      <c r="L315" s="26">
        <f>VLOOKUP($A315,'Ocean Rates to China'!$L$11:$P$1030,4,FALSE)</f>
        <v>51.78</v>
      </c>
      <c r="M315" s="26">
        <f>VLOOKUP($A315,'Ocean Rates to China'!$L$11:$P$1030,5,FALSE)</f>
        <v>39.33</v>
      </c>
    </row>
    <row r="316" spans="1:13" x14ac:dyDescent="0.25">
      <c r="A316" s="21">
        <v>43707</v>
      </c>
      <c r="B316" t="str">
        <f>VLOOKUP(A316,FOB!$A$1:$H$792,2,FALSE)</f>
        <v/>
      </c>
      <c r="C316">
        <v>408.5</v>
      </c>
      <c r="D316" t="s">
        <v>9</v>
      </c>
      <c r="E316" t="s">
        <v>9</v>
      </c>
      <c r="F316" t="s">
        <v>9</v>
      </c>
      <c r="G316" s="28">
        <f>VLOOKUP($A316,Futures!$A$3:$B$987,2,FALSE)</f>
        <v>8.69</v>
      </c>
      <c r="H316">
        <f>VLOOKUP($A316,Basis!$A$3:$C$968,2,FALSE)</f>
        <v>34</v>
      </c>
      <c r="I316" s="39">
        <f>VLOOKUP($A316,Basis!$A$3:$C$968,3,FALSE)</f>
        <v>78.03897234922718</v>
      </c>
      <c r="J316" s="26">
        <f>VLOOKUP($A316,'Ocean Rates to China'!$L$11:$P$1030,2,FALSE)</f>
        <v>48.9</v>
      </c>
      <c r="K316" s="26">
        <f>VLOOKUP($A316,'Ocean Rates to China'!$L$11:$P$1030,3,FALSE)</f>
        <v>29.02</v>
      </c>
      <c r="L316" s="26">
        <f>VLOOKUP($A316,'Ocean Rates to China'!$L$11:$P$1030,4,FALSE)</f>
        <v>52.3</v>
      </c>
      <c r="M316" s="26">
        <f>VLOOKUP($A316,'Ocean Rates to China'!$L$11:$P$1030,5,FALSE)</f>
        <v>39.75</v>
      </c>
    </row>
    <row r="317" spans="1:13" x14ac:dyDescent="0.25">
      <c r="A317" s="21">
        <v>43706</v>
      </c>
      <c r="B317">
        <f>VLOOKUP(A317,FOB!$A$1:$H$792,2,FALSE)</f>
        <v>368.5</v>
      </c>
      <c r="C317">
        <v>410.5</v>
      </c>
      <c r="D317">
        <v>332</v>
      </c>
      <c r="E317">
        <v>341</v>
      </c>
      <c r="F317">
        <v>331.75</v>
      </c>
      <c r="G317" s="28">
        <f>VLOOKUP($A317,Futures!$A$3:$B$987,2,FALSE)</f>
        <v>8.6850000000000005</v>
      </c>
      <c r="H317">
        <f>VLOOKUP($A317,Basis!$A$3:$C$968,2,FALSE)</f>
        <v>35</v>
      </c>
      <c r="I317" s="39">
        <f>VLOOKUP($A317,Basis!$A$3:$C$968,3,FALSE)</f>
        <v>125.53984323971257</v>
      </c>
      <c r="J317" s="26">
        <f>VLOOKUP($A317,'Ocean Rates to China'!$L$11:$P$1030,2,FALSE)</f>
        <v>48.8</v>
      </c>
      <c r="K317" s="26">
        <f>VLOOKUP($A317,'Ocean Rates to China'!$L$11:$P$1030,3,FALSE)</f>
        <v>28.93</v>
      </c>
      <c r="L317" s="26">
        <f>VLOOKUP($A317,'Ocean Rates to China'!$L$11:$P$1030,4,FALSE)</f>
        <v>52.19</v>
      </c>
      <c r="M317" s="26">
        <f>VLOOKUP($A317,'Ocean Rates to China'!$L$11:$P$1030,5,FALSE)</f>
        <v>39.659999999999997</v>
      </c>
    </row>
    <row r="318" spans="1:13" x14ac:dyDescent="0.25">
      <c r="A318" s="21">
        <v>43705</v>
      </c>
      <c r="B318">
        <f>VLOOKUP(A318,FOB!$A$1:$H$792,2,FALSE)</f>
        <v>368.5</v>
      </c>
      <c r="C318">
        <v>411.5</v>
      </c>
      <c r="D318">
        <v>330.75</v>
      </c>
      <c r="E318">
        <v>339.5</v>
      </c>
      <c r="F318">
        <v>331</v>
      </c>
      <c r="G318" s="28">
        <f>VLOOKUP($A318,Futures!$A$3:$B$987,2,FALSE)</f>
        <v>8.6575000000000006</v>
      </c>
      <c r="H318">
        <f>VLOOKUP($A318,Basis!$A$3:$C$968,2,FALSE)</f>
        <v>34</v>
      </c>
      <c r="I318" s="39">
        <f>VLOOKUP($A318,Basis!$A$3:$C$968,3,FALSE)</f>
        <v>147.53107990420204</v>
      </c>
      <c r="J318" s="26">
        <f>VLOOKUP($A318,'Ocean Rates to China'!$L$11:$P$1030,2,FALSE)</f>
        <v>48.57</v>
      </c>
      <c r="K318" s="26">
        <f>VLOOKUP($A318,'Ocean Rates to China'!$L$11:$P$1030,3,FALSE)</f>
        <v>28.62</v>
      </c>
      <c r="L318" s="26">
        <f>VLOOKUP($A318,'Ocean Rates to China'!$L$11:$P$1030,4,FALSE)</f>
        <v>51.92</v>
      </c>
      <c r="M318" s="26">
        <f>VLOOKUP($A318,'Ocean Rates to China'!$L$11:$P$1030,5,FALSE)</f>
        <v>39.44</v>
      </c>
    </row>
    <row r="319" spans="1:13" x14ac:dyDescent="0.25">
      <c r="A319" s="21">
        <v>43704</v>
      </c>
      <c r="B319">
        <f>VLOOKUP(A319,FOB!$A$1:$H$792,2,FALSE)</f>
        <v>371</v>
      </c>
      <c r="C319">
        <v>407.75</v>
      </c>
      <c r="D319">
        <v>329.25</v>
      </c>
      <c r="E319">
        <v>340</v>
      </c>
      <c r="F319">
        <v>327.5</v>
      </c>
      <c r="G319" s="28">
        <f>VLOOKUP($A319,Futures!$A$3:$B$987,2,FALSE)</f>
        <v>8.5924999999999994</v>
      </c>
      <c r="H319">
        <f>VLOOKUP($A319,Basis!$A$3:$C$968,2,FALSE)</f>
        <v>35</v>
      </c>
      <c r="I319" s="39">
        <f>VLOOKUP($A319,Basis!$A$3:$C$968,3,FALSE)</f>
        <v>81.774384933594575</v>
      </c>
      <c r="J319" s="26">
        <f>VLOOKUP($A319,'Ocean Rates to China'!$L$11:$P$1030,2,FALSE)</f>
        <v>48.58</v>
      </c>
      <c r="K319" s="26">
        <f>VLOOKUP($A319,'Ocean Rates to China'!$L$11:$P$1030,3,FALSE)</f>
        <v>28.39</v>
      </c>
      <c r="L319" s="26">
        <f>VLOOKUP($A319,'Ocean Rates to China'!$L$11:$P$1030,4,FALSE)</f>
        <v>51.97</v>
      </c>
      <c r="M319" s="26">
        <f>VLOOKUP($A319,'Ocean Rates to China'!$L$11:$P$1030,5,FALSE)</f>
        <v>39.479999999999997</v>
      </c>
    </row>
    <row r="320" spans="1:13" x14ac:dyDescent="0.25">
      <c r="A320" s="21">
        <v>43703</v>
      </c>
      <c r="B320">
        <f>VLOOKUP(A320,FOB!$A$1:$H$792,2,FALSE)</f>
        <v>368.25</v>
      </c>
      <c r="C320">
        <v>411.5</v>
      </c>
      <c r="D320">
        <v>327</v>
      </c>
      <c r="E320">
        <v>340.5</v>
      </c>
      <c r="F320">
        <v>322.25</v>
      </c>
      <c r="G320" s="28">
        <f>VLOOKUP($A320,Futures!$A$3:$B$987,2,FALSE)</f>
        <v>8.6724999999999994</v>
      </c>
      <c r="H320">
        <f>VLOOKUP($A320,Basis!$A$3:$C$968,2,FALSE)</f>
        <v>40</v>
      </c>
      <c r="I320" s="39">
        <f>VLOOKUP($A320,Basis!$A$3:$C$968,3,FALSE)</f>
        <v>154.0323862399303</v>
      </c>
      <c r="J320" s="26">
        <f>VLOOKUP($A320,'Ocean Rates to China'!$L$11:$P$1030,2,FALSE)</f>
        <v>47.72</v>
      </c>
      <c r="K320" s="26">
        <f>VLOOKUP($A320,'Ocean Rates to China'!$L$11:$P$1030,3,FALSE)</f>
        <v>28.05</v>
      </c>
      <c r="L320" s="26">
        <f>VLOOKUP($A320,'Ocean Rates to China'!$L$11:$P$1030,4,FALSE)</f>
        <v>50.91</v>
      </c>
      <c r="M320" s="26">
        <f>VLOOKUP($A320,'Ocean Rates to China'!$L$11:$P$1030,5,FALSE)</f>
        <v>38.619999999999997</v>
      </c>
    </row>
    <row r="321" spans="1:13" x14ac:dyDescent="0.25">
      <c r="A321" s="21">
        <v>43700</v>
      </c>
      <c r="B321">
        <f>VLOOKUP(A321,FOB!$A$1:$H$792,2,FALSE)</f>
        <v>374.5</v>
      </c>
      <c r="C321">
        <v>410.5</v>
      </c>
      <c r="D321">
        <v>327.5</v>
      </c>
      <c r="E321">
        <v>339.25</v>
      </c>
      <c r="F321">
        <v>323.75</v>
      </c>
      <c r="G321" s="28">
        <f>VLOOKUP($A321,Futures!$A$3:$B$987,2,FALSE)</f>
        <v>8.5649999999999995</v>
      </c>
      <c r="H321">
        <f>VLOOKUP($A321,Basis!$A$3:$C$968,2,FALSE)</f>
        <v>45</v>
      </c>
      <c r="I321" s="39">
        <f>VLOOKUP($A321,Basis!$A$3:$C$968,3,FALSE)</f>
        <v>143.52721532767259</v>
      </c>
      <c r="J321" s="26">
        <f>VLOOKUP($A321,'Ocean Rates to China'!$L$11:$P$1030,2,FALSE)</f>
        <v>47.9</v>
      </c>
      <c r="K321" s="26">
        <f>VLOOKUP($A321,'Ocean Rates to China'!$L$11:$P$1030,3,FALSE)</f>
        <v>27.98</v>
      </c>
      <c r="L321" s="26">
        <f>VLOOKUP($A321,'Ocean Rates to China'!$L$11:$P$1030,4,FALSE)</f>
        <v>51.13</v>
      </c>
      <c r="M321" s="26">
        <f>VLOOKUP($A321,'Ocean Rates to China'!$L$11:$P$1030,5,FALSE)</f>
        <v>38.799999999999997</v>
      </c>
    </row>
    <row r="322" spans="1:13" x14ac:dyDescent="0.25">
      <c r="A322" s="21">
        <v>43699</v>
      </c>
      <c r="B322">
        <f>VLOOKUP(A322,FOB!$A$1:$H$792,2,FALSE)</f>
        <v>376</v>
      </c>
      <c r="C322">
        <v>411.25</v>
      </c>
      <c r="D322">
        <v>335.5</v>
      </c>
      <c r="E322">
        <v>345.75</v>
      </c>
      <c r="F322">
        <v>331</v>
      </c>
      <c r="G322" s="28">
        <f>VLOOKUP($A322,Futures!$A$3:$B$987,2,FALSE)</f>
        <v>8.6875</v>
      </c>
      <c r="H322">
        <f>VLOOKUP($A322,Basis!$A$3:$C$968,2,FALSE)</f>
        <v>46</v>
      </c>
      <c r="I322" s="39">
        <f>VLOOKUP($A322,Basis!$A$3:$C$968,3,FALSE)</f>
        <v>143.79626605704328</v>
      </c>
      <c r="J322" s="26">
        <f>VLOOKUP($A322,'Ocean Rates to China'!$L$11:$P$1030,2,FALSE)</f>
        <v>47.56</v>
      </c>
      <c r="K322" s="26">
        <f>VLOOKUP($A322,'Ocean Rates to China'!$L$11:$P$1030,3,FALSE)</f>
        <v>27.86</v>
      </c>
      <c r="L322" s="26">
        <f>VLOOKUP($A322,'Ocean Rates to China'!$L$11:$P$1030,4,FALSE)</f>
        <v>50.72</v>
      </c>
      <c r="M322" s="26">
        <f>VLOOKUP($A322,'Ocean Rates to China'!$L$11:$P$1030,5,FALSE)</f>
        <v>38.47</v>
      </c>
    </row>
    <row r="323" spans="1:13" x14ac:dyDescent="0.25">
      <c r="A323" s="21">
        <v>43698</v>
      </c>
      <c r="B323">
        <f>VLOOKUP(A323,FOB!$A$1:$H$792,2,FALSE)</f>
        <v>375.25</v>
      </c>
      <c r="C323">
        <v>405.25</v>
      </c>
      <c r="D323">
        <v>334.25</v>
      </c>
      <c r="E323">
        <v>347.5</v>
      </c>
      <c r="F323">
        <v>333</v>
      </c>
      <c r="G323" s="28">
        <f>VLOOKUP($A323,Futures!$A$3:$B$987,2,FALSE)</f>
        <v>8.73</v>
      </c>
      <c r="H323">
        <f>VLOOKUP($A323,Basis!$A$3:$C$968,2,FALSE)</f>
        <v>45</v>
      </c>
      <c r="I323" s="39">
        <f>VLOOKUP($A323,Basis!$A$3:$C$968,3,FALSE)</f>
        <v>139.79120400609622</v>
      </c>
      <c r="J323" s="26">
        <f>VLOOKUP($A323,'Ocean Rates to China'!$L$11:$P$1030,2,FALSE)</f>
        <v>47.27</v>
      </c>
      <c r="K323" s="26">
        <f>VLOOKUP($A323,'Ocean Rates to China'!$L$11:$P$1030,3,FALSE)</f>
        <v>28.05</v>
      </c>
      <c r="L323" s="26">
        <f>VLOOKUP($A323,'Ocean Rates to China'!$L$11:$P$1030,4,FALSE)</f>
        <v>50.38</v>
      </c>
      <c r="M323" s="26">
        <f>VLOOKUP($A323,'Ocean Rates to China'!$L$11:$P$1030,5,FALSE)</f>
        <v>38.19</v>
      </c>
    </row>
    <row r="324" spans="1:13" x14ac:dyDescent="0.25">
      <c r="A324" s="21">
        <v>43697</v>
      </c>
      <c r="B324">
        <f>VLOOKUP(A324,FOB!$A$1:$H$792,2,FALSE)</f>
        <v>369.75</v>
      </c>
      <c r="C324">
        <v>404.5</v>
      </c>
      <c r="D324">
        <v>333</v>
      </c>
      <c r="E324">
        <v>346.5</v>
      </c>
      <c r="F324">
        <v>331</v>
      </c>
      <c r="G324" s="28">
        <f>VLOOKUP($A324,Futures!$A$3:$B$987,2,FALSE)</f>
        <v>8.6824999999999992</v>
      </c>
      <c r="H324">
        <f>VLOOKUP($A324,Basis!$A$3:$C$968,2,FALSE)</f>
        <v>45</v>
      </c>
      <c r="I324" s="39">
        <f>VLOOKUP($A324,Basis!$A$3:$C$968,3,FALSE)</f>
        <v>140.54055083823229</v>
      </c>
      <c r="J324" s="26">
        <f>VLOOKUP($A324,'Ocean Rates to China'!$L$11:$P$1030,2,FALSE)</f>
        <v>47.22</v>
      </c>
      <c r="K324" s="26">
        <f>VLOOKUP($A324,'Ocean Rates to China'!$L$11:$P$1030,3,FALSE)</f>
        <v>28</v>
      </c>
      <c r="L324" s="26">
        <f>VLOOKUP($A324,'Ocean Rates to China'!$L$11:$P$1030,4,FALSE)</f>
        <v>50.33</v>
      </c>
      <c r="M324" s="26">
        <f>VLOOKUP($A324,'Ocean Rates to China'!$L$11:$P$1030,5,FALSE)</f>
        <v>38.15</v>
      </c>
    </row>
    <row r="325" spans="1:13" x14ac:dyDescent="0.25">
      <c r="A325" s="21">
        <v>43696</v>
      </c>
      <c r="B325">
        <f>VLOOKUP(A325,FOB!$A$1:$H$792,2,FALSE)</f>
        <v>369.75</v>
      </c>
      <c r="C325">
        <v>408.5</v>
      </c>
      <c r="D325">
        <v>331.75</v>
      </c>
      <c r="E325">
        <v>345.5</v>
      </c>
      <c r="F325">
        <v>329.5</v>
      </c>
      <c r="G325" s="28">
        <f>VLOOKUP($A325,Futures!$A$3:$B$987,2,FALSE)</f>
        <v>8.6649999999999991</v>
      </c>
      <c r="H325">
        <f>VLOOKUP($A325,Basis!$A$3:$C$968,2,FALSE)</f>
        <v>40</v>
      </c>
      <c r="I325" s="39">
        <f>VLOOKUP($A325,Basis!$A$3:$C$968,3,FALSE)</f>
        <v>132.27531025473559</v>
      </c>
      <c r="J325" s="26">
        <f>VLOOKUP($A325,'Ocean Rates to China'!$L$11:$P$1030,2,FALSE)</f>
        <v>47.23</v>
      </c>
      <c r="K325" s="26">
        <f>VLOOKUP($A325,'Ocean Rates to China'!$L$11:$P$1030,3,FALSE)</f>
        <v>28.08</v>
      </c>
      <c r="L325" s="26">
        <f>VLOOKUP($A325,'Ocean Rates to China'!$L$11:$P$1030,4,FALSE)</f>
        <v>50.34</v>
      </c>
      <c r="M325" s="26">
        <f>VLOOKUP($A325,'Ocean Rates to China'!$L$11:$P$1030,5,FALSE)</f>
        <v>38.159999999999997</v>
      </c>
    </row>
    <row r="326" spans="1:13" x14ac:dyDescent="0.25">
      <c r="A326" s="21">
        <v>43693</v>
      </c>
      <c r="B326">
        <f>VLOOKUP(A326,FOB!$A$1:$H$792,2,FALSE)</f>
        <v>374</v>
      </c>
      <c r="C326">
        <v>404.25</v>
      </c>
      <c r="D326">
        <v>335.75</v>
      </c>
      <c r="E326">
        <v>349.75</v>
      </c>
      <c r="F326">
        <v>334</v>
      </c>
      <c r="G326" s="28">
        <f>VLOOKUP($A326,Futures!$A$3:$B$987,2,FALSE)</f>
        <v>8.7974999999999994</v>
      </c>
      <c r="H326">
        <f>VLOOKUP($A326,Basis!$A$3:$C$968,2,FALSE)</f>
        <v>40</v>
      </c>
      <c r="I326" s="39">
        <f>VLOOKUP($A326,Basis!$A$3:$C$968,3,FALSE)</f>
        <v>121.80127367733516</v>
      </c>
      <c r="J326" s="26">
        <f>VLOOKUP($A326,'Ocean Rates to China'!$L$11:$P$1030,2,FALSE)</f>
        <v>46.85</v>
      </c>
      <c r="K326" s="26">
        <f>VLOOKUP($A326,'Ocean Rates to China'!$L$11:$P$1030,3,FALSE)</f>
        <v>28.01</v>
      </c>
      <c r="L326" s="26">
        <f>VLOOKUP($A326,'Ocean Rates to China'!$L$11:$P$1030,4,FALSE)</f>
        <v>49.87</v>
      </c>
      <c r="M326" s="26">
        <f>VLOOKUP($A326,'Ocean Rates to China'!$L$11:$P$1030,5,FALSE)</f>
        <v>37.78</v>
      </c>
    </row>
    <row r="327" spans="1:13" x14ac:dyDescent="0.25">
      <c r="A327" s="21">
        <v>43692</v>
      </c>
      <c r="B327">
        <f>VLOOKUP(A327,FOB!$A$1:$H$792,2,FALSE)</f>
        <v>366.75</v>
      </c>
      <c r="C327">
        <v>402.75</v>
      </c>
      <c r="D327">
        <v>334.25</v>
      </c>
      <c r="E327">
        <v>341</v>
      </c>
      <c r="F327">
        <v>328.75</v>
      </c>
      <c r="G327" s="28">
        <f>VLOOKUP($A327,Futures!$A$3:$B$987,2,FALSE)</f>
        <v>8.7074999999999996</v>
      </c>
      <c r="H327">
        <f>VLOOKUP($A327,Basis!$A$3:$C$968,2,FALSE)</f>
        <v>40</v>
      </c>
      <c r="I327" s="39">
        <f>VLOOKUP($A327,Basis!$A$3:$C$968,3,FALSE)</f>
        <v>120.54109514478561</v>
      </c>
      <c r="J327" s="26">
        <f>VLOOKUP($A327,'Ocean Rates to China'!$L$11:$P$1030,2,FALSE)</f>
        <v>47.28</v>
      </c>
      <c r="K327" s="26">
        <f>VLOOKUP($A327,'Ocean Rates to China'!$L$11:$P$1030,3,FALSE)</f>
        <v>27.9</v>
      </c>
      <c r="L327" s="26">
        <f>VLOOKUP($A327,'Ocean Rates to China'!$L$11:$P$1030,4,FALSE)</f>
        <v>50.42</v>
      </c>
      <c r="M327" s="26">
        <f>VLOOKUP($A327,'Ocean Rates to China'!$L$11:$P$1030,5,FALSE)</f>
        <v>38.22</v>
      </c>
    </row>
    <row r="328" spans="1:13" x14ac:dyDescent="0.25">
      <c r="A328" s="21">
        <v>43691</v>
      </c>
      <c r="B328">
        <f>VLOOKUP(A328,FOB!$A$1:$H$792,2,FALSE)</f>
        <v>367</v>
      </c>
      <c r="C328">
        <v>405.75</v>
      </c>
      <c r="D328">
        <v>337.25</v>
      </c>
      <c r="E328">
        <v>344</v>
      </c>
      <c r="F328">
        <v>331.75</v>
      </c>
      <c r="G328" s="28">
        <f>VLOOKUP($A328,Futures!$A$3:$B$987,2,FALSE)</f>
        <v>8.7799999999999994</v>
      </c>
      <c r="H328">
        <f>VLOOKUP($A328,Basis!$A$3:$C$968,2,FALSE)</f>
        <v>38</v>
      </c>
      <c r="I328" s="39">
        <f>VLOOKUP($A328,Basis!$A$3:$C$968,3,FALSE)</f>
        <v>115.79490529065986</v>
      </c>
      <c r="J328" s="26">
        <f>VLOOKUP($A328,'Ocean Rates to China'!$L$11:$P$1030,2,FALSE)</f>
        <v>46.52</v>
      </c>
      <c r="K328" s="26">
        <f>VLOOKUP($A328,'Ocean Rates to China'!$L$11:$P$1030,3,FALSE)</f>
        <v>27.98</v>
      </c>
      <c r="L328" s="26">
        <f>VLOOKUP($A328,'Ocean Rates to China'!$L$11:$P$1030,4,FALSE)</f>
        <v>49.53</v>
      </c>
      <c r="M328" s="26">
        <f>VLOOKUP($A328,'Ocean Rates to China'!$L$11:$P$1030,5,FALSE)</f>
        <v>37.49</v>
      </c>
    </row>
    <row r="329" spans="1:13" x14ac:dyDescent="0.25">
      <c r="A329" s="21">
        <v>43690</v>
      </c>
      <c r="B329">
        <f>VLOOKUP(A329,FOB!$A$1:$H$792,2,FALSE)</f>
        <v>370.5</v>
      </c>
      <c r="C329">
        <v>402</v>
      </c>
      <c r="D329">
        <v>340.5</v>
      </c>
      <c r="E329">
        <v>348</v>
      </c>
      <c r="F329">
        <v>336.5</v>
      </c>
      <c r="G329" s="28">
        <f>VLOOKUP($A329,Futures!$A$3:$B$987,2,FALSE)</f>
        <v>8.89</v>
      </c>
      <c r="H329">
        <f>VLOOKUP($A329,Basis!$A$3:$C$968,2,FALSE)</f>
        <v>35</v>
      </c>
      <c r="I329" s="39">
        <f>VLOOKUP($A329,Basis!$A$3:$C$968,3,FALSE)</f>
        <v>119.79055083823215</v>
      </c>
      <c r="J329" s="26">
        <f>VLOOKUP($A329,'Ocean Rates to China'!$L$11:$P$1030,2,FALSE)</f>
        <v>46.32</v>
      </c>
      <c r="K329" s="26">
        <f>VLOOKUP($A329,'Ocean Rates to China'!$L$11:$P$1030,3,FALSE)</f>
        <v>27.55</v>
      </c>
      <c r="L329" s="26">
        <f>VLOOKUP($A329,'Ocean Rates to China'!$L$11:$P$1030,4,FALSE)</f>
        <v>49.35</v>
      </c>
      <c r="M329" s="26">
        <f>VLOOKUP($A329,'Ocean Rates to China'!$L$11:$P$1030,5,FALSE)</f>
        <v>37.340000000000003</v>
      </c>
    </row>
    <row r="330" spans="1:13" x14ac:dyDescent="0.25">
      <c r="A330" s="21">
        <v>43689</v>
      </c>
      <c r="B330">
        <f>VLOOKUP(A330,FOB!$A$1:$H$792,2,FALSE)</f>
        <v>367.75</v>
      </c>
      <c r="C330">
        <v>407</v>
      </c>
      <c r="D330">
        <v>337</v>
      </c>
      <c r="E330">
        <v>344.25</v>
      </c>
      <c r="F330">
        <v>333</v>
      </c>
      <c r="G330" s="28">
        <f>VLOOKUP($A330,Futures!$A$3:$B$987,2,FALSE)</f>
        <v>8.7925000000000004</v>
      </c>
      <c r="H330">
        <f>VLOOKUP($A330,Basis!$A$3:$C$968,2,FALSE)</f>
        <v>35</v>
      </c>
      <c r="I330" s="39">
        <f>VLOOKUP($A330,Basis!$A$3:$C$968,3,FALSE)</f>
        <v>125.0500217722621</v>
      </c>
      <c r="J330" s="26">
        <f>VLOOKUP($A330,'Ocean Rates to China'!$L$11:$P$1030,2,FALSE)</f>
        <v>45.71</v>
      </c>
      <c r="K330" s="26">
        <f>VLOOKUP($A330,'Ocean Rates to China'!$L$11:$P$1030,3,FALSE)</f>
        <v>27.33</v>
      </c>
      <c r="L330" s="26">
        <f>VLOOKUP($A330,'Ocean Rates to China'!$L$11:$P$1030,4,FALSE)</f>
        <v>48.68</v>
      </c>
      <c r="M330" s="26">
        <f>VLOOKUP($A330,'Ocean Rates to China'!$L$11:$P$1030,5,FALSE)</f>
        <v>36.78</v>
      </c>
    </row>
    <row r="331" spans="1:13" x14ac:dyDescent="0.25">
      <c r="A331" s="21">
        <v>43686</v>
      </c>
      <c r="B331">
        <f>VLOOKUP(A331,FOB!$A$1:$H$792,2,FALSE)</f>
        <v>372.5</v>
      </c>
      <c r="C331">
        <v>402.75</v>
      </c>
      <c r="D331">
        <v>340.25</v>
      </c>
      <c r="E331">
        <v>347.5</v>
      </c>
      <c r="F331">
        <v>335</v>
      </c>
      <c r="G331" s="28">
        <f>VLOOKUP($A331,Futures!$A$3:$B$987,2,FALSE)</f>
        <v>8.9175000000000004</v>
      </c>
      <c r="H331">
        <f>VLOOKUP($A331,Basis!$A$3:$C$968,2,FALSE)</f>
        <v>35</v>
      </c>
      <c r="I331" s="39">
        <f>VLOOKUP($A331,Basis!$A$3:$C$968,3,FALSE)</f>
        <v>119.29942303505339</v>
      </c>
      <c r="J331" s="26">
        <f>VLOOKUP($A331,'Ocean Rates to China'!$L$11:$P$1030,2,FALSE)</f>
        <v>45.19</v>
      </c>
      <c r="K331" s="26">
        <f>VLOOKUP($A331,'Ocean Rates to China'!$L$11:$P$1030,3,FALSE)</f>
        <v>27.05</v>
      </c>
      <c r="L331" s="26">
        <f>VLOOKUP($A331,'Ocean Rates to China'!$L$11:$P$1030,4,FALSE)</f>
        <v>48.08</v>
      </c>
      <c r="M331" s="26">
        <f>VLOOKUP($A331,'Ocean Rates to China'!$L$11:$P$1030,5,FALSE)</f>
        <v>36.299999999999997</v>
      </c>
    </row>
    <row r="332" spans="1:13" x14ac:dyDescent="0.25">
      <c r="A332" s="21">
        <v>43685</v>
      </c>
      <c r="B332">
        <f>VLOOKUP(A332,FOB!$A$1:$H$792,2,FALSE)</f>
        <v>369.25</v>
      </c>
      <c r="C332">
        <v>395</v>
      </c>
      <c r="D332">
        <v>338</v>
      </c>
      <c r="E332">
        <v>345.5</v>
      </c>
      <c r="F332">
        <v>333.25</v>
      </c>
      <c r="G332" s="28">
        <f>VLOOKUP($A332,Futures!$A$3:$B$987,2,FALSE)</f>
        <v>8.83</v>
      </c>
      <c r="H332">
        <f>VLOOKUP($A332,Basis!$A$3:$C$968,2,FALSE)</f>
        <v>36</v>
      </c>
      <c r="I332" s="39">
        <f>VLOOKUP($A332,Basis!$A$3:$C$968,3,FALSE)</f>
        <v>118.27912040060973</v>
      </c>
      <c r="J332" s="26">
        <f>VLOOKUP($A332,'Ocean Rates to China'!$L$11:$P$1030,2,FALSE)</f>
        <v>44.41</v>
      </c>
      <c r="K332" s="26">
        <f>VLOOKUP($A332,'Ocean Rates to China'!$L$11:$P$1030,3,FALSE)</f>
        <v>26.66</v>
      </c>
      <c r="L332" s="26">
        <f>VLOOKUP($A332,'Ocean Rates to China'!$L$11:$P$1030,4,FALSE)</f>
        <v>47.21</v>
      </c>
      <c r="M332" s="26">
        <f>VLOOKUP($A332,'Ocean Rates to China'!$L$11:$P$1030,5,FALSE)</f>
        <v>35.58</v>
      </c>
    </row>
    <row r="333" spans="1:13" x14ac:dyDescent="0.25">
      <c r="A333" s="21">
        <v>43684</v>
      </c>
      <c r="B333">
        <f>VLOOKUP(A333,FOB!$A$1:$H$792,2,FALSE)</f>
        <v>362</v>
      </c>
      <c r="C333">
        <v>397.5</v>
      </c>
      <c r="D333">
        <v>331.75</v>
      </c>
      <c r="E333">
        <v>339.25</v>
      </c>
      <c r="F333">
        <v>327.75</v>
      </c>
      <c r="G333" s="28">
        <f>VLOOKUP($A333,Futures!$A$3:$B$987,2,FALSE)</f>
        <v>8.6675000000000004</v>
      </c>
      <c r="H333">
        <f>VLOOKUP($A333,Basis!$A$3:$C$968,2,FALSE)</f>
        <v>36</v>
      </c>
      <c r="I333" s="39">
        <f>VLOOKUP($A333,Basis!$A$3:$C$968,3,FALSE)</f>
        <v>115.53282168517302</v>
      </c>
      <c r="J333" s="26">
        <f>VLOOKUP($A333,'Ocean Rates to China'!$L$11:$P$1030,2,FALSE)</f>
        <v>44.57</v>
      </c>
      <c r="K333" s="26">
        <f>VLOOKUP($A333,'Ocean Rates to China'!$L$11:$P$1030,3,FALSE)</f>
        <v>26.53</v>
      </c>
      <c r="L333" s="26">
        <f>VLOOKUP($A333,'Ocean Rates to China'!$L$11:$P$1030,4,FALSE)</f>
        <v>47.49</v>
      </c>
      <c r="M333" s="26">
        <f>VLOOKUP($A333,'Ocean Rates to China'!$L$11:$P$1030,5,FALSE)</f>
        <v>35.799999999999997</v>
      </c>
    </row>
    <row r="334" spans="1:13" x14ac:dyDescent="0.25">
      <c r="A334" s="21">
        <v>43683</v>
      </c>
      <c r="B334">
        <f>VLOOKUP(A334,FOB!$A$1:$H$792,2,FALSE)</f>
        <v>362.25</v>
      </c>
      <c r="C334">
        <v>398.25</v>
      </c>
      <c r="D334">
        <v>331.75</v>
      </c>
      <c r="E334">
        <v>339.25</v>
      </c>
      <c r="F334">
        <v>328</v>
      </c>
      <c r="G334" s="28">
        <f>VLOOKUP($A334,Futures!$A$3:$B$987,2,FALSE)</f>
        <v>8.6575000000000006</v>
      </c>
      <c r="H334">
        <f>VLOOKUP($A334,Basis!$A$3:$C$968,2,FALSE)</f>
        <v>36</v>
      </c>
      <c r="I334" s="39">
        <f>VLOOKUP($A334,Basis!$A$3:$C$968,3,FALSE)</f>
        <v>125.54109514478552</v>
      </c>
      <c r="J334" s="26">
        <f>VLOOKUP($A334,'Ocean Rates to China'!$L$11:$P$1030,2,FALSE)</f>
        <v>44.89</v>
      </c>
      <c r="K334" s="26">
        <f>VLOOKUP($A334,'Ocean Rates to China'!$L$11:$P$1030,3,FALSE)</f>
        <v>26.54</v>
      </c>
      <c r="L334" s="26">
        <f>VLOOKUP($A334,'Ocean Rates to China'!$L$11:$P$1030,4,FALSE)</f>
        <v>47.91</v>
      </c>
      <c r="M334" s="26">
        <f>VLOOKUP($A334,'Ocean Rates to China'!$L$11:$P$1030,5,FALSE)</f>
        <v>35.4</v>
      </c>
    </row>
    <row r="335" spans="1:13" x14ac:dyDescent="0.25">
      <c r="A335" s="21">
        <v>43682</v>
      </c>
      <c r="B335">
        <f>VLOOKUP(A335,FOB!$A$1:$H$792,2,FALSE)</f>
        <v>364.25</v>
      </c>
      <c r="C335">
        <v>388.75</v>
      </c>
      <c r="D335">
        <v>333.25</v>
      </c>
      <c r="E335">
        <v>341</v>
      </c>
      <c r="F335">
        <v>328.75</v>
      </c>
      <c r="G335" s="28">
        <f>VLOOKUP($A335,Futures!$A$3:$B$987,2,FALSE)</f>
        <v>8.6875</v>
      </c>
      <c r="H335">
        <f>VLOOKUP($A335,Basis!$A$3:$C$968,2,FALSE)</f>
        <v>49</v>
      </c>
      <c r="I335" s="39">
        <f>VLOOKUP($A335,Basis!$A$3:$C$968,3,FALSE)</f>
        <v>124.0379381667756</v>
      </c>
      <c r="J335" s="26">
        <f>VLOOKUP($A335,'Ocean Rates to China'!$L$11:$P$1030,2,FALSE)</f>
        <v>44.75</v>
      </c>
      <c r="K335" s="26">
        <f>VLOOKUP($A335,'Ocean Rates to China'!$L$11:$P$1030,3,FALSE)</f>
        <v>26.64</v>
      </c>
      <c r="L335" s="26">
        <f>VLOOKUP($A335,'Ocean Rates to China'!$L$11:$P$1030,4,FALSE)</f>
        <v>47.74</v>
      </c>
      <c r="M335" s="26">
        <f>VLOOKUP($A335,'Ocean Rates to China'!$L$11:$P$1030,5,FALSE)</f>
        <v>35.880000000000003</v>
      </c>
    </row>
    <row r="336" spans="1:13" x14ac:dyDescent="0.25">
      <c r="A336" s="21">
        <v>43679</v>
      </c>
      <c r="B336">
        <f>VLOOKUP(A336,FOB!$A$1:$H$792,2,FALSE)</f>
        <v>356.75</v>
      </c>
      <c r="C336">
        <v>385</v>
      </c>
      <c r="D336">
        <v>335</v>
      </c>
      <c r="E336">
        <v>349</v>
      </c>
      <c r="F336">
        <v>330.25</v>
      </c>
      <c r="G336" s="28">
        <f>VLOOKUP($A336,Futures!$A$3:$B$987,2,FALSE)</f>
        <v>8.6850000000000005</v>
      </c>
      <c r="H336">
        <f>VLOOKUP($A336,Basis!$A$3:$C$968,2,FALSE)</f>
        <v>49</v>
      </c>
      <c r="I336" s="39">
        <f>VLOOKUP($A336,Basis!$A$3:$C$968,3,FALSE)</f>
        <v>109.78216851730878</v>
      </c>
      <c r="J336" s="26">
        <f>VLOOKUP($A336,'Ocean Rates to China'!$L$11:$P$1030,2,FALSE)</f>
        <v>45.74</v>
      </c>
      <c r="K336" s="26">
        <f>VLOOKUP($A336,'Ocean Rates to China'!$L$11:$P$1030,3,FALSE)</f>
        <v>26.81</v>
      </c>
      <c r="L336" s="26">
        <f>VLOOKUP($A336,'Ocean Rates to China'!$L$11:$P$1030,4,FALSE)</f>
        <v>48.96</v>
      </c>
      <c r="M336" s="26">
        <f>VLOOKUP($A336,'Ocean Rates to China'!$L$11:$P$1030,5,FALSE)</f>
        <v>36.06</v>
      </c>
    </row>
    <row r="337" spans="1:13" x14ac:dyDescent="0.25">
      <c r="A337" s="21">
        <v>43678</v>
      </c>
      <c r="B337">
        <f>VLOOKUP(A337,FOB!$A$1:$H$792,2,FALSE)</f>
        <v>355</v>
      </c>
      <c r="C337">
        <v>389.5</v>
      </c>
      <c r="D337">
        <v>334.25</v>
      </c>
      <c r="E337">
        <v>348.25</v>
      </c>
      <c r="F337">
        <v>329.25</v>
      </c>
      <c r="G337" s="28">
        <f>VLOOKUP($A337,Futures!$A$3:$B$987,2,FALSE)</f>
        <v>8.6524999999999999</v>
      </c>
      <c r="H337">
        <f>VLOOKUP($A337,Basis!$A$3:$C$968,2,FALSE)</f>
        <v>50</v>
      </c>
      <c r="I337" s="39">
        <f>VLOOKUP($A337,Basis!$A$3:$C$968,3,FALSE)</f>
        <v>93.5459939037667</v>
      </c>
      <c r="J337" s="26">
        <f>VLOOKUP($A337,'Ocean Rates to China'!$L$11:$P$1030,2,FALSE)</f>
        <v>46.37</v>
      </c>
      <c r="K337" s="26">
        <f>VLOOKUP($A337,'Ocean Rates to China'!$L$11:$P$1030,3,FALSE)</f>
        <v>26.93</v>
      </c>
      <c r="L337" s="26">
        <f>VLOOKUP($A337,'Ocean Rates to China'!$L$11:$P$1030,4,FALSE)</f>
        <v>49.72</v>
      </c>
      <c r="M337" s="26">
        <f>VLOOKUP($A337,'Ocean Rates to China'!$L$11:$P$1030,5,FALSE)</f>
        <v>37.090000000000003</v>
      </c>
    </row>
    <row r="338" spans="1:13" x14ac:dyDescent="0.25">
      <c r="A338" s="21">
        <v>43677</v>
      </c>
      <c r="B338">
        <f>VLOOKUP(A338,FOB!$A$1:$H$792,2,FALSE)</f>
        <v>356.75</v>
      </c>
      <c r="C338">
        <v>392.75</v>
      </c>
      <c r="D338">
        <v>341.25</v>
      </c>
      <c r="E338">
        <v>352.75</v>
      </c>
      <c r="F338">
        <v>338.5</v>
      </c>
      <c r="G338" s="28">
        <f>VLOOKUP($A338,Futures!$A$3:$B$987,2,FALSE)</f>
        <v>8.8149999999999995</v>
      </c>
      <c r="H338">
        <f>VLOOKUP($A338,Basis!$A$3:$C$968,2,FALSE)</f>
        <v>52</v>
      </c>
      <c r="I338" s="39">
        <f>VLOOKUP($A338,Basis!$A$3:$C$968,3,FALSE)</f>
        <v>72.28837361201829</v>
      </c>
      <c r="J338" s="26">
        <f>VLOOKUP($A338,'Ocean Rates to China'!$L$11:$P$1030,2,FALSE)</f>
        <v>46.74</v>
      </c>
      <c r="K338" s="26">
        <f>VLOOKUP($A338,'Ocean Rates to China'!$L$11:$P$1030,3,FALSE)</f>
        <v>27.3</v>
      </c>
      <c r="L338" s="26">
        <f>VLOOKUP($A338,'Ocean Rates to China'!$L$11:$P$1030,4,FALSE)</f>
        <v>50.08</v>
      </c>
      <c r="M338" s="26">
        <f>VLOOKUP($A338,'Ocean Rates to China'!$L$11:$P$1030,5,FALSE)</f>
        <v>38.17</v>
      </c>
    </row>
    <row r="339" spans="1:13" x14ac:dyDescent="0.25">
      <c r="A339" s="21">
        <v>43676</v>
      </c>
      <c r="B339">
        <f>VLOOKUP(A339,FOB!$A$1:$H$792,2,FALSE)</f>
        <v>358</v>
      </c>
      <c r="C339">
        <v>395</v>
      </c>
      <c r="D339">
        <v>346.25</v>
      </c>
      <c r="E339">
        <v>359</v>
      </c>
      <c r="F339">
        <v>342</v>
      </c>
      <c r="G339" s="28">
        <f>VLOOKUP($A339,Futures!$A$3:$B$987,2,FALSE)</f>
        <v>8.9674999999999994</v>
      </c>
      <c r="H339">
        <f>VLOOKUP($A339,Basis!$A$3:$C$968,2,FALSE)</f>
        <v>52</v>
      </c>
      <c r="I339" s="39">
        <f>VLOOKUP($A339,Basis!$A$3:$C$968,3,FALSE)</f>
        <v>64.794741998693794</v>
      </c>
      <c r="J339" s="26">
        <f>VLOOKUP($A339,'Ocean Rates to China'!$L$11:$P$1030,2,FALSE)</f>
        <v>47.41</v>
      </c>
      <c r="K339" s="26">
        <f>VLOOKUP($A339,'Ocean Rates to China'!$L$11:$P$1030,3,FALSE)</f>
        <v>27.8</v>
      </c>
      <c r="L339" s="26">
        <f>VLOOKUP($A339,'Ocean Rates to China'!$L$11:$P$1030,4,FALSE)</f>
        <v>50.81</v>
      </c>
      <c r="M339" s="26">
        <f>VLOOKUP($A339,'Ocean Rates to China'!$L$11:$P$1030,5,FALSE)</f>
        <v>38.58</v>
      </c>
    </row>
    <row r="340" spans="1:13" x14ac:dyDescent="0.25">
      <c r="A340" s="21">
        <v>43675</v>
      </c>
      <c r="B340">
        <f>VLOOKUP(A340,FOB!$A$1:$H$792,2,FALSE)</f>
        <v>360.75</v>
      </c>
      <c r="C340">
        <v>395.75</v>
      </c>
      <c r="D340">
        <v>351</v>
      </c>
      <c r="E340">
        <v>363.5</v>
      </c>
      <c r="F340">
        <v>346.5</v>
      </c>
      <c r="G340" s="28">
        <f>VLOOKUP($A340,Futures!$A$3:$B$987,2,FALSE)</f>
        <v>9.0425000000000004</v>
      </c>
      <c r="H340">
        <f>VLOOKUP($A340,Basis!$A$3:$C$968,2,FALSE)</f>
        <v>54</v>
      </c>
      <c r="I340" s="39">
        <f>VLOOKUP($A340,Basis!$A$3:$C$968,3,FALSE)</f>
        <v>62.547300239494952</v>
      </c>
      <c r="J340" s="26">
        <f>VLOOKUP($A340,'Ocean Rates to China'!$L$11:$P$1030,2,FALSE)</f>
        <v>48.46</v>
      </c>
      <c r="K340" s="26">
        <f>VLOOKUP($A340,'Ocean Rates to China'!$L$11:$P$1030,3,FALSE)</f>
        <v>28.31</v>
      </c>
      <c r="L340" s="26">
        <f>VLOOKUP($A340,'Ocean Rates to China'!$L$11:$P$1030,4,FALSE)</f>
        <v>52.02</v>
      </c>
      <c r="M340" s="26">
        <f>VLOOKUP($A340,'Ocean Rates to China'!$L$11:$P$1030,5,FALSE)</f>
        <v>39.14</v>
      </c>
    </row>
    <row r="341" spans="1:13" x14ac:dyDescent="0.25">
      <c r="A341" s="21">
        <v>43672</v>
      </c>
      <c r="B341">
        <f>VLOOKUP(A341,FOB!$A$1:$H$792,2,FALSE)</f>
        <v>359.75</v>
      </c>
      <c r="C341">
        <v>394</v>
      </c>
      <c r="D341">
        <v>350.5</v>
      </c>
      <c r="E341">
        <v>362.75</v>
      </c>
      <c r="F341">
        <v>346.75</v>
      </c>
      <c r="G341" s="28">
        <f>VLOOKUP($A341,Futures!$A$3:$B$987,2,FALSE)</f>
        <v>9.01</v>
      </c>
      <c r="H341">
        <f>VLOOKUP($A341,Basis!$A$3:$C$968,2,FALSE)</f>
        <v>57</v>
      </c>
      <c r="I341" s="39">
        <f>VLOOKUP($A341,Basis!$A$3:$C$968,3,FALSE)</f>
        <v>65.525146962769469</v>
      </c>
      <c r="J341" s="26">
        <f>VLOOKUP($A341,'Ocean Rates to China'!$L$11:$P$1030,2,FALSE)</f>
        <v>48.94</v>
      </c>
      <c r="K341" s="26">
        <f>VLOOKUP($A341,'Ocean Rates to China'!$L$11:$P$1030,3,FALSE)</f>
        <v>28.63</v>
      </c>
      <c r="L341" s="26">
        <f>VLOOKUP($A341,'Ocean Rates to China'!$L$11:$P$1030,4,FALSE)</f>
        <v>52.56</v>
      </c>
      <c r="M341" s="26">
        <f>VLOOKUP($A341,'Ocean Rates to China'!$L$11:$P$1030,5,FALSE)</f>
        <v>39.83</v>
      </c>
    </row>
    <row r="342" spans="1:13" x14ac:dyDescent="0.25">
      <c r="A342" s="21">
        <v>43671</v>
      </c>
      <c r="B342">
        <f>VLOOKUP(A342,FOB!$A$1:$H$792,2,FALSE)</f>
        <v>359</v>
      </c>
      <c r="C342">
        <v>397.25</v>
      </c>
      <c r="D342">
        <v>348.75</v>
      </c>
      <c r="E342">
        <v>360.75</v>
      </c>
      <c r="F342">
        <v>345.5</v>
      </c>
      <c r="G342" s="28">
        <f>VLOOKUP($A342,Futures!$A$3:$B$987,2,FALSE)</f>
        <v>8.9975000000000005</v>
      </c>
      <c r="H342">
        <f>VLOOKUP($A342,Basis!$A$3:$C$968,2,FALSE)</f>
        <v>68</v>
      </c>
      <c r="I342" s="39">
        <f>VLOOKUP($A342,Basis!$A$3:$C$968,3,FALSE)</f>
        <v>67.782114086653593</v>
      </c>
      <c r="J342" s="26">
        <f>VLOOKUP($A342,'Ocean Rates to China'!$L$11:$P$1030,2,FALSE)</f>
        <v>49.49</v>
      </c>
      <c r="K342" s="26">
        <f>VLOOKUP($A342,'Ocean Rates to China'!$L$11:$P$1030,3,FALSE)</f>
        <v>28.99</v>
      </c>
      <c r="L342" s="26">
        <f>VLOOKUP($A342,'Ocean Rates to China'!$L$11:$P$1030,4,FALSE)</f>
        <v>53.17</v>
      </c>
      <c r="M342" s="26">
        <f>VLOOKUP($A342,'Ocean Rates to China'!$L$11:$P$1030,5,FALSE)</f>
        <v>40.409999999999997</v>
      </c>
    </row>
    <row r="343" spans="1:13" x14ac:dyDescent="0.25">
      <c r="A343" s="21">
        <v>43670</v>
      </c>
      <c r="B343">
        <f>VLOOKUP(A343,FOB!$A$1:$H$792,2,FALSE)</f>
        <v>360.75</v>
      </c>
      <c r="C343">
        <v>396</v>
      </c>
      <c r="D343">
        <v>351.75</v>
      </c>
      <c r="E343">
        <v>363.75</v>
      </c>
      <c r="F343">
        <v>348.25</v>
      </c>
      <c r="G343" s="28">
        <f>VLOOKUP($A343,Futures!$A$3:$B$987,2,FALSE)</f>
        <v>9.0824999999999996</v>
      </c>
      <c r="H343">
        <f>VLOOKUP($A343,Basis!$A$3:$C$968,2,FALSE)</f>
        <v>65</v>
      </c>
      <c r="I343" s="39">
        <f>VLOOKUP($A343,Basis!$A$3:$C$968,3,FALSE)</f>
        <v>70.032168517308861</v>
      </c>
      <c r="J343" s="26">
        <f>VLOOKUP($A343,'Ocean Rates to China'!$L$11:$P$1030,2,FALSE)</f>
        <v>49.82</v>
      </c>
      <c r="K343" s="26">
        <f>VLOOKUP($A343,'Ocean Rates to China'!$L$11:$P$1030,3,FALSE)</f>
        <v>29.34</v>
      </c>
      <c r="L343" s="26">
        <f>VLOOKUP($A343,'Ocean Rates to China'!$L$11:$P$1030,4,FALSE)</f>
        <v>53.55</v>
      </c>
      <c r="M343" s="26">
        <f>VLOOKUP($A343,'Ocean Rates to China'!$L$11:$P$1030,5,FALSE)</f>
        <v>40.44</v>
      </c>
    </row>
    <row r="344" spans="1:13" x14ac:dyDescent="0.25">
      <c r="A344" s="21">
        <v>43669</v>
      </c>
      <c r="B344">
        <f>VLOOKUP(A344,FOB!$A$1:$H$792,2,FALSE)</f>
        <v>359.75</v>
      </c>
      <c r="C344">
        <v>398.25</v>
      </c>
      <c r="D344">
        <v>350.25</v>
      </c>
      <c r="E344">
        <v>363</v>
      </c>
      <c r="F344">
        <v>346.5</v>
      </c>
      <c r="G344" s="28">
        <f>VLOOKUP($A344,Futures!$A$3:$B$987,2,FALSE)</f>
        <v>9.0374999999999996</v>
      </c>
      <c r="H344">
        <f>VLOOKUP($A344,Basis!$A$3:$C$968,2,FALSE)</f>
        <v>66</v>
      </c>
      <c r="I344" s="39">
        <f>VLOOKUP($A344,Basis!$A$3:$C$968,3,FALSE)</f>
        <v>69.79670150228614</v>
      </c>
      <c r="J344" s="26">
        <f>VLOOKUP($A344,'Ocean Rates to China'!$L$11:$P$1030,2,FALSE)</f>
        <v>50.47</v>
      </c>
      <c r="K344" s="26">
        <f>VLOOKUP($A344,'Ocean Rates to China'!$L$11:$P$1030,3,FALSE)</f>
        <v>29.47</v>
      </c>
      <c r="L344" s="26">
        <f>VLOOKUP($A344,'Ocean Rates to China'!$L$11:$P$1030,4,FALSE)</f>
        <v>54.36</v>
      </c>
      <c r="M344" s="26">
        <f>VLOOKUP($A344,'Ocean Rates to China'!$L$11:$P$1030,5,FALSE)</f>
        <v>40.700000000000003</v>
      </c>
    </row>
    <row r="345" spans="1:13" x14ac:dyDescent="0.25">
      <c r="A345" s="21">
        <v>43668</v>
      </c>
      <c r="B345">
        <f>VLOOKUP(A345,FOB!$A$1:$H$792,2,FALSE)</f>
        <v>361.5</v>
      </c>
      <c r="C345">
        <v>402</v>
      </c>
      <c r="D345">
        <v>350.5</v>
      </c>
      <c r="E345">
        <v>363.5</v>
      </c>
      <c r="F345">
        <v>347.5</v>
      </c>
      <c r="G345" s="28">
        <f>VLOOKUP($A345,Futures!$A$3:$B$987,2,FALSE)</f>
        <v>9.0574999999999992</v>
      </c>
      <c r="H345">
        <f>VLOOKUP($A345,Basis!$A$3:$C$968,2,FALSE)</f>
        <v>56</v>
      </c>
      <c r="I345" s="39">
        <f>VLOOKUP($A345,Basis!$A$3:$C$968,3,FALSE)</f>
        <v>70.300511648160224</v>
      </c>
      <c r="J345" s="26">
        <f>VLOOKUP($A345,'Ocean Rates to China'!$L$11:$P$1030,2,FALSE)</f>
        <v>50.18</v>
      </c>
      <c r="K345" s="26">
        <f>VLOOKUP($A345,'Ocean Rates to China'!$L$11:$P$1030,3,FALSE)</f>
        <v>29.31</v>
      </c>
      <c r="L345" s="26">
        <f>VLOOKUP($A345,'Ocean Rates to China'!$L$11:$P$1030,4,FALSE)</f>
        <v>54</v>
      </c>
      <c r="M345" s="26">
        <f>VLOOKUP($A345,'Ocean Rates to China'!$L$11:$P$1030,5,FALSE)</f>
        <v>41.11</v>
      </c>
    </row>
    <row r="346" spans="1:13" x14ac:dyDescent="0.25">
      <c r="A346" s="21">
        <v>43665</v>
      </c>
      <c r="B346">
        <f>VLOOKUP(A346,FOB!$A$1:$H$792,2,FALSE)</f>
        <v>369.25</v>
      </c>
      <c r="C346">
        <v>396</v>
      </c>
      <c r="D346">
        <v>354.5</v>
      </c>
      <c r="E346">
        <v>369</v>
      </c>
      <c r="F346">
        <v>352.25</v>
      </c>
      <c r="G346" s="28">
        <f>VLOOKUP($A346,Futures!$A$3:$B$987,2,FALSE)</f>
        <v>9.1925000000000008</v>
      </c>
      <c r="H346">
        <f>VLOOKUP($A346,Basis!$A$3:$C$968,2,FALSE)</f>
        <v>58</v>
      </c>
      <c r="I346" s="39">
        <f>VLOOKUP($A346,Basis!$A$3:$C$968,3,FALSE)</f>
        <v>74.789843239712539</v>
      </c>
      <c r="J346" s="26">
        <f>VLOOKUP($A346,'Ocean Rates to China'!$L$11:$P$1030,2,FALSE)</f>
        <v>49.76</v>
      </c>
      <c r="K346" s="26">
        <f>VLOOKUP($A346,'Ocean Rates to China'!$L$11:$P$1030,3,FALSE)</f>
        <v>28.94</v>
      </c>
      <c r="L346" s="26">
        <f>VLOOKUP($A346,'Ocean Rates to China'!$L$11:$P$1030,4,FALSE)</f>
        <v>53.52</v>
      </c>
      <c r="M346" s="26">
        <f>VLOOKUP($A346,'Ocean Rates to China'!$L$11:$P$1030,5,FALSE)</f>
        <v>40.58</v>
      </c>
    </row>
    <row r="347" spans="1:13" x14ac:dyDescent="0.25">
      <c r="A347" s="21">
        <v>43664</v>
      </c>
      <c r="B347">
        <f>VLOOKUP(A347,FOB!$A$1:$H$792,2,FALSE)</f>
        <v>363.5</v>
      </c>
      <c r="C347">
        <v>395.75</v>
      </c>
      <c r="D347">
        <v>346.25</v>
      </c>
      <c r="E347">
        <v>360.5</v>
      </c>
      <c r="F347">
        <v>344.25</v>
      </c>
      <c r="G347" s="28">
        <f>VLOOKUP($A347,Futures!$A$3:$B$987,2,FALSE)</f>
        <v>8.99</v>
      </c>
      <c r="H347">
        <f>VLOOKUP($A347,Basis!$A$3:$C$968,2,FALSE)</f>
        <v>58</v>
      </c>
      <c r="I347" s="39">
        <f>VLOOKUP($A347,Basis!$A$3:$C$968,3,FALSE)</f>
        <v>78.792292619202982</v>
      </c>
      <c r="J347" s="26">
        <f>VLOOKUP($A347,'Ocean Rates to China'!$L$11:$P$1030,2,FALSE)</f>
        <v>49.42</v>
      </c>
      <c r="K347" s="26">
        <f>VLOOKUP($A347,'Ocean Rates to China'!$L$11:$P$1030,3,FALSE)</f>
        <v>28.61</v>
      </c>
      <c r="L347" s="26">
        <f>VLOOKUP($A347,'Ocean Rates to China'!$L$11:$P$1030,4,FALSE)</f>
        <v>53.15</v>
      </c>
      <c r="M347" s="26">
        <f>VLOOKUP($A347,'Ocean Rates to China'!$L$11:$P$1030,5,FALSE)</f>
        <v>40.049999999999997</v>
      </c>
    </row>
    <row r="348" spans="1:13" x14ac:dyDescent="0.25">
      <c r="A348" s="21">
        <v>43663</v>
      </c>
      <c r="B348">
        <f>VLOOKUP(A348,FOB!$A$1:$H$792,2,FALSE)</f>
        <v>361.25</v>
      </c>
      <c r="C348">
        <v>396.5</v>
      </c>
      <c r="D348">
        <v>349.75</v>
      </c>
      <c r="E348">
        <v>358</v>
      </c>
      <c r="F348">
        <v>346.5</v>
      </c>
      <c r="G348" s="28">
        <f>VLOOKUP($A348,Futures!$A$3:$B$987,2,FALSE)</f>
        <v>9.0050000000000008</v>
      </c>
      <c r="H348">
        <f>VLOOKUP($A348,Basis!$A$3:$C$968,2,FALSE)</f>
        <v>58</v>
      </c>
      <c r="I348" s="39">
        <f>VLOOKUP($A348,Basis!$A$3:$C$968,3,FALSE)</f>
        <v>67.549205312431937</v>
      </c>
      <c r="J348" s="26">
        <f>VLOOKUP($A348,'Ocean Rates to China'!$L$11:$P$1030,2,FALSE)</f>
        <v>48.87</v>
      </c>
      <c r="K348" s="26">
        <f>VLOOKUP($A348,'Ocean Rates to China'!$L$11:$P$1030,3,FALSE)</f>
        <v>28.43</v>
      </c>
      <c r="L348" s="26">
        <f>VLOOKUP($A348,'Ocean Rates to China'!$L$11:$P$1030,4,FALSE)</f>
        <v>52.55</v>
      </c>
      <c r="M348" s="26">
        <f>VLOOKUP($A348,'Ocean Rates to China'!$L$11:$P$1030,5,FALSE)</f>
        <v>39.51</v>
      </c>
    </row>
    <row r="349" spans="1:13" x14ac:dyDescent="0.25">
      <c r="A349" s="21">
        <v>43662</v>
      </c>
      <c r="B349">
        <f>VLOOKUP(A349,FOB!$A$1:$H$792,2,FALSE)</f>
        <v>360.75</v>
      </c>
      <c r="C349">
        <v>403.5</v>
      </c>
      <c r="D349">
        <v>349.75</v>
      </c>
      <c r="E349">
        <v>357.25</v>
      </c>
      <c r="F349">
        <v>346.75</v>
      </c>
      <c r="G349" s="28">
        <f>VLOOKUP($A349,Futures!$A$3:$B$987,2,FALSE)</f>
        <v>9.06</v>
      </c>
      <c r="H349">
        <f>VLOOKUP($A349,Basis!$A$3:$C$968,2,FALSE)</f>
        <v>58</v>
      </c>
      <c r="I349" s="39">
        <f>VLOOKUP($A349,Basis!$A$3:$C$968,3,FALSE)</f>
        <v>64.525800130633655</v>
      </c>
      <c r="J349" s="26">
        <f>VLOOKUP($A349,'Ocean Rates to China'!$L$11:$P$1030,2,FALSE)</f>
        <v>48.82</v>
      </c>
      <c r="K349" s="26">
        <f>VLOOKUP($A349,'Ocean Rates to China'!$L$11:$P$1030,3,FALSE)</f>
        <v>28.16</v>
      </c>
      <c r="L349" s="26">
        <f>VLOOKUP($A349,'Ocean Rates to China'!$L$11:$P$1030,4,FALSE)</f>
        <v>52.56</v>
      </c>
      <c r="M349" s="26">
        <f>VLOOKUP($A349,'Ocean Rates to China'!$L$11:$P$1030,5,FALSE)</f>
        <v>39.21</v>
      </c>
    </row>
    <row r="350" spans="1:13" x14ac:dyDescent="0.25">
      <c r="A350" s="21">
        <v>43661</v>
      </c>
      <c r="B350">
        <f>VLOOKUP(A350,FOB!$A$1:$H$792,2,FALSE)</f>
        <v>363.75</v>
      </c>
      <c r="C350">
        <v>404.5</v>
      </c>
      <c r="D350">
        <v>355</v>
      </c>
      <c r="E350">
        <v>362.25</v>
      </c>
      <c r="F350">
        <v>352.75</v>
      </c>
      <c r="G350" s="28">
        <f>VLOOKUP($A350,Futures!$A$3:$B$987,2,FALSE)</f>
        <v>9.1999999999999993</v>
      </c>
      <c r="H350">
        <f>VLOOKUP($A350,Basis!$A$3:$C$968,2,FALSE)</f>
        <v>60</v>
      </c>
      <c r="I350" s="39">
        <f>VLOOKUP($A350,Basis!$A$3:$C$968,3,FALSE)</f>
        <v>77.033529283692729</v>
      </c>
      <c r="J350" s="26">
        <f>VLOOKUP($A350,'Ocean Rates to China'!$L$11:$P$1030,2,FALSE)</f>
        <v>48.18</v>
      </c>
      <c r="K350" s="26">
        <f>VLOOKUP($A350,'Ocean Rates to China'!$L$11:$P$1030,3,FALSE)</f>
        <v>27.69</v>
      </c>
      <c r="L350" s="26">
        <f>VLOOKUP($A350,'Ocean Rates to China'!$L$11:$P$1030,4,FALSE)</f>
        <v>51.85</v>
      </c>
      <c r="M350" s="26">
        <f>VLOOKUP($A350,'Ocean Rates to China'!$L$11:$P$1030,5,FALSE)</f>
        <v>39</v>
      </c>
    </row>
    <row r="351" spans="1:13" x14ac:dyDescent="0.25">
      <c r="A351" s="21">
        <v>43658</v>
      </c>
      <c r="B351">
        <f>VLOOKUP(A351,FOB!$A$1:$H$792,2,FALSE)</f>
        <v>370.5</v>
      </c>
      <c r="C351">
        <v>399.5</v>
      </c>
      <c r="D351">
        <v>358.25</v>
      </c>
      <c r="E351">
        <v>360.75</v>
      </c>
      <c r="F351">
        <v>356</v>
      </c>
      <c r="G351" s="28">
        <f>VLOOKUP($A351,Futures!$A$3:$B$987,2,FALSE)</f>
        <v>9.3149999999999995</v>
      </c>
      <c r="H351">
        <f>VLOOKUP($A351,Basis!$A$3:$C$968,2,FALSE)</f>
        <v>64</v>
      </c>
      <c r="I351" s="39">
        <f>VLOOKUP($A351,Basis!$A$3:$C$968,3,FALSE)</f>
        <v>79.549423035053479</v>
      </c>
      <c r="J351" s="26">
        <f>VLOOKUP($A351,'Ocean Rates to China'!$L$11:$P$1030,2,FALSE)</f>
        <v>47.86</v>
      </c>
      <c r="K351" s="26">
        <f>VLOOKUP($A351,'Ocean Rates to China'!$L$11:$P$1030,3,FALSE)</f>
        <v>27.18</v>
      </c>
      <c r="L351" s="26">
        <f>VLOOKUP($A351,'Ocean Rates to China'!$L$11:$P$1030,4,FALSE)</f>
        <v>51.52</v>
      </c>
      <c r="M351" s="26">
        <f>VLOOKUP($A351,'Ocean Rates to China'!$L$11:$P$1030,5,FALSE)</f>
        <v>38.69</v>
      </c>
    </row>
    <row r="352" spans="1:13" x14ac:dyDescent="0.25">
      <c r="A352" s="21">
        <v>43657</v>
      </c>
      <c r="B352">
        <f>VLOOKUP(A352,FOB!$A$1:$H$792,2,FALSE)</f>
        <v>364.5</v>
      </c>
      <c r="C352">
        <v>396.5</v>
      </c>
      <c r="D352">
        <v>352.25</v>
      </c>
      <c r="E352">
        <v>355.75</v>
      </c>
      <c r="F352">
        <v>349.75</v>
      </c>
      <c r="G352" s="28">
        <f>VLOOKUP($A352,Futures!$A$3:$B$987,2,FALSE)</f>
        <v>9.1724999999999994</v>
      </c>
      <c r="H352">
        <f>VLOOKUP($A352,Basis!$A$3:$C$968,2,FALSE)</f>
        <v>60</v>
      </c>
      <c r="I352" s="39">
        <f>VLOOKUP($A352,Basis!$A$3:$C$968,3,FALSE)</f>
        <v>83.784182451556788</v>
      </c>
      <c r="J352" s="26">
        <f>VLOOKUP($A352,'Ocean Rates to China'!$L$11:$P$1030,2,FALSE)</f>
        <v>46.58</v>
      </c>
      <c r="K352" s="26">
        <f>VLOOKUP($A352,'Ocean Rates to China'!$L$11:$P$1030,3,FALSE)</f>
        <v>26.52</v>
      </c>
      <c r="L352" s="26">
        <f>VLOOKUP($A352,'Ocean Rates to China'!$L$11:$P$1030,4,FALSE)</f>
        <v>50</v>
      </c>
      <c r="M352" s="26">
        <f>VLOOKUP($A352,'Ocean Rates to China'!$L$11:$P$1030,5,FALSE)</f>
        <v>38.21</v>
      </c>
    </row>
    <row r="353" spans="1:13" x14ac:dyDescent="0.25">
      <c r="A353" s="21">
        <v>43656</v>
      </c>
      <c r="B353">
        <f>VLOOKUP(A353,FOB!$A$1:$H$792,2,FALSE)</f>
        <v>365.25</v>
      </c>
      <c r="C353">
        <v>392.75</v>
      </c>
      <c r="D353">
        <v>351.75</v>
      </c>
      <c r="E353">
        <v>355</v>
      </c>
      <c r="F353">
        <v>348.75</v>
      </c>
      <c r="G353" s="28">
        <f>VLOOKUP($A353,Futures!$A$3:$B$987,2,FALSE)</f>
        <v>9.1274999999999995</v>
      </c>
      <c r="H353">
        <f>VLOOKUP($A353,Basis!$A$3:$C$968,2,FALSE)</f>
        <v>57</v>
      </c>
      <c r="I353" s="39">
        <f>VLOOKUP($A353,Basis!$A$3:$C$968,3,FALSE)</f>
        <v>81.779719137818489</v>
      </c>
      <c r="J353" s="26">
        <f>VLOOKUP($A353,'Ocean Rates to China'!$L$11:$P$1030,2,FALSE)</f>
        <v>45.3</v>
      </c>
      <c r="K353" s="26">
        <f>VLOOKUP($A353,'Ocean Rates to China'!$L$11:$P$1030,3,FALSE)</f>
        <v>25.9</v>
      </c>
      <c r="L353" s="26">
        <f>VLOOKUP($A353,'Ocean Rates to China'!$L$11:$P$1030,4,FALSE)</f>
        <v>48.51</v>
      </c>
      <c r="M353" s="26">
        <f>VLOOKUP($A353,'Ocean Rates to China'!$L$11:$P$1030,5,FALSE)</f>
        <v>36.69</v>
      </c>
    </row>
    <row r="354" spans="1:13" x14ac:dyDescent="0.25">
      <c r="A354" s="21">
        <v>43655</v>
      </c>
      <c r="B354" t="str">
        <f>VLOOKUP(A354,FOB!$A$1:$H$792,2,FALSE)</f>
        <v/>
      </c>
      <c r="C354">
        <v>389.5</v>
      </c>
      <c r="D354">
        <v>347.25</v>
      </c>
      <c r="E354">
        <v>350.5</v>
      </c>
      <c r="F354">
        <v>344</v>
      </c>
      <c r="G354" s="28">
        <f>VLOOKUP($A354,Futures!$A$3:$B$987,2,FALSE)</f>
        <v>9.0425000000000004</v>
      </c>
      <c r="H354">
        <f>VLOOKUP($A354,Basis!$A$3:$C$968,2,FALSE)</f>
        <v>53</v>
      </c>
      <c r="I354" s="39">
        <f>VLOOKUP($A354,Basis!$A$3:$C$968,3,FALSE)</f>
        <v>81.298661005878444</v>
      </c>
      <c r="J354" s="26">
        <f>VLOOKUP($A354,'Ocean Rates to China'!$L$11:$P$1030,2,FALSE)</f>
        <v>44.7</v>
      </c>
      <c r="K354" s="26">
        <f>VLOOKUP($A354,'Ocean Rates to China'!$L$11:$P$1030,3,FALSE)</f>
        <v>25.42</v>
      </c>
      <c r="L354" s="26">
        <f>VLOOKUP($A354,'Ocean Rates to China'!$L$11:$P$1030,4,FALSE)</f>
        <v>47.84</v>
      </c>
      <c r="M354" s="26">
        <f>VLOOKUP($A354,'Ocean Rates to China'!$L$11:$P$1030,5,FALSE)</f>
        <v>35.86</v>
      </c>
    </row>
    <row r="355" spans="1:13" x14ac:dyDescent="0.25">
      <c r="A355" s="21">
        <v>43654</v>
      </c>
      <c r="B355">
        <f>VLOOKUP(A355,FOB!$A$1:$H$792,2,FALSE)</f>
        <v>358.5</v>
      </c>
      <c r="C355">
        <v>388</v>
      </c>
      <c r="D355">
        <v>345</v>
      </c>
      <c r="E355">
        <v>349</v>
      </c>
      <c r="F355">
        <v>342.75</v>
      </c>
      <c r="G355" s="28">
        <f>VLOOKUP($A355,Futures!$A$3:$B$987,2,FALSE)</f>
        <v>8.9774999999999991</v>
      </c>
      <c r="H355">
        <f>VLOOKUP($A355,Basis!$A$3:$C$968,2,FALSE)</f>
        <v>56</v>
      </c>
      <c r="I355" s="39">
        <f>VLOOKUP($A355,Basis!$A$3:$C$968,3,FALSE)</f>
        <v>82.791040714130304</v>
      </c>
      <c r="J355" s="26">
        <f>VLOOKUP($A355,'Ocean Rates to China'!$L$11:$P$1030,2,FALSE)</f>
        <v>44.21</v>
      </c>
      <c r="K355" s="26">
        <f>VLOOKUP($A355,'Ocean Rates to China'!$L$11:$P$1030,3,FALSE)</f>
        <v>25.04</v>
      </c>
      <c r="L355" s="26">
        <f>VLOOKUP($A355,'Ocean Rates to China'!$L$11:$P$1030,4,FALSE)</f>
        <v>47.27</v>
      </c>
      <c r="M355" s="26">
        <f>VLOOKUP($A355,'Ocean Rates to China'!$L$11:$P$1030,5,FALSE)</f>
        <v>35.46</v>
      </c>
    </row>
    <row r="356" spans="1:13" x14ac:dyDescent="0.25">
      <c r="A356" s="21">
        <v>43651</v>
      </c>
      <c r="B356">
        <f>VLOOKUP(A356,FOB!$A$1:$H$792,2,FALSE)</f>
        <v>359</v>
      </c>
      <c r="C356">
        <v>392.75</v>
      </c>
      <c r="D356">
        <v>345</v>
      </c>
      <c r="E356">
        <v>349.5</v>
      </c>
      <c r="F356">
        <v>342.75</v>
      </c>
      <c r="G356" s="28">
        <f>VLOOKUP($A356,Futures!$A$3:$B$987,2,FALSE)</f>
        <v>8.9450000000000003</v>
      </c>
      <c r="H356">
        <f>VLOOKUP($A356,Basis!$A$3:$C$968,2,FALSE)</f>
        <v>57</v>
      </c>
      <c r="I356" s="39">
        <f>VLOOKUP($A356,Basis!$A$3:$C$968,3,FALSE)</f>
        <v>83.782168517308804</v>
      </c>
      <c r="J356" s="26">
        <f>VLOOKUP($A356,'Ocean Rates to China'!$L$11:$P$1030,2,FALSE)</f>
        <v>43.76</v>
      </c>
      <c r="K356" s="26">
        <f>VLOOKUP($A356,'Ocean Rates to China'!$L$11:$P$1030,3,FALSE)</f>
        <v>24.64</v>
      </c>
      <c r="L356" s="26">
        <f>VLOOKUP($A356,'Ocean Rates to China'!$L$11:$P$1030,4,FALSE)</f>
        <v>46.73</v>
      </c>
      <c r="M356" s="26">
        <f>VLOOKUP($A356,'Ocean Rates to China'!$L$11:$P$1030,5,FALSE)</f>
        <v>35.200000000000003</v>
      </c>
    </row>
    <row r="357" spans="1:13" x14ac:dyDescent="0.25">
      <c r="A357" s="21">
        <v>43649</v>
      </c>
      <c r="B357" t="str">
        <f>VLOOKUP(A357,FOB!$A$1:$H$792,2,FALSE)</f>
        <v/>
      </c>
      <c r="C357">
        <v>392.75</v>
      </c>
      <c r="D357" t="s">
        <v>9</v>
      </c>
      <c r="E357" t="s">
        <v>9</v>
      </c>
      <c r="F357" t="s">
        <v>9</v>
      </c>
      <c r="G357" s="28">
        <f>VLOOKUP($A357,Futures!$A$3:$B$987,2,FALSE)</f>
        <v>9.0875000000000004</v>
      </c>
      <c r="H357">
        <f>VLOOKUP($A357,Basis!$A$3:$C$968,2,FALSE)</f>
        <v>70</v>
      </c>
      <c r="I357" s="39">
        <f>VLOOKUP($A357,Basis!$A$3:$C$968,3,FALSE)</f>
        <v>83.548062268669725</v>
      </c>
      <c r="J357" s="26">
        <f>VLOOKUP($A357,'Ocean Rates to China'!$L$11:$P$1030,2,FALSE)</f>
        <v>41.31</v>
      </c>
      <c r="K357" s="26">
        <f>VLOOKUP($A357,'Ocean Rates to China'!$L$11:$P$1030,3,FALSE)</f>
        <v>23.03</v>
      </c>
      <c r="L357" s="26">
        <f>VLOOKUP($A357,'Ocean Rates to China'!$L$11:$P$1030,4,FALSE)</f>
        <v>44</v>
      </c>
      <c r="M357" s="26">
        <f>VLOOKUP($A357,'Ocean Rates to China'!$L$11:$P$1030,5,FALSE)</f>
        <v>32.29</v>
      </c>
    </row>
    <row r="358" spans="1:13" x14ac:dyDescent="0.25">
      <c r="A358" s="21">
        <v>43648</v>
      </c>
      <c r="B358">
        <f>VLOOKUP(A358,FOB!$A$1:$H$792,2,FALSE)</f>
        <v>363.5</v>
      </c>
      <c r="C358">
        <v>391.25</v>
      </c>
      <c r="D358">
        <v>348.25</v>
      </c>
      <c r="E358">
        <v>353.5</v>
      </c>
      <c r="F358">
        <v>346.25</v>
      </c>
      <c r="G358" s="28">
        <f>VLOOKUP($A358,Futures!$A$3:$B$987,2,FALSE)</f>
        <v>8.9875000000000007</v>
      </c>
      <c r="H358">
        <f>VLOOKUP($A358,Basis!$A$3:$C$968,2,FALSE)</f>
        <v>70</v>
      </c>
      <c r="I358" s="39">
        <f>VLOOKUP($A358,Basis!$A$3:$C$968,3,FALSE)</f>
        <v>84.294850860004189</v>
      </c>
      <c r="J358" s="26">
        <f>VLOOKUP($A358,'Ocean Rates to China'!$L$11:$P$1030,2,FALSE)</f>
        <v>40.53</v>
      </c>
      <c r="K358" s="26">
        <f>VLOOKUP($A358,'Ocean Rates to China'!$L$11:$P$1030,3,FALSE)</f>
        <v>22.64</v>
      </c>
      <c r="L358" s="26">
        <f>VLOOKUP($A358,'Ocean Rates to China'!$L$11:$P$1030,4,FALSE)</f>
        <v>43.09</v>
      </c>
      <c r="M358" s="26">
        <f>VLOOKUP($A358,'Ocean Rates to China'!$L$11:$P$1030,5,FALSE)</f>
        <v>32.17</v>
      </c>
    </row>
    <row r="359" spans="1:13" x14ac:dyDescent="0.25">
      <c r="A359" s="21">
        <v>43647</v>
      </c>
      <c r="B359">
        <f>VLOOKUP(A359,FOB!$A$1:$H$792,2,FALSE)</f>
        <v>360</v>
      </c>
      <c r="C359">
        <v>392.75</v>
      </c>
      <c r="D359">
        <v>345</v>
      </c>
      <c r="E359">
        <v>350.5</v>
      </c>
      <c r="F359">
        <v>343.25</v>
      </c>
      <c r="G359" s="28">
        <f>VLOOKUP($A359,Futures!$A$3:$B$987,2,FALSE)</f>
        <v>9.0850000000000009</v>
      </c>
      <c r="H359">
        <f>VLOOKUP($A359,Basis!$A$3:$C$968,2,FALSE)</f>
        <v>64</v>
      </c>
      <c r="I359" s="39">
        <f>VLOOKUP($A359,Basis!$A$3:$C$968,3,FALSE)</f>
        <v>84.532876115828344</v>
      </c>
      <c r="J359" s="26">
        <f>VLOOKUP($A359,'Ocean Rates to China'!$L$11:$P$1030,2,FALSE)</f>
        <v>39.89</v>
      </c>
      <c r="K359" s="26">
        <f>VLOOKUP($A359,'Ocean Rates to China'!$L$11:$P$1030,3,FALSE)</f>
        <v>22.23</v>
      </c>
      <c r="L359" s="26">
        <f>VLOOKUP($A359,'Ocean Rates to China'!$L$11:$P$1030,4,FALSE)</f>
        <v>42.38</v>
      </c>
      <c r="M359" s="26">
        <f>VLOOKUP($A359,'Ocean Rates to China'!$L$11:$P$1030,5,FALSE)</f>
        <v>31.36</v>
      </c>
    </row>
    <row r="360" spans="1:13" x14ac:dyDescent="0.25">
      <c r="A360" s="21">
        <v>43644</v>
      </c>
      <c r="B360">
        <f>VLOOKUP(A360,FOB!$A$1:$H$792,2,FALSE)</f>
        <v>361.5</v>
      </c>
      <c r="C360">
        <v>399.75</v>
      </c>
      <c r="D360">
        <v>347.25</v>
      </c>
      <c r="E360">
        <v>353.75</v>
      </c>
      <c r="F360">
        <v>346.25</v>
      </c>
      <c r="G360" s="28">
        <f>VLOOKUP($A360,Futures!$A$3:$B$987,2,FALSE)</f>
        <v>9.23</v>
      </c>
      <c r="H360">
        <f>VLOOKUP($A360,Basis!$A$3:$C$968,2,FALSE)</f>
        <v>65</v>
      </c>
      <c r="I360" s="39">
        <f>VLOOKUP($A360,Basis!$A$3:$C$968,3,FALSE)</f>
        <v>77.027215327672494</v>
      </c>
      <c r="J360" s="26">
        <f>VLOOKUP($A360,'Ocean Rates to China'!$L$11:$P$1030,2,FALSE)</f>
        <v>39.369999999999997</v>
      </c>
      <c r="K360" s="26">
        <f>VLOOKUP($A360,'Ocean Rates to China'!$L$11:$P$1030,3,FALSE)</f>
        <v>21.9</v>
      </c>
      <c r="L360" s="26">
        <f>VLOOKUP($A360,'Ocean Rates to China'!$L$11:$P$1030,4,FALSE)</f>
        <v>41.77</v>
      </c>
      <c r="M360" s="26">
        <f>VLOOKUP($A360,'Ocean Rates to China'!$L$11:$P$1030,5,FALSE)</f>
        <v>33.130000000000003</v>
      </c>
    </row>
    <row r="361" spans="1:13" x14ac:dyDescent="0.25">
      <c r="A361" s="21">
        <v>43643</v>
      </c>
      <c r="B361">
        <f>VLOOKUP(A361,FOB!$A$1:$H$792,2,FALSE)</f>
        <v>369.25</v>
      </c>
      <c r="C361">
        <v>398</v>
      </c>
      <c r="D361">
        <v>351.75</v>
      </c>
      <c r="E361">
        <v>358.25</v>
      </c>
      <c r="F361">
        <v>349</v>
      </c>
      <c r="G361" s="28">
        <f>VLOOKUP($A361,Futures!$A$3:$B$987,2,FALSE)</f>
        <v>8.8774999999999995</v>
      </c>
      <c r="H361">
        <f>VLOOKUP($A361,Basis!$A$3:$C$968,2,FALSE)</f>
        <v>65</v>
      </c>
      <c r="I361" s="39">
        <f>VLOOKUP($A361,Basis!$A$3:$C$968,3,FALSE)</f>
        <v>113.03924450250395</v>
      </c>
      <c r="J361" s="26">
        <f>VLOOKUP($A361,'Ocean Rates to China'!$L$11:$P$1030,2,FALSE)</f>
        <v>38.840000000000003</v>
      </c>
      <c r="K361" s="26">
        <f>VLOOKUP($A361,'Ocean Rates to China'!$L$11:$P$1030,3,FALSE)</f>
        <v>21.53</v>
      </c>
      <c r="L361" s="26">
        <f>VLOOKUP($A361,'Ocean Rates to China'!$L$11:$P$1030,4,FALSE)</f>
        <v>41.17</v>
      </c>
      <c r="M361" s="26">
        <f>VLOOKUP($A361,'Ocean Rates to China'!$L$11:$P$1030,5,FALSE)</f>
        <v>32.5</v>
      </c>
    </row>
    <row r="362" spans="1:13" x14ac:dyDescent="0.25">
      <c r="A362" s="21">
        <v>43642</v>
      </c>
      <c r="B362">
        <f>VLOOKUP(A362,FOB!$A$1:$H$792,2,FALSE)</f>
        <v>367</v>
      </c>
      <c r="C362">
        <v>400.25</v>
      </c>
      <c r="D362">
        <v>348.25</v>
      </c>
      <c r="E362">
        <v>355</v>
      </c>
      <c r="F362">
        <v>345</v>
      </c>
      <c r="G362" s="28">
        <f>VLOOKUP($A362,Futures!$A$3:$B$987,2,FALSE)</f>
        <v>8.9425000000000008</v>
      </c>
      <c r="H362">
        <f>VLOOKUP($A362,Basis!$A$3:$C$968,2,FALSE)</f>
        <v>67</v>
      </c>
      <c r="I362" s="39">
        <f>VLOOKUP($A362,Basis!$A$3:$C$968,3,FALSE)</f>
        <v>111.54686479425209</v>
      </c>
      <c r="J362" s="26">
        <f>VLOOKUP($A362,'Ocean Rates to China'!$L$11:$P$1030,2,FALSE)</f>
        <v>38.06</v>
      </c>
      <c r="K362" s="26">
        <f>VLOOKUP($A362,'Ocean Rates to China'!$L$11:$P$1030,3,FALSE)</f>
        <v>21.22</v>
      </c>
      <c r="L362" s="26">
        <f>VLOOKUP($A362,'Ocean Rates to China'!$L$11:$P$1030,4,FALSE)</f>
        <v>40.270000000000003</v>
      </c>
      <c r="M362" s="26">
        <f>VLOOKUP($A362,'Ocean Rates to China'!$L$11:$P$1030,5,FALSE)</f>
        <v>31.81</v>
      </c>
    </row>
    <row r="363" spans="1:13" x14ac:dyDescent="0.25">
      <c r="A363" s="21">
        <v>43641</v>
      </c>
      <c r="B363">
        <f>VLOOKUP(A363,FOB!$A$1:$H$792,2,FALSE)</f>
        <v>373.25</v>
      </c>
      <c r="C363">
        <v>401.25</v>
      </c>
      <c r="D363">
        <v>352.25</v>
      </c>
      <c r="E363">
        <v>359</v>
      </c>
      <c r="F363">
        <v>350.25</v>
      </c>
      <c r="G363" s="28">
        <f>VLOOKUP($A363,Futures!$A$3:$B$987,2,FALSE)</f>
        <v>9.0350000000000001</v>
      </c>
      <c r="H363">
        <f>VLOOKUP($A363,Basis!$A$3:$C$968,2,FALSE)</f>
        <v>74</v>
      </c>
      <c r="I363" s="39">
        <f>VLOOKUP($A363,Basis!$A$3:$C$968,3,FALSE)</f>
        <v>112.52982799912914</v>
      </c>
      <c r="J363" s="26">
        <f>VLOOKUP($A363,'Ocean Rates to China'!$L$11:$P$1030,2,FALSE)</f>
        <v>37.4</v>
      </c>
      <c r="K363" s="26">
        <f>VLOOKUP($A363,'Ocean Rates to China'!$L$11:$P$1030,3,FALSE)</f>
        <v>20.99</v>
      </c>
      <c r="L363" s="26">
        <f>VLOOKUP($A363,'Ocean Rates to China'!$L$11:$P$1030,4,FALSE)</f>
        <v>39.49</v>
      </c>
      <c r="M363" s="26">
        <f>VLOOKUP($A363,'Ocean Rates to China'!$L$11:$P$1030,5,FALSE)</f>
        <v>31.36</v>
      </c>
    </row>
    <row r="364" spans="1:13" x14ac:dyDescent="0.25">
      <c r="A364" s="21">
        <v>43640</v>
      </c>
      <c r="B364">
        <f>VLOOKUP(A364,FOB!$A$1:$H$792,2,FALSE)</f>
        <v>376.25</v>
      </c>
      <c r="C364">
        <v>401.25</v>
      </c>
      <c r="D364">
        <v>354.25</v>
      </c>
      <c r="E364">
        <v>360.75</v>
      </c>
      <c r="F364">
        <v>351.25</v>
      </c>
      <c r="G364" s="28">
        <f>VLOOKUP($A364,Futures!$A$3:$B$987,2,FALSE)</f>
        <v>9.09</v>
      </c>
      <c r="H364">
        <f>VLOOKUP($A364,Basis!$A$3:$C$968,2,FALSE)</f>
        <v>60</v>
      </c>
      <c r="I364" s="39">
        <f>VLOOKUP($A364,Basis!$A$3:$C$968,3,FALSE)</f>
        <v>96.034835619420988</v>
      </c>
      <c r="J364" s="26">
        <f>VLOOKUP($A364,'Ocean Rates to China'!$L$11:$P$1030,2,FALSE)</f>
        <v>36.97</v>
      </c>
      <c r="K364" s="26">
        <f>VLOOKUP($A364,'Ocean Rates to China'!$L$11:$P$1030,3,FALSE)</f>
        <v>20.79</v>
      </c>
      <c r="L364" s="26">
        <f>VLOOKUP($A364,'Ocean Rates to China'!$L$11:$P$1030,4,FALSE)</f>
        <v>38.979999999999997</v>
      </c>
      <c r="M364" s="26">
        <f>VLOOKUP($A364,'Ocean Rates to China'!$L$11:$P$1030,5,FALSE)</f>
        <v>30.75</v>
      </c>
    </row>
    <row r="365" spans="1:13" x14ac:dyDescent="0.25">
      <c r="A365" s="21">
        <v>43637</v>
      </c>
      <c r="B365">
        <f>VLOOKUP(A365,FOB!$A$1:$H$792,2,FALSE)</f>
        <v>374</v>
      </c>
      <c r="C365">
        <v>397.5</v>
      </c>
      <c r="D365">
        <v>356</v>
      </c>
      <c r="E365">
        <v>363.5</v>
      </c>
      <c r="F365">
        <v>353</v>
      </c>
      <c r="G365" s="28">
        <f>VLOOKUP($A365,Futures!$A$3:$B$987,2,FALSE)</f>
        <v>9.0274999999999999</v>
      </c>
      <c r="H365">
        <f>VLOOKUP($A365,Basis!$A$3:$C$968,2,FALSE)</f>
        <v>55</v>
      </c>
      <c r="I365" s="39">
        <f>VLOOKUP($A365,Basis!$A$3:$C$968,3,FALSE)</f>
        <v>97.794306553450923</v>
      </c>
      <c r="J365" s="26">
        <f>VLOOKUP($A365,'Ocean Rates to China'!$L$11:$P$1030,2,FALSE)</f>
        <v>36.590000000000003</v>
      </c>
      <c r="K365" s="26">
        <f>VLOOKUP($A365,'Ocean Rates to China'!$L$11:$P$1030,3,FALSE)</f>
        <v>20.6</v>
      </c>
      <c r="L365" s="26">
        <f>VLOOKUP($A365,'Ocean Rates to China'!$L$11:$P$1030,4,FALSE)</f>
        <v>38.520000000000003</v>
      </c>
      <c r="M365" s="26">
        <f>VLOOKUP($A365,'Ocean Rates to China'!$L$11:$P$1030,5,FALSE)</f>
        <v>30.44</v>
      </c>
    </row>
    <row r="366" spans="1:13" x14ac:dyDescent="0.25">
      <c r="A366" s="21">
        <v>43636</v>
      </c>
      <c r="B366">
        <f>VLOOKUP(A366,FOB!$A$1:$H$792,2,FALSE)</f>
        <v>372.25</v>
      </c>
      <c r="C366">
        <v>403</v>
      </c>
      <c r="D366">
        <v>355.25</v>
      </c>
      <c r="E366">
        <v>362.75</v>
      </c>
      <c r="F366">
        <v>352.25</v>
      </c>
      <c r="G366" s="28">
        <f>VLOOKUP($A366,Futures!$A$3:$B$987,2,FALSE)</f>
        <v>9.1549999999999994</v>
      </c>
      <c r="H366">
        <f>VLOOKUP($A366,Basis!$A$3:$C$968,2,FALSE)</f>
        <v>57</v>
      </c>
      <c r="I366" s="39" t="e">
        <f>VLOOKUP($A366,Basis!$A$3:$C$968,3,FALSE)</f>
        <v>#N/A</v>
      </c>
      <c r="J366" s="26">
        <f>VLOOKUP($A366,'Ocean Rates to China'!$L$11:$P$1030,2,FALSE)</f>
        <v>36.479999999999997</v>
      </c>
      <c r="K366" s="26">
        <f>VLOOKUP($A366,'Ocean Rates to China'!$L$11:$P$1030,3,FALSE)</f>
        <v>20.53</v>
      </c>
      <c r="L366" s="26">
        <f>VLOOKUP($A366,'Ocean Rates to China'!$L$11:$P$1030,4,FALSE)</f>
        <v>38.380000000000003</v>
      </c>
      <c r="M366" s="26">
        <f>VLOOKUP($A366,'Ocean Rates to China'!$L$11:$P$1030,5,FALSE)</f>
        <v>30.26</v>
      </c>
    </row>
    <row r="367" spans="1:13" x14ac:dyDescent="0.25">
      <c r="A367" s="21">
        <v>43635</v>
      </c>
      <c r="B367" t="str">
        <f>VLOOKUP(A367,FOB!$A$1:$H$792,2,FALSE)</f>
        <v/>
      </c>
      <c r="C367">
        <v>397.25</v>
      </c>
      <c r="D367">
        <v>358.25</v>
      </c>
      <c r="E367">
        <v>364.5</v>
      </c>
      <c r="F367">
        <v>355.75</v>
      </c>
      <c r="G367" s="28">
        <f>VLOOKUP($A367,Futures!$A$3:$B$987,2,FALSE)</f>
        <v>9.0325000000000006</v>
      </c>
      <c r="H367">
        <f>VLOOKUP($A367,Basis!$A$3:$C$968,2,FALSE)</f>
        <v>59</v>
      </c>
      <c r="I367" s="39">
        <f>VLOOKUP($A367,Basis!$A$3:$C$968,3,FALSE)</f>
        <v>96.042401480513817</v>
      </c>
      <c r="J367" s="26">
        <f>VLOOKUP($A367,'Ocean Rates to China'!$L$11:$P$1030,2,FALSE)</f>
        <v>36.39</v>
      </c>
      <c r="K367" s="26">
        <f>VLOOKUP($A367,'Ocean Rates to China'!$L$11:$P$1030,3,FALSE)</f>
        <v>20.68</v>
      </c>
      <c r="L367" s="26">
        <f>VLOOKUP($A367,'Ocean Rates to China'!$L$11:$P$1030,4,FALSE)</f>
        <v>38.25</v>
      </c>
      <c r="M367" s="26">
        <f>VLOOKUP($A367,'Ocean Rates to China'!$L$11:$P$1030,5,FALSE)</f>
        <v>30.18</v>
      </c>
    </row>
    <row r="368" spans="1:13" x14ac:dyDescent="0.25">
      <c r="A368" s="21">
        <v>43634</v>
      </c>
      <c r="B368">
        <f>VLOOKUP(A368,FOB!$A$1:$H$792,2,FALSE)</f>
        <v>369.75</v>
      </c>
      <c r="C368">
        <v>403</v>
      </c>
      <c r="D368">
        <v>354.25</v>
      </c>
      <c r="E368">
        <v>360.5</v>
      </c>
      <c r="F368">
        <v>351.25</v>
      </c>
      <c r="G368" s="28">
        <f>VLOOKUP($A368,Futures!$A$3:$B$987,2,FALSE)</f>
        <v>9.1349999999999998</v>
      </c>
      <c r="H368">
        <f>VLOOKUP($A368,Basis!$A$3:$C$968,2,FALSE)</f>
        <v>57</v>
      </c>
      <c r="I368" s="39">
        <f>VLOOKUP($A368,Basis!$A$3:$C$968,3,FALSE)</f>
        <v>110.53113433485731</v>
      </c>
      <c r="J368" s="26">
        <f>VLOOKUP($A368,'Ocean Rates to China'!$L$11:$P$1030,2,FALSE)</f>
        <v>36.6</v>
      </c>
      <c r="K368" s="26">
        <f>VLOOKUP($A368,'Ocean Rates to China'!$L$11:$P$1030,3,FALSE)</f>
        <v>20.71</v>
      </c>
      <c r="L368" s="26">
        <f>VLOOKUP($A368,'Ocean Rates to China'!$L$11:$P$1030,4,FALSE)</f>
        <v>38.51</v>
      </c>
      <c r="M368" s="26">
        <f>VLOOKUP($A368,'Ocean Rates to China'!$L$11:$P$1030,5,FALSE)</f>
        <v>30.07</v>
      </c>
    </row>
    <row r="369" spans="1:13" x14ac:dyDescent="0.25">
      <c r="A369" s="21">
        <v>43633</v>
      </c>
      <c r="B369">
        <f>VLOOKUP(A369,FOB!$A$1:$H$792,2,FALSE)</f>
        <v>372.5</v>
      </c>
      <c r="C369">
        <v>407</v>
      </c>
      <c r="D369">
        <v>356</v>
      </c>
      <c r="E369">
        <v>363.75</v>
      </c>
      <c r="F369">
        <v>353</v>
      </c>
      <c r="G369" s="28">
        <f>VLOOKUP($A369,Futures!$A$3:$B$987,2,FALSE)</f>
        <v>9.1274999999999995</v>
      </c>
      <c r="H369">
        <f>VLOOKUP($A369,Basis!$A$3:$C$968,2,FALSE)</f>
        <v>68</v>
      </c>
      <c r="I369" s="39">
        <f>VLOOKUP($A369,Basis!$A$3:$C$968,3,FALSE)</f>
        <v>104.28679512301322</v>
      </c>
      <c r="J369" s="26">
        <f>VLOOKUP($A369,'Ocean Rates to China'!$L$11:$P$1030,2,FALSE)</f>
        <v>36.75</v>
      </c>
      <c r="K369" s="26">
        <f>VLOOKUP($A369,'Ocean Rates to China'!$L$11:$P$1030,3,FALSE)</f>
        <v>20.84</v>
      </c>
      <c r="L369" s="26">
        <f>VLOOKUP($A369,'Ocean Rates to China'!$L$11:$P$1030,4,FALSE)</f>
        <v>38.67</v>
      </c>
      <c r="M369" s="26">
        <f>VLOOKUP($A369,'Ocean Rates to China'!$L$11:$P$1030,5,FALSE)</f>
        <v>30.31</v>
      </c>
    </row>
    <row r="370" spans="1:13" x14ac:dyDescent="0.25">
      <c r="A370" s="21">
        <v>43630</v>
      </c>
      <c r="B370">
        <f>VLOOKUP(A370,FOB!$A$1:$H$792,2,FALSE)</f>
        <v>378.5</v>
      </c>
      <c r="C370">
        <v>402</v>
      </c>
      <c r="D370">
        <v>355.75</v>
      </c>
      <c r="E370">
        <v>363.5</v>
      </c>
      <c r="F370">
        <v>353.75</v>
      </c>
      <c r="G370" s="28">
        <f>VLOOKUP($A370,Futures!$A$3:$B$987,2,FALSE)</f>
        <v>8.9674999999999994</v>
      </c>
      <c r="H370">
        <f>VLOOKUP($A370,Basis!$A$3:$C$968,2,FALSE)</f>
        <v>66</v>
      </c>
      <c r="I370" s="39">
        <f>VLOOKUP($A370,Basis!$A$3:$C$968,3,FALSE)</f>
        <v>112.53042673633811</v>
      </c>
      <c r="J370" s="26">
        <f>VLOOKUP($A370,'Ocean Rates to China'!$L$11:$P$1030,2,FALSE)</f>
        <v>37.28</v>
      </c>
      <c r="K370" s="26">
        <f>VLOOKUP($A370,'Ocean Rates to China'!$L$11:$P$1030,3,FALSE)</f>
        <v>20.96</v>
      </c>
      <c r="L370" s="26">
        <f>VLOOKUP($A370,'Ocean Rates to China'!$L$11:$P$1030,4,FALSE)</f>
        <v>39.340000000000003</v>
      </c>
      <c r="M370" s="26">
        <f>VLOOKUP($A370,'Ocean Rates to China'!$L$11:$P$1030,5,FALSE)</f>
        <v>30.41</v>
      </c>
    </row>
    <row r="371" spans="1:13" x14ac:dyDescent="0.25">
      <c r="A371" s="21">
        <v>43629</v>
      </c>
      <c r="B371">
        <f>VLOOKUP(A371,FOB!$A$1:$H$792,2,FALSE)</f>
        <v>369.75</v>
      </c>
      <c r="C371">
        <v>397.5</v>
      </c>
      <c r="D371">
        <v>356</v>
      </c>
      <c r="E371">
        <v>356</v>
      </c>
      <c r="F371">
        <v>348.25</v>
      </c>
      <c r="G371" s="28">
        <f>VLOOKUP($A371,Futures!$A$3:$B$987,2,FALSE)</f>
        <v>8.8800000000000008</v>
      </c>
      <c r="H371">
        <f>VLOOKUP($A371,Basis!$A$3:$C$968,2,FALSE)</f>
        <v>60</v>
      </c>
      <c r="I371" s="39">
        <f>VLOOKUP($A371,Basis!$A$3:$C$968,3,FALSE)</f>
        <v>121.28042673633797</v>
      </c>
      <c r="J371" s="26">
        <f>VLOOKUP($A371,'Ocean Rates to China'!$L$11:$P$1030,2,FALSE)</f>
        <v>37.26</v>
      </c>
      <c r="K371" s="26">
        <f>VLOOKUP($A371,'Ocean Rates to China'!$L$11:$P$1030,3,FALSE)</f>
        <v>21.02</v>
      </c>
      <c r="L371" s="26">
        <f>VLOOKUP($A371,'Ocean Rates to China'!$L$11:$P$1030,4,FALSE)</f>
        <v>39.299999999999997</v>
      </c>
      <c r="M371" s="26">
        <f>VLOOKUP($A371,'Ocean Rates to China'!$L$11:$P$1030,5,FALSE)</f>
        <v>31</v>
      </c>
    </row>
    <row r="372" spans="1:13" x14ac:dyDescent="0.25">
      <c r="A372" s="21">
        <v>43628</v>
      </c>
      <c r="B372">
        <f>VLOOKUP(A372,FOB!$A$1:$H$792,2,FALSE)</f>
        <v>369.25</v>
      </c>
      <c r="C372">
        <v>394.25</v>
      </c>
      <c r="D372">
        <v>351.75</v>
      </c>
      <c r="E372">
        <v>353.5</v>
      </c>
      <c r="F372">
        <v>345</v>
      </c>
      <c r="G372" s="28">
        <f>VLOOKUP($A372,Futures!$A$3:$B$987,2,FALSE)</f>
        <v>8.7799999999999994</v>
      </c>
      <c r="H372">
        <f>VLOOKUP($A372,Basis!$A$3:$C$968,2,FALSE)</f>
        <v>56</v>
      </c>
      <c r="I372" s="39">
        <f>VLOOKUP($A372,Basis!$A$3:$C$968,3,FALSE)</f>
        <v>122.54430655345097</v>
      </c>
      <c r="J372" s="26">
        <f>VLOOKUP($A372,'Ocean Rates to China'!$L$11:$P$1030,2,FALSE)</f>
        <v>37.549999999999997</v>
      </c>
      <c r="K372" s="26">
        <f>VLOOKUP($A372,'Ocean Rates to China'!$L$11:$P$1030,3,FALSE)</f>
        <v>21.2</v>
      </c>
      <c r="L372" s="26">
        <f>VLOOKUP($A372,'Ocean Rates to China'!$L$11:$P$1030,4,FALSE)</f>
        <v>39.65</v>
      </c>
      <c r="M372" s="26">
        <f>VLOOKUP($A372,'Ocean Rates to China'!$L$11:$P$1030,5,FALSE)</f>
        <v>31</v>
      </c>
    </row>
    <row r="373" spans="1:13" x14ac:dyDescent="0.25">
      <c r="A373" s="21">
        <v>43627</v>
      </c>
      <c r="B373">
        <f>VLOOKUP(A373,FOB!$A$1:$H$792,2,FALSE)</f>
        <v>365.5</v>
      </c>
      <c r="C373">
        <v>391.25</v>
      </c>
      <c r="D373">
        <v>348</v>
      </c>
      <c r="E373">
        <v>350.5</v>
      </c>
      <c r="F373">
        <v>341</v>
      </c>
      <c r="G373" s="28">
        <f>VLOOKUP($A373,Futures!$A$3:$B$987,2,FALSE)</f>
        <v>8.5924999999999994</v>
      </c>
      <c r="H373">
        <f>VLOOKUP($A373,Basis!$A$3:$C$968,2,FALSE)</f>
        <v>53</v>
      </c>
      <c r="I373" s="39">
        <f>VLOOKUP($A373,Basis!$A$3:$C$968,3,FALSE)</f>
        <v>129.53728499891142</v>
      </c>
      <c r="J373" s="26">
        <f>VLOOKUP($A373,'Ocean Rates to China'!$L$11:$P$1030,2,FALSE)</f>
        <v>37.86</v>
      </c>
      <c r="K373" s="26">
        <f>VLOOKUP($A373,'Ocean Rates to China'!$L$11:$P$1030,3,FALSE)</f>
        <v>21.4</v>
      </c>
      <c r="L373" s="26">
        <f>VLOOKUP($A373,'Ocean Rates to China'!$L$11:$P$1030,4,FALSE)</f>
        <v>40.01</v>
      </c>
      <c r="M373" s="26">
        <f>VLOOKUP($A373,'Ocean Rates to China'!$L$11:$P$1030,5,FALSE)</f>
        <v>31.4</v>
      </c>
    </row>
    <row r="374" spans="1:13" x14ac:dyDescent="0.25">
      <c r="A374" s="21">
        <v>43626</v>
      </c>
      <c r="B374">
        <f>VLOOKUP(A374,FOB!$A$1:$H$792,2,FALSE)</f>
        <v>363.5</v>
      </c>
      <c r="C374">
        <v>392</v>
      </c>
      <c r="D374">
        <v>341.75</v>
      </c>
      <c r="E374">
        <v>344.25</v>
      </c>
      <c r="F374">
        <v>334.75</v>
      </c>
      <c r="G374" s="28">
        <f>VLOOKUP($A374,Futures!$A$3:$B$987,2,FALSE)</f>
        <v>8.5850000000000009</v>
      </c>
      <c r="H374">
        <f>VLOOKUP($A374,Basis!$A$3:$C$968,2,FALSE)</f>
        <v>55</v>
      </c>
      <c r="I374" s="39">
        <f>VLOOKUP($A374,Basis!$A$3:$C$968,3,FALSE)</f>
        <v>132.54615719573249</v>
      </c>
      <c r="J374" s="26">
        <f>VLOOKUP($A374,'Ocean Rates to China'!$L$11:$P$1030,2,FALSE)</f>
        <v>37.909999999999997</v>
      </c>
      <c r="K374" s="26">
        <f>VLOOKUP($A374,'Ocean Rates to China'!$L$11:$P$1030,3,FALSE)</f>
        <v>21.5</v>
      </c>
      <c r="L374" s="26">
        <f>VLOOKUP($A374,'Ocean Rates to China'!$L$11:$P$1030,4,FALSE)</f>
        <v>40.06</v>
      </c>
      <c r="M374" s="26">
        <f>VLOOKUP($A374,'Ocean Rates to China'!$L$11:$P$1030,5,FALSE)</f>
        <v>31.68</v>
      </c>
    </row>
    <row r="375" spans="1:13" x14ac:dyDescent="0.25">
      <c r="A375" s="21">
        <v>43623</v>
      </c>
      <c r="B375">
        <f>VLOOKUP(A375,FOB!$A$1:$H$792,2,FALSE)</f>
        <v>364.75</v>
      </c>
      <c r="C375">
        <v>392</v>
      </c>
      <c r="D375">
        <v>343.25</v>
      </c>
      <c r="E375">
        <v>346.75</v>
      </c>
      <c r="F375">
        <v>335.5</v>
      </c>
      <c r="G375" s="28">
        <f>VLOOKUP($A375,Futures!$A$3:$B$987,2,FALSE)</f>
        <v>8.5625</v>
      </c>
      <c r="H375">
        <f>VLOOKUP($A375,Basis!$A$3:$C$968,2,FALSE)</f>
        <v>60</v>
      </c>
      <c r="I375" s="39">
        <f>VLOOKUP($A375,Basis!$A$3:$C$968,3,FALSE)</f>
        <v>127.28472675811008</v>
      </c>
      <c r="J375" s="26">
        <f>VLOOKUP($A375,'Ocean Rates to China'!$L$11:$P$1030,2,FALSE)</f>
        <v>38.01</v>
      </c>
      <c r="K375" s="26">
        <f>VLOOKUP($A375,'Ocean Rates to China'!$L$11:$P$1030,3,FALSE)</f>
        <v>21.49</v>
      </c>
      <c r="L375" s="26">
        <f>VLOOKUP($A375,'Ocean Rates to China'!$L$11:$P$1030,4,FALSE)</f>
        <v>40.15</v>
      </c>
      <c r="M375" s="26">
        <f>VLOOKUP($A375,'Ocean Rates to China'!$L$11:$P$1030,5,FALSE)</f>
        <v>31.71</v>
      </c>
    </row>
    <row r="376" spans="1:13" x14ac:dyDescent="0.25">
      <c r="A376" s="21">
        <v>43622</v>
      </c>
      <c r="B376">
        <f>VLOOKUP(A376,FOB!$A$1:$H$792,2,FALSE)</f>
        <v>361.5</v>
      </c>
      <c r="C376">
        <v>393.25</v>
      </c>
      <c r="D376">
        <v>340.25</v>
      </c>
      <c r="E376">
        <v>340.25</v>
      </c>
      <c r="F376">
        <v>333.75</v>
      </c>
      <c r="G376" s="28">
        <f>VLOOKUP($A376,Futures!$A$3:$B$987,2,FALSE)</f>
        <v>8.6875</v>
      </c>
      <c r="H376">
        <f>VLOOKUP($A376,Basis!$A$3:$C$968,2,FALSE)</f>
        <v>54</v>
      </c>
      <c r="I376" s="39">
        <f>VLOOKUP($A376,Basis!$A$3:$C$968,3,FALSE)</f>
        <v>132.8012736773351</v>
      </c>
      <c r="J376" s="26">
        <f>VLOOKUP($A376,'Ocean Rates to China'!$L$11:$P$1030,2,FALSE)</f>
        <v>38.450000000000003</v>
      </c>
      <c r="K376" s="26">
        <f>VLOOKUP($A376,'Ocean Rates to China'!$L$11:$P$1030,3,FALSE)</f>
        <v>21.64</v>
      </c>
      <c r="L376" s="26">
        <f>VLOOKUP($A376,'Ocean Rates to China'!$L$11:$P$1030,4,FALSE)</f>
        <v>40.67</v>
      </c>
      <c r="M376" s="26">
        <f>VLOOKUP($A376,'Ocean Rates to China'!$L$11:$P$1030,5,FALSE)</f>
        <v>31.94</v>
      </c>
    </row>
    <row r="377" spans="1:13" x14ac:dyDescent="0.25">
      <c r="A377" s="21">
        <v>43621</v>
      </c>
      <c r="B377">
        <f>VLOOKUP(A377,FOB!$A$1:$H$792,2,FALSE)</f>
        <v>367</v>
      </c>
      <c r="C377">
        <v>393.25</v>
      </c>
      <c r="D377">
        <v>345</v>
      </c>
      <c r="E377">
        <v>345</v>
      </c>
      <c r="F377">
        <v>337</v>
      </c>
      <c r="G377" s="28">
        <f>VLOOKUP($A377,Futures!$A$3:$B$987,2,FALSE)</f>
        <v>8.6974999999999998</v>
      </c>
      <c r="H377">
        <f>VLOOKUP($A377,Basis!$A$3:$C$968,2,FALSE)</f>
        <v>48</v>
      </c>
      <c r="I377" s="39">
        <f>VLOOKUP($A377,Basis!$A$3:$C$968,3,FALSE)</f>
        <v>92.284617896799574</v>
      </c>
      <c r="J377" s="26">
        <f>VLOOKUP($A377,'Ocean Rates to China'!$L$11:$P$1030,2,FALSE)</f>
        <v>38.53</v>
      </c>
      <c r="K377" s="26">
        <f>VLOOKUP($A377,'Ocean Rates to China'!$L$11:$P$1030,3,FALSE)</f>
        <v>21.93</v>
      </c>
      <c r="L377" s="26">
        <f>VLOOKUP($A377,'Ocean Rates to China'!$L$11:$P$1030,4,FALSE)</f>
        <v>40.74</v>
      </c>
      <c r="M377" s="26">
        <f>VLOOKUP($A377,'Ocean Rates to China'!$L$11:$P$1030,5,FALSE)</f>
        <v>32.340000000000003</v>
      </c>
    </row>
    <row r="378" spans="1:13" x14ac:dyDescent="0.25">
      <c r="A378" s="21">
        <v>43620</v>
      </c>
      <c r="B378">
        <f>VLOOKUP(A378,FOB!$A$1:$H$792,2,FALSE)</f>
        <v>366.25</v>
      </c>
      <c r="C378">
        <v>395.75</v>
      </c>
      <c r="D378">
        <v>345</v>
      </c>
      <c r="E378">
        <v>345</v>
      </c>
      <c r="F378">
        <v>335.75</v>
      </c>
      <c r="G378" s="28">
        <f>VLOOKUP($A378,Futures!$A$3:$B$987,2,FALSE)</f>
        <v>8.8175000000000008</v>
      </c>
      <c r="H378">
        <f>VLOOKUP($A378,Basis!$A$3:$C$968,2,FALSE)</f>
        <v>45</v>
      </c>
      <c r="I378" s="39">
        <f>VLOOKUP($A378,Basis!$A$3:$C$968,3,FALSE)</f>
        <v>103.28156978010003</v>
      </c>
      <c r="J378" s="26">
        <f>VLOOKUP($A378,'Ocean Rates to China'!$L$11:$P$1030,2,FALSE)</f>
        <v>38.78</v>
      </c>
      <c r="K378" s="26">
        <f>VLOOKUP($A378,'Ocean Rates to China'!$L$11:$P$1030,3,FALSE)</f>
        <v>22.05</v>
      </c>
      <c r="L378" s="26">
        <f>VLOOKUP($A378,'Ocean Rates to China'!$L$11:$P$1030,4,FALSE)</f>
        <v>41.02</v>
      </c>
      <c r="M378" s="26">
        <f>VLOOKUP($A378,'Ocean Rates to China'!$L$11:$P$1030,5,FALSE)</f>
        <v>32.32</v>
      </c>
    </row>
    <row r="379" spans="1:13" x14ac:dyDescent="0.25">
      <c r="A379" s="21">
        <v>43619</v>
      </c>
      <c r="B379">
        <f>VLOOKUP(A379,FOB!$A$1:$H$792,2,FALSE)</f>
        <v>366</v>
      </c>
      <c r="C379">
        <v>393.5</v>
      </c>
      <c r="D379">
        <v>346.5</v>
      </c>
      <c r="E379">
        <v>350.25</v>
      </c>
      <c r="F379">
        <v>340.25</v>
      </c>
      <c r="G379" s="28">
        <f>VLOOKUP($A379,Futures!$A$3:$B$987,2,FALSE)</f>
        <v>8.7899999999999991</v>
      </c>
      <c r="H379">
        <f>VLOOKUP($A379,Basis!$A$3:$C$968,2,FALSE)</f>
        <v>47</v>
      </c>
      <c r="I379" s="39">
        <f>VLOOKUP($A379,Basis!$A$3:$C$968,3,FALSE)</f>
        <v>113.02590899194431</v>
      </c>
      <c r="J379" s="26">
        <f>VLOOKUP($A379,'Ocean Rates to China'!$L$11:$P$1030,2,FALSE)</f>
        <v>39.270000000000003</v>
      </c>
      <c r="K379" s="26">
        <f>VLOOKUP($A379,'Ocean Rates to China'!$L$11:$P$1030,3,FALSE)</f>
        <v>22.27</v>
      </c>
      <c r="L379" s="26">
        <f>VLOOKUP($A379,'Ocean Rates to China'!$L$11:$P$1030,4,FALSE)</f>
        <v>41.63</v>
      </c>
      <c r="M379" s="26">
        <f>VLOOKUP($A379,'Ocean Rates to China'!$L$11:$P$1030,5,FALSE)</f>
        <v>32.54</v>
      </c>
    </row>
    <row r="380" spans="1:13" x14ac:dyDescent="0.25">
      <c r="A380" s="21">
        <v>43616</v>
      </c>
      <c r="B380">
        <f>VLOOKUP(A380,FOB!$A$1:$H$792,2,FALSE)</f>
        <v>362.75</v>
      </c>
      <c r="C380">
        <v>393.25</v>
      </c>
      <c r="D380">
        <v>344.75</v>
      </c>
      <c r="E380">
        <v>348.25</v>
      </c>
      <c r="F380">
        <v>337.25</v>
      </c>
      <c r="G380" s="28">
        <f>VLOOKUP($A380,Futures!$A$3:$B$987,2,FALSE)</f>
        <v>8.7774999999999999</v>
      </c>
      <c r="H380">
        <f>VLOOKUP($A380,Basis!$A$3:$C$968,2,FALSE)</f>
        <v>51</v>
      </c>
      <c r="I380" s="39">
        <f>VLOOKUP($A380,Basis!$A$3:$C$968,3,FALSE)</f>
        <v>97.783420422381795</v>
      </c>
      <c r="J380" s="26">
        <f>VLOOKUP($A380,'Ocean Rates to China'!$L$11:$P$1030,2,FALSE)</f>
        <v>39.659999999999997</v>
      </c>
      <c r="K380" s="26">
        <f>VLOOKUP($A380,'Ocean Rates to China'!$L$11:$P$1030,3,FALSE)</f>
        <v>22.43</v>
      </c>
      <c r="L380" s="26">
        <f>VLOOKUP($A380,'Ocean Rates to China'!$L$11:$P$1030,4,FALSE)</f>
        <v>42.1</v>
      </c>
      <c r="M380" s="26">
        <f>VLOOKUP($A380,'Ocean Rates to China'!$L$11:$P$1030,5,FALSE)</f>
        <v>33</v>
      </c>
    </row>
    <row r="381" spans="1:13" x14ac:dyDescent="0.25">
      <c r="A381" s="21">
        <v>43615</v>
      </c>
      <c r="B381">
        <f>VLOOKUP(A381,FOB!$A$1:$H$792,2,FALSE)</f>
        <v>364.75</v>
      </c>
      <c r="C381">
        <v>397.25</v>
      </c>
      <c r="D381">
        <v>344.25</v>
      </c>
      <c r="E381">
        <v>352.25</v>
      </c>
      <c r="F381">
        <v>342</v>
      </c>
      <c r="G381" s="28">
        <f>VLOOKUP($A381,Futures!$A$3:$B$987,2,FALSE)</f>
        <v>8.89</v>
      </c>
      <c r="H381">
        <f>VLOOKUP($A381,Basis!$A$3:$C$968,2,FALSE)</f>
        <v>52</v>
      </c>
      <c r="I381" s="39">
        <f>VLOOKUP($A381,Basis!$A$3:$C$968,3,FALSE)</f>
        <v>96.276507729152883</v>
      </c>
      <c r="J381" s="26">
        <f>VLOOKUP($A381,'Ocean Rates to China'!$L$11:$P$1030,2,FALSE)</f>
        <v>39.68</v>
      </c>
      <c r="K381" s="26">
        <f>VLOOKUP($A381,'Ocean Rates to China'!$L$11:$P$1030,3,FALSE)</f>
        <v>22.46</v>
      </c>
      <c r="L381" s="26">
        <f>VLOOKUP($A381,'Ocean Rates to China'!$L$11:$P$1030,4,FALSE)</f>
        <v>42.13</v>
      </c>
      <c r="M381" s="26">
        <f>VLOOKUP($A381,'Ocean Rates to China'!$L$11:$P$1030,5,FALSE)</f>
        <v>33.36</v>
      </c>
    </row>
    <row r="382" spans="1:13" x14ac:dyDescent="0.25">
      <c r="A382" s="21">
        <v>43614</v>
      </c>
      <c r="B382">
        <f>VLOOKUP(A382,FOB!$A$1:$H$792,2,FALSE)</f>
        <v>364.5</v>
      </c>
      <c r="C382">
        <v>392</v>
      </c>
      <c r="D382">
        <v>343.25</v>
      </c>
      <c r="E382">
        <v>351.25</v>
      </c>
      <c r="F382">
        <v>341</v>
      </c>
      <c r="G382" s="28">
        <f>VLOOKUP($A382,Futures!$A$3:$B$987,2,FALSE)</f>
        <v>8.7200000000000006</v>
      </c>
      <c r="H382">
        <f>VLOOKUP($A382,Basis!$A$3:$C$968,2,FALSE)</f>
        <v>55</v>
      </c>
      <c r="I382" s="39">
        <f>VLOOKUP($A382,Basis!$A$3:$C$968,3,FALSE)</f>
        <v>101.02961027650767</v>
      </c>
      <c r="J382" s="26">
        <f>VLOOKUP($A382,'Ocean Rates to China'!$L$11:$P$1030,2,FALSE)</f>
        <v>39.76</v>
      </c>
      <c r="K382" s="26">
        <f>VLOOKUP($A382,'Ocean Rates to China'!$L$11:$P$1030,3,FALSE)</f>
        <v>22.59</v>
      </c>
      <c r="L382" s="26">
        <f>VLOOKUP($A382,'Ocean Rates to China'!$L$11:$P$1030,4,FALSE)</f>
        <v>42.23</v>
      </c>
      <c r="M382" s="26">
        <f>VLOOKUP($A382,'Ocean Rates to China'!$L$11:$P$1030,5,FALSE)</f>
        <v>33.299999999999997</v>
      </c>
    </row>
    <row r="383" spans="1:13" x14ac:dyDescent="0.25">
      <c r="A383" s="21">
        <v>43613</v>
      </c>
      <c r="B383">
        <f>VLOOKUP(A383,FOB!$A$1:$H$792,2,FALSE)</f>
        <v>364.5</v>
      </c>
      <c r="C383">
        <v>392</v>
      </c>
      <c r="D383">
        <v>342.5</v>
      </c>
      <c r="E383">
        <v>349.75</v>
      </c>
      <c r="F383">
        <v>340.5</v>
      </c>
      <c r="G383" s="28">
        <f>VLOOKUP($A383,Futures!$A$3:$B$987,2,FALSE)</f>
        <v>8.56</v>
      </c>
      <c r="H383">
        <f>VLOOKUP($A383,Basis!$A$3:$C$968,2,FALSE)</f>
        <v>61</v>
      </c>
      <c r="I383" s="39">
        <f>VLOOKUP($A383,Basis!$A$3:$C$968,3,FALSE)</f>
        <v>113.02895710864362</v>
      </c>
      <c r="J383" s="26">
        <f>VLOOKUP($A383,'Ocean Rates to China'!$L$11:$P$1030,2,FALSE)</f>
        <v>39.67</v>
      </c>
      <c r="K383" s="26">
        <f>VLOOKUP($A383,'Ocean Rates to China'!$L$11:$P$1030,3,FALSE)</f>
        <v>22.52</v>
      </c>
      <c r="L383" s="26">
        <f>VLOOKUP($A383,'Ocean Rates to China'!$L$11:$P$1030,4,FALSE)</f>
        <v>42.12</v>
      </c>
      <c r="M383" s="26">
        <f>VLOOKUP($A383,'Ocean Rates to China'!$L$11:$P$1030,5,FALSE)</f>
        <v>33.340000000000003</v>
      </c>
    </row>
    <row r="384" spans="1:13" x14ac:dyDescent="0.25">
      <c r="A384" s="21">
        <v>43609</v>
      </c>
      <c r="B384">
        <f>VLOOKUP(A384,FOB!$A$1:$H$792,2,FALSE)</f>
        <v>360</v>
      </c>
      <c r="C384">
        <v>388</v>
      </c>
      <c r="D384">
        <v>330.25</v>
      </c>
      <c r="E384">
        <v>340.5</v>
      </c>
      <c r="F384">
        <v>327.5</v>
      </c>
      <c r="G384" s="28">
        <f>VLOOKUP($A384,Futures!$A$3:$B$987,2,FALSE)</f>
        <v>8.2974999999999994</v>
      </c>
      <c r="H384">
        <f>VLOOKUP($A384,Basis!$A$3:$C$968,2,FALSE)</f>
        <v>60</v>
      </c>
      <c r="I384" s="39">
        <f>VLOOKUP($A384,Basis!$A$3:$C$968,3,FALSE)</f>
        <v>122.54153059002846</v>
      </c>
      <c r="J384" s="26">
        <f>VLOOKUP($A384,'Ocean Rates to China'!$L$11:$P$1030,2,FALSE)</f>
        <v>39.67</v>
      </c>
      <c r="K384" s="26">
        <f>VLOOKUP($A384,'Ocean Rates to China'!$L$11:$P$1030,3,FALSE)</f>
        <v>22.37</v>
      </c>
      <c r="L384" s="26">
        <f>VLOOKUP($A384,'Ocean Rates to China'!$L$11:$P$1030,4,FALSE)</f>
        <v>42.15</v>
      </c>
      <c r="M384" s="26">
        <f>VLOOKUP($A384,'Ocean Rates to China'!$L$11:$P$1030,5,FALSE)</f>
        <v>33.049999999999997</v>
      </c>
    </row>
    <row r="385" spans="1:13" x14ac:dyDescent="0.25">
      <c r="A385" s="21">
        <v>43608</v>
      </c>
      <c r="B385">
        <f>VLOOKUP(A385,FOB!$A$1:$H$792,2,FALSE)</f>
        <v>352</v>
      </c>
      <c r="C385">
        <v>378</v>
      </c>
      <c r="D385">
        <v>322.25</v>
      </c>
      <c r="E385">
        <v>331</v>
      </c>
      <c r="F385">
        <v>318.5</v>
      </c>
      <c r="G385" s="28">
        <f>VLOOKUP($A385,Futures!$A$3:$B$987,2,FALSE)</f>
        <v>8.2149999999999999</v>
      </c>
      <c r="H385">
        <f>VLOOKUP($A385,Basis!$A$3:$C$968,2,FALSE)</f>
        <v>50</v>
      </c>
      <c r="I385" s="39">
        <f>VLOOKUP($A385,Basis!$A$3:$C$968,3,FALSE)</f>
        <v>122.27313302852156</v>
      </c>
      <c r="J385" s="26">
        <f>VLOOKUP($A385,'Ocean Rates to China'!$L$11:$P$1030,2,FALSE)</f>
        <v>39.86</v>
      </c>
      <c r="K385" s="26">
        <f>VLOOKUP($A385,'Ocean Rates to China'!$L$11:$P$1030,3,FALSE)</f>
        <v>22.41</v>
      </c>
      <c r="L385" s="26">
        <f>VLOOKUP($A385,'Ocean Rates to China'!$L$11:$P$1030,4,FALSE)</f>
        <v>42.39</v>
      </c>
      <c r="M385" s="26">
        <f>VLOOKUP($A385,'Ocean Rates to China'!$L$11:$P$1030,5,FALSE)</f>
        <v>33.22</v>
      </c>
    </row>
    <row r="386" spans="1:13" x14ac:dyDescent="0.25">
      <c r="A386" s="21">
        <v>43607</v>
      </c>
      <c r="B386">
        <f>VLOOKUP(A386,FOB!$A$1:$H$792,2,FALSE)</f>
        <v>349.5</v>
      </c>
      <c r="C386">
        <v>377.75</v>
      </c>
      <c r="D386">
        <v>319.75</v>
      </c>
      <c r="E386">
        <v>329.25</v>
      </c>
      <c r="F386">
        <v>316.75</v>
      </c>
      <c r="G386" s="28">
        <f>VLOOKUP($A386,Futures!$A$3:$B$987,2,FALSE)</f>
        <v>8.2850000000000001</v>
      </c>
      <c r="H386">
        <f>VLOOKUP($A386,Basis!$A$3:$C$968,2,FALSE)</f>
        <v>50</v>
      </c>
      <c r="I386" s="39">
        <f>VLOOKUP($A386,Basis!$A$3:$C$968,3,FALSE)</f>
        <v>108.27879381667742</v>
      </c>
      <c r="J386" s="26">
        <f>VLOOKUP($A386,'Ocean Rates to China'!$L$11:$P$1030,2,FALSE)</f>
        <v>39.69</v>
      </c>
      <c r="K386" s="26">
        <f>VLOOKUP($A386,'Ocean Rates to China'!$L$11:$P$1030,3,FALSE)</f>
        <v>22.3</v>
      </c>
      <c r="L386" s="26">
        <f>VLOOKUP($A386,'Ocean Rates to China'!$L$11:$P$1030,4,FALSE)</f>
        <v>42.21</v>
      </c>
      <c r="M386" s="26">
        <f>VLOOKUP($A386,'Ocean Rates to China'!$L$11:$P$1030,5,FALSE)</f>
        <v>33.36</v>
      </c>
    </row>
    <row r="387" spans="1:13" x14ac:dyDescent="0.25">
      <c r="A387" s="21">
        <v>43606</v>
      </c>
      <c r="B387">
        <f>VLOOKUP(A387,FOB!$A$1:$H$792,2,FALSE)</f>
        <v>348</v>
      </c>
      <c r="C387">
        <v>372.5</v>
      </c>
      <c r="D387">
        <v>322</v>
      </c>
      <c r="E387">
        <v>333</v>
      </c>
      <c r="F387">
        <v>318.25</v>
      </c>
      <c r="G387" s="28">
        <f>VLOOKUP($A387,Futures!$A$3:$B$987,2,FALSE)</f>
        <v>8.2200000000000006</v>
      </c>
      <c r="H387">
        <f>VLOOKUP($A387,Basis!$A$3:$C$968,2,FALSE)</f>
        <v>52</v>
      </c>
      <c r="I387" s="39">
        <f>VLOOKUP($A387,Basis!$A$3:$C$968,3,FALSE)</f>
        <v>102.28695841497935</v>
      </c>
      <c r="J387" s="26">
        <f>VLOOKUP($A387,'Ocean Rates to China'!$L$11:$P$1030,2,FALSE)</f>
        <v>39.619999999999997</v>
      </c>
      <c r="K387" s="26">
        <f>VLOOKUP($A387,'Ocean Rates to China'!$L$11:$P$1030,3,FALSE)</f>
        <v>22.26</v>
      </c>
      <c r="L387" s="26">
        <f>VLOOKUP($A387,'Ocean Rates to China'!$L$11:$P$1030,4,FALSE)</f>
        <v>42.12</v>
      </c>
      <c r="M387" s="26">
        <f>VLOOKUP($A387,'Ocean Rates to China'!$L$11:$P$1030,5,FALSE)</f>
        <v>33.32</v>
      </c>
    </row>
    <row r="388" spans="1:13" x14ac:dyDescent="0.25">
      <c r="A388" s="21">
        <v>43605</v>
      </c>
      <c r="B388">
        <f>VLOOKUP(A388,FOB!$A$1:$H$792,2,FALSE)</f>
        <v>343.25</v>
      </c>
      <c r="C388">
        <v>376.75</v>
      </c>
      <c r="D388">
        <v>320.5</v>
      </c>
      <c r="E388">
        <v>331.5</v>
      </c>
      <c r="F388">
        <v>316.75</v>
      </c>
      <c r="G388" s="28">
        <f>VLOOKUP($A388,Futures!$A$3:$B$987,2,FALSE)</f>
        <v>8.3175000000000008</v>
      </c>
      <c r="H388">
        <f>VLOOKUP($A388,Basis!$A$3:$C$968,2,FALSE)</f>
        <v>40</v>
      </c>
      <c r="I388" s="39">
        <f>VLOOKUP($A388,Basis!$A$3:$C$968,3,FALSE)</f>
        <v>102.52498367080332</v>
      </c>
      <c r="J388" s="26">
        <f>VLOOKUP($A388,'Ocean Rates to China'!$L$11:$P$1030,2,FALSE)</f>
        <v>39.58</v>
      </c>
      <c r="K388" s="26">
        <f>VLOOKUP($A388,'Ocean Rates to China'!$L$11:$P$1030,3,FALSE)</f>
        <v>22.24</v>
      </c>
      <c r="L388" s="26">
        <f>VLOOKUP($A388,'Ocean Rates to China'!$L$11:$P$1030,4,FALSE)</f>
        <v>42.08</v>
      </c>
      <c r="M388" s="26">
        <f>VLOOKUP($A388,'Ocean Rates to China'!$L$11:$P$1030,5,FALSE)</f>
        <v>33.31</v>
      </c>
    </row>
    <row r="389" spans="1:13" x14ac:dyDescent="0.25">
      <c r="A389" s="21">
        <v>43602</v>
      </c>
      <c r="B389">
        <f>VLOOKUP(A389,FOB!$A$1:$H$792,2,FALSE)</f>
        <v>346.25</v>
      </c>
      <c r="C389">
        <v>371</v>
      </c>
      <c r="D389">
        <v>322</v>
      </c>
      <c r="E389">
        <v>333</v>
      </c>
      <c r="F389">
        <v>317.5</v>
      </c>
      <c r="G389" s="28">
        <f>VLOOKUP($A389,Futures!$A$3:$B$987,2,FALSE)</f>
        <v>8.2174999999999994</v>
      </c>
      <c r="H389">
        <f>VLOOKUP($A389,Basis!$A$3:$C$968,2,FALSE)</f>
        <v>40</v>
      </c>
      <c r="I389" s="39">
        <f>VLOOKUP($A389,Basis!$A$3:$C$968,3,FALSE)</f>
        <v>107.27242543000237</v>
      </c>
      <c r="J389" s="26">
        <f>VLOOKUP($A389,'Ocean Rates to China'!$L$11:$P$1030,2,FALSE)</f>
        <v>39.450000000000003</v>
      </c>
      <c r="K389" s="26">
        <f>VLOOKUP($A389,'Ocean Rates to China'!$L$11:$P$1030,3,FALSE)</f>
        <v>22.18</v>
      </c>
      <c r="L389" s="26">
        <f>VLOOKUP($A389,'Ocean Rates to China'!$L$11:$P$1030,4,FALSE)</f>
        <v>41.92</v>
      </c>
      <c r="M389" s="26">
        <f>VLOOKUP($A389,'Ocean Rates to China'!$L$11:$P$1030,5,FALSE)</f>
        <v>33.26</v>
      </c>
    </row>
    <row r="390" spans="1:13" x14ac:dyDescent="0.25">
      <c r="A390" s="21">
        <v>43601</v>
      </c>
      <c r="B390">
        <f>VLOOKUP(A390,FOB!$A$1:$H$792,2,FALSE)</f>
        <v>345.5</v>
      </c>
      <c r="C390">
        <v>375.25</v>
      </c>
      <c r="D390">
        <v>319.25</v>
      </c>
      <c r="E390">
        <v>331.5</v>
      </c>
      <c r="F390">
        <v>316.25</v>
      </c>
      <c r="G390" s="28">
        <f>VLOOKUP($A390,Futures!$A$3:$B$987,2,FALSE)</f>
        <v>8.3975000000000009</v>
      </c>
      <c r="H390">
        <f>VLOOKUP($A390,Basis!$A$3:$C$968,2,FALSE)</f>
        <v>37</v>
      </c>
      <c r="I390" s="39">
        <f>VLOOKUP($A390,Basis!$A$3:$C$968,3,FALSE)</f>
        <v>104.02313302852147</v>
      </c>
      <c r="J390" s="26">
        <f>VLOOKUP($A390,'Ocean Rates to China'!$L$11:$P$1030,2,FALSE)</f>
        <v>39.380000000000003</v>
      </c>
      <c r="K390" s="26">
        <f>VLOOKUP($A390,'Ocean Rates to China'!$L$11:$P$1030,3,FALSE)</f>
        <v>22.15</v>
      </c>
      <c r="L390" s="26">
        <f>VLOOKUP($A390,'Ocean Rates to China'!$L$11:$P$1030,4,FALSE)</f>
        <v>41.83</v>
      </c>
      <c r="M390" s="26">
        <f>VLOOKUP($A390,'Ocean Rates to China'!$L$11:$P$1030,5,FALSE)</f>
        <v>33.130000000000003</v>
      </c>
    </row>
    <row r="391" spans="1:13" x14ac:dyDescent="0.25">
      <c r="A391" s="21">
        <v>43600</v>
      </c>
      <c r="B391">
        <f>VLOOKUP(A391,FOB!$A$1:$H$792,2,FALSE)</f>
        <v>347.5</v>
      </c>
      <c r="C391">
        <v>373.25</v>
      </c>
      <c r="D391">
        <v>322.5</v>
      </c>
      <c r="E391">
        <v>335.5</v>
      </c>
      <c r="F391">
        <v>319.75</v>
      </c>
      <c r="G391" s="28">
        <f>VLOOKUP($A391,Futures!$A$3:$B$987,2,FALSE)</f>
        <v>8.3550000000000004</v>
      </c>
      <c r="H391">
        <f>VLOOKUP($A391,Basis!$A$3:$C$968,2,FALSE)</f>
        <v>36</v>
      </c>
      <c r="I391" s="39">
        <f>VLOOKUP($A391,Basis!$A$3:$C$968,3,FALSE)</f>
        <v>96.788264750707498</v>
      </c>
      <c r="J391" s="26">
        <f>VLOOKUP($A391,'Ocean Rates to China'!$L$11:$P$1030,2,FALSE)</f>
        <v>39.24</v>
      </c>
      <c r="K391" s="26">
        <f>VLOOKUP($A391,'Ocean Rates to China'!$L$11:$P$1030,3,FALSE)</f>
        <v>22.27</v>
      </c>
      <c r="L391" s="26">
        <f>VLOOKUP($A391,'Ocean Rates to China'!$L$11:$P$1030,4,FALSE)</f>
        <v>41.66</v>
      </c>
      <c r="M391" s="26">
        <f>VLOOKUP($A391,'Ocean Rates to China'!$L$11:$P$1030,5,FALSE)</f>
        <v>32.979999999999997</v>
      </c>
    </row>
    <row r="392" spans="1:13" x14ac:dyDescent="0.25">
      <c r="A392" s="21">
        <v>43599</v>
      </c>
      <c r="B392">
        <f>VLOOKUP(A392,FOB!$A$1:$H$792,2,FALSE)</f>
        <v>341.25</v>
      </c>
      <c r="C392">
        <v>366.25</v>
      </c>
      <c r="D392">
        <v>321.5</v>
      </c>
      <c r="E392">
        <v>336.25</v>
      </c>
      <c r="F392">
        <v>317.75</v>
      </c>
      <c r="G392" s="28">
        <f>VLOOKUP($A392,Futures!$A$3:$B$987,2,FALSE)</f>
        <v>8.3149999999999995</v>
      </c>
      <c r="H392">
        <f>VLOOKUP($A392,Basis!$A$3:$C$968,2,FALSE)</f>
        <v>35</v>
      </c>
      <c r="I392" s="39">
        <f>VLOOKUP($A392,Basis!$A$3:$C$968,3,FALSE)</f>
        <v>87.044524276072366</v>
      </c>
      <c r="J392" s="26">
        <f>VLOOKUP($A392,'Ocean Rates to China'!$L$11:$P$1030,2,FALSE)</f>
        <v>39.200000000000003</v>
      </c>
      <c r="K392" s="26">
        <f>VLOOKUP($A392,'Ocean Rates to China'!$L$11:$P$1030,3,FALSE)</f>
        <v>22.17</v>
      </c>
      <c r="L392" s="26">
        <f>VLOOKUP($A392,'Ocean Rates to China'!$L$11:$P$1030,4,FALSE)</f>
        <v>41.64</v>
      </c>
      <c r="M392" s="26">
        <f>VLOOKUP($A392,'Ocean Rates to China'!$L$11:$P$1030,5,FALSE)</f>
        <v>32.75</v>
      </c>
    </row>
    <row r="393" spans="1:13" x14ac:dyDescent="0.25">
      <c r="A393" s="21">
        <v>43598</v>
      </c>
      <c r="B393">
        <f>VLOOKUP(A393,FOB!$A$1:$H$792,2,FALSE)</f>
        <v>336.25</v>
      </c>
      <c r="C393">
        <v>364.25</v>
      </c>
      <c r="D393">
        <v>319.25</v>
      </c>
      <c r="E393">
        <v>334</v>
      </c>
      <c r="F393">
        <v>315.75</v>
      </c>
      <c r="G393" s="28">
        <f>VLOOKUP($A393,Futures!$A$3:$B$987,2,FALSE)</f>
        <v>8.0250000000000004</v>
      </c>
      <c r="H393">
        <f>VLOOKUP($A393,Basis!$A$3:$C$968,2,FALSE)</f>
        <v>38</v>
      </c>
      <c r="I393" s="39">
        <f>VLOOKUP($A393,Basis!$A$3:$C$968,3,FALSE)</f>
        <v>100.5317875027215</v>
      </c>
      <c r="J393" s="26">
        <f>VLOOKUP($A393,'Ocean Rates to China'!$L$11:$P$1030,2,FALSE)</f>
        <v>39.020000000000003</v>
      </c>
      <c r="K393" s="26">
        <f>VLOOKUP($A393,'Ocean Rates to China'!$L$11:$P$1030,3,FALSE)</f>
        <v>22.06</v>
      </c>
      <c r="L393" s="26">
        <f>VLOOKUP($A393,'Ocean Rates to China'!$L$11:$P$1030,4,FALSE)</f>
        <v>41.44</v>
      </c>
      <c r="M393" s="26">
        <f>VLOOKUP($A393,'Ocean Rates to China'!$L$11:$P$1030,5,FALSE)</f>
        <v>32.78</v>
      </c>
    </row>
    <row r="394" spans="1:13" x14ac:dyDescent="0.25">
      <c r="A394" s="21">
        <v>43595</v>
      </c>
      <c r="B394">
        <f>VLOOKUP(A394,FOB!$A$1:$H$792,2,FALSE)</f>
        <v>328.5</v>
      </c>
      <c r="C394">
        <v>358.25</v>
      </c>
      <c r="D394">
        <v>308</v>
      </c>
      <c r="E394">
        <v>322.5</v>
      </c>
      <c r="F394">
        <v>304.25</v>
      </c>
      <c r="G394" s="28">
        <f>VLOOKUP($A394,Futures!$A$3:$B$987,2,FALSE)</f>
        <v>8.0924999999999994</v>
      </c>
      <c r="H394">
        <f>VLOOKUP($A394,Basis!$A$3:$C$968,2,FALSE)</f>
        <v>40</v>
      </c>
      <c r="I394" s="39">
        <f>VLOOKUP($A394,Basis!$A$3:$C$968,3,FALSE)</f>
        <v>84.773514043109088</v>
      </c>
      <c r="J394" s="26">
        <f>VLOOKUP($A394,'Ocean Rates to China'!$L$11:$P$1030,2,FALSE)</f>
        <v>38.729999999999997</v>
      </c>
      <c r="K394" s="26">
        <f>VLOOKUP($A394,'Ocean Rates to China'!$L$11:$P$1030,3,FALSE)</f>
        <v>21.92</v>
      </c>
      <c r="L394" s="26">
        <f>VLOOKUP($A394,'Ocean Rates to China'!$L$11:$P$1030,4,FALSE)</f>
        <v>41.09</v>
      </c>
      <c r="M394" s="26">
        <f>VLOOKUP($A394,'Ocean Rates to China'!$L$11:$P$1030,5,FALSE)</f>
        <v>32.549999999999997</v>
      </c>
    </row>
    <row r="395" spans="1:13" x14ac:dyDescent="0.25">
      <c r="A395" s="21">
        <v>43594</v>
      </c>
      <c r="B395">
        <f>VLOOKUP(A395,FOB!$A$1:$H$792,2,FALSE)</f>
        <v>325.5</v>
      </c>
      <c r="C395">
        <v>359.75</v>
      </c>
      <c r="D395">
        <v>314.5</v>
      </c>
      <c r="E395">
        <v>328</v>
      </c>
      <c r="F395">
        <v>310</v>
      </c>
      <c r="G395" s="28">
        <f>VLOOKUP($A395,Futures!$A$3:$B$987,2,FALSE)</f>
        <v>8.1274999999999995</v>
      </c>
      <c r="H395">
        <f>VLOOKUP($A395,Basis!$A$3:$C$968,2,FALSE)</f>
        <v>38</v>
      </c>
      <c r="I395" s="39">
        <f>VLOOKUP($A395,Basis!$A$3:$C$968,3,FALSE)</f>
        <v>91.533692575658591</v>
      </c>
      <c r="J395" s="26">
        <f>VLOOKUP($A395,'Ocean Rates to China'!$L$11:$P$1030,2,FALSE)</f>
        <v>39.049999999999997</v>
      </c>
      <c r="K395" s="26">
        <f>VLOOKUP($A395,'Ocean Rates to China'!$L$11:$P$1030,3,FALSE)</f>
        <v>22.03</v>
      </c>
      <c r="L395" s="26">
        <f>VLOOKUP($A395,'Ocean Rates to China'!$L$11:$P$1030,4,FALSE)</f>
        <v>41.5</v>
      </c>
      <c r="M395" s="26">
        <f>VLOOKUP($A395,'Ocean Rates to China'!$L$11:$P$1030,5,FALSE)</f>
        <v>32.36</v>
      </c>
    </row>
    <row r="396" spans="1:13" x14ac:dyDescent="0.25">
      <c r="A396" s="21">
        <v>43593</v>
      </c>
      <c r="B396">
        <f>VLOOKUP(A396,FOB!$A$1:$H$792,2,FALSE)</f>
        <v>325.5</v>
      </c>
      <c r="C396">
        <v>353.75</v>
      </c>
      <c r="D396">
        <v>315.25</v>
      </c>
      <c r="E396">
        <v>328.75</v>
      </c>
      <c r="F396">
        <v>310.75</v>
      </c>
      <c r="G396" s="28">
        <f>VLOOKUP($A396,Futures!$A$3:$B$987,2,FALSE)</f>
        <v>8.2725000000000009</v>
      </c>
      <c r="H396">
        <f>VLOOKUP($A396,Basis!$A$3:$C$968,2,FALSE)</f>
        <v>35</v>
      </c>
      <c r="I396" s="39">
        <f>VLOOKUP($A396,Basis!$A$3:$C$968,3,FALSE)</f>
        <v>77.5235684737643</v>
      </c>
      <c r="J396" s="26">
        <f>VLOOKUP($A396,'Ocean Rates to China'!$L$11:$P$1030,2,FALSE)</f>
        <v>38.979999999999997</v>
      </c>
      <c r="K396" s="26">
        <f>VLOOKUP($A396,'Ocean Rates to China'!$L$11:$P$1030,3,FALSE)</f>
        <v>21.99</v>
      </c>
      <c r="L396" s="26">
        <f>VLOOKUP($A396,'Ocean Rates to China'!$L$11:$P$1030,4,FALSE)</f>
        <v>41.42</v>
      </c>
      <c r="M396" s="26">
        <f>VLOOKUP($A396,'Ocean Rates to China'!$L$11:$P$1030,5,FALSE)</f>
        <v>32.17</v>
      </c>
    </row>
    <row r="397" spans="1:13" x14ac:dyDescent="0.25">
      <c r="A397" s="21">
        <v>43592</v>
      </c>
      <c r="B397">
        <f>VLOOKUP(A397,FOB!$A$1:$H$792,2,FALSE)</f>
        <v>326</v>
      </c>
      <c r="C397">
        <v>357.5</v>
      </c>
      <c r="D397">
        <v>320.5</v>
      </c>
      <c r="E397">
        <v>334</v>
      </c>
      <c r="F397">
        <v>316</v>
      </c>
      <c r="G397" s="28">
        <f>VLOOKUP($A397,Futures!$A$3:$B$987,2,FALSE)</f>
        <v>8.3074999999999992</v>
      </c>
      <c r="H397">
        <f>VLOOKUP($A397,Basis!$A$3:$C$968,2,FALSE)</f>
        <v>35</v>
      </c>
      <c r="I397" s="39">
        <f>VLOOKUP($A397,Basis!$A$3:$C$968,3,FALSE)</f>
        <v>63.273514043109103</v>
      </c>
      <c r="J397" s="26">
        <f>VLOOKUP($A397,'Ocean Rates to China'!$L$11:$P$1030,2,FALSE)</f>
        <v>38.99</v>
      </c>
      <c r="K397" s="26">
        <f>VLOOKUP($A397,'Ocean Rates to China'!$L$11:$P$1030,3,FALSE)</f>
        <v>22</v>
      </c>
      <c r="L397" s="26">
        <f>VLOOKUP($A397,'Ocean Rates to China'!$L$11:$P$1030,4,FALSE)</f>
        <v>41.43</v>
      </c>
      <c r="M397" s="26">
        <f>VLOOKUP($A397,'Ocean Rates to China'!$L$11:$P$1030,5,FALSE)</f>
        <v>32.42</v>
      </c>
    </row>
    <row r="398" spans="1:13" x14ac:dyDescent="0.25">
      <c r="A398" s="21">
        <v>43588</v>
      </c>
      <c r="B398">
        <f>VLOOKUP(A398,FOB!$A$1:$H$792,2,FALSE)</f>
        <v>327.75</v>
      </c>
      <c r="C398">
        <v>358.25</v>
      </c>
      <c r="D398">
        <v>322</v>
      </c>
      <c r="E398">
        <v>335.5</v>
      </c>
      <c r="F398">
        <v>319.25</v>
      </c>
      <c r="G398" s="28">
        <f>VLOOKUP($A398,Futures!$A$3:$B$987,2,FALSE)</f>
        <v>8.4224999999999994</v>
      </c>
      <c r="H398">
        <f>VLOOKUP($A398,Basis!$A$3:$C$968,2,FALSE)</f>
        <v>34</v>
      </c>
      <c r="I398" s="39">
        <f>VLOOKUP($A398,Basis!$A$3:$C$968,3,FALSE)</f>
        <v>49.786795123013228</v>
      </c>
      <c r="J398" s="26">
        <f>VLOOKUP($A398,'Ocean Rates to China'!$L$11:$P$1030,2,FALSE)</f>
        <v>39.07</v>
      </c>
      <c r="K398" s="26">
        <f>VLOOKUP($A398,'Ocean Rates to China'!$L$11:$P$1030,3,FALSE)</f>
        <v>22</v>
      </c>
      <c r="L398" s="26">
        <f>VLOOKUP($A398,'Ocean Rates to China'!$L$11:$P$1030,4,FALSE)</f>
        <v>41.54</v>
      </c>
      <c r="M398" s="26">
        <f>VLOOKUP($A398,'Ocean Rates to China'!$L$11:$P$1030,5,FALSE)</f>
        <v>32.69</v>
      </c>
    </row>
    <row r="399" spans="1:13" x14ac:dyDescent="0.25">
      <c r="A399" s="21">
        <v>43587</v>
      </c>
      <c r="B399">
        <f>VLOOKUP(A399,FOB!$A$1:$H$792,2,FALSE)</f>
        <v>327.5</v>
      </c>
      <c r="C399">
        <v>354.25</v>
      </c>
      <c r="D399">
        <v>326.25</v>
      </c>
      <c r="E399">
        <v>340</v>
      </c>
      <c r="F399">
        <v>321.5</v>
      </c>
      <c r="G399" s="28">
        <f>VLOOKUP($A399,Futures!$A$3:$B$987,2,FALSE)</f>
        <v>8.4324999999999992</v>
      </c>
      <c r="H399">
        <f>VLOOKUP($A399,Basis!$A$3:$C$968,2,FALSE)</f>
        <v>40</v>
      </c>
      <c r="I399" s="39">
        <f>VLOOKUP($A399,Basis!$A$3:$C$968,3,FALSE)</f>
        <v>48.29691922490742</v>
      </c>
      <c r="J399" s="26">
        <f>VLOOKUP($A399,'Ocean Rates to China'!$L$11:$P$1030,2,FALSE)</f>
        <v>39.119999999999997</v>
      </c>
      <c r="K399" s="26">
        <f>VLOOKUP($A399,'Ocean Rates to China'!$L$11:$P$1030,3,FALSE)</f>
        <v>22.02</v>
      </c>
      <c r="L399" s="26">
        <f>VLOOKUP($A399,'Ocean Rates to China'!$L$11:$P$1030,4,FALSE)</f>
        <v>41.59</v>
      </c>
      <c r="M399" s="26">
        <f>VLOOKUP($A399,'Ocean Rates to China'!$L$11:$P$1030,5,FALSE)</f>
        <v>32.799999999999997</v>
      </c>
    </row>
    <row r="400" spans="1:13" x14ac:dyDescent="0.25">
      <c r="A400" s="21">
        <v>43586</v>
      </c>
      <c r="B400">
        <f>VLOOKUP(A400,FOB!$A$1:$H$792,2,FALSE)</f>
        <v>327</v>
      </c>
      <c r="C400" t="s">
        <v>9</v>
      </c>
      <c r="D400">
        <v>326.75</v>
      </c>
      <c r="E400">
        <v>340.25</v>
      </c>
      <c r="F400">
        <v>321.5</v>
      </c>
      <c r="G400" s="28">
        <f>VLOOKUP($A400,Futures!$A$3:$B$987,2,FALSE)</f>
        <v>8.5175000000000001</v>
      </c>
      <c r="H400">
        <f>VLOOKUP($A400,Basis!$A$3:$C$968,2,FALSE)</f>
        <v>32</v>
      </c>
      <c r="I400" s="39" t="e">
        <f>VLOOKUP($A400,Basis!$A$3:$C$968,3,FALSE)</f>
        <v>#N/A</v>
      </c>
      <c r="J400" s="26">
        <f>VLOOKUP($A400,'Ocean Rates to China'!$L$11:$P$1030,2,FALSE)</f>
        <v>39.200000000000003</v>
      </c>
      <c r="K400" s="26">
        <f>VLOOKUP($A400,'Ocean Rates to China'!$L$11:$P$1030,3,FALSE)</f>
        <v>22.05</v>
      </c>
      <c r="L400" s="26">
        <f>VLOOKUP($A400,'Ocean Rates to China'!$L$11:$P$1030,4,FALSE)</f>
        <v>41.7</v>
      </c>
      <c r="M400" s="26">
        <f>VLOOKUP($A400,'Ocean Rates to China'!$L$11:$P$1030,5,FALSE)</f>
        <v>32.86</v>
      </c>
    </row>
    <row r="401" spans="1:13" x14ac:dyDescent="0.25">
      <c r="A401" s="21">
        <v>43585</v>
      </c>
      <c r="B401" t="str">
        <f>VLOOKUP(A401,FOB!$A$1:$H$792,2,FALSE)</f>
        <v/>
      </c>
      <c r="C401">
        <v>355.25</v>
      </c>
      <c r="D401">
        <v>323.25</v>
      </c>
      <c r="E401">
        <v>340.5</v>
      </c>
      <c r="F401">
        <v>322</v>
      </c>
      <c r="G401" s="28">
        <f>VLOOKUP($A401,Futures!$A$3:$B$987,2,FALSE)</f>
        <v>8.5399999999999991</v>
      </c>
      <c r="H401">
        <f>VLOOKUP($A401,Basis!$A$3:$C$968,2,FALSE)</f>
        <v>43</v>
      </c>
      <c r="I401" s="39">
        <f>VLOOKUP($A401,Basis!$A$3:$C$968,3,FALSE)</f>
        <v>63.047681254082377</v>
      </c>
      <c r="J401" s="26">
        <f>VLOOKUP($A401,'Ocean Rates to China'!$L$11:$P$1030,2,FALSE)</f>
        <v>39.119999999999997</v>
      </c>
      <c r="K401" s="26">
        <f>VLOOKUP($A401,'Ocean Rates to China'!$L$11:$P$1030,3,FALSE)</f>
        <v>22.01</v>
      </c>
      <c r="L401" s="26">
        <f>VLOOKUP($A401,'Ocean Rates to China'!$L$11:$P$1030,4,FALSE)</f>
        <v>41.6</v>
      </c>
      <c r="M401" s="26">
        <f>VLOOKUP($A401,'Ocean Rates to China'!$L$11:$P$1030,5,FALSE)</f>
        <v>32.92</v>
      </c>
    </row>
    <row r="402" spans="1:13" x14ac:dyDescent="0.25">
      <c r="A402" s="21">
        <v>43584</v>
      </c>
      <c r="B402">
        <f>VLOOKUP(A402,FOB!$A$1:$H$792,2,FALSE)</f>
        <v>327</v>
      </c>
      <c r="C402">
        <v>357.5</v>
      </c>
      <c r="D402">
        <v>325.5</v>
      </c>
      <c r="E402">
        <v>342.75</v>
      </c>
      <c r="F402">
        <v>323.75</v>
      </c>
      <c r="G402" s="28">
        <f>VLOOKUP($A402,Futures!$A$3:$B$987,2,FALSE)</f>
        <v>8.6074999999999999</v>
      </c>
      <c r="H402">
        <f>VLOOKUP($A402,Basis!$A$3:$C$968,2,FALSE)</f>
        <v>41</v>
      </c>
      <c r="I402" s="39">
        <f>VLOOKUP($A402,Basis!$A$3:$C$968,3,FALSE)</f>
        <v>10.521500108861304</v>
      </c>
      <c r="J402" s="26">
        <f>VLOOKUP($A402,'Ocean Rates to China'!$L$11:$P$1030,2,FALSE)</f>
        <v>39.36</v>
      </c>
      <c r="K402" s="26">
        <f>VLOOKUP($A402,'Ocean Rates to China'!$L$11:$P$1030,3,FALSE)</f>
        <v>22.11</v>
      </c>
      <c r="L402" s="26">
        <f>VLOOKUP($A402,'Ocean Rates to China'!$L$11:$P$1030,4,FALSE)</f>
        <v>41.9</v>
      </c>
      <c r="M402" s="26">
        <f>VLOOKUP($A402,'Ocean Rates to China'!$L$11:$P$1030,5,FALSE)</f>
        <v>32.909999999999997</v>
      </c>
    </row>
    <row r="403" spans="1:13" x14ac:dyDescent="0.25">
      <c r="A403" s="21">
        <v>43581</v>
      </c>
      <c r="B403">
        <f>VLOOKUP(A403,FOB!$A$1:$H$792,2,FALSE)</f>
        <v>333.25</v>
      </c>
      <c r="C403">
        <v>360</v>
      </c>
      <c r="D403">
        <v>331</v>
      </c>
      <c r="E403">
        <v>348.25</v>
      </c>
      <c r="F403">
        <v>327</v>
      </c>
      <c r="G403" s="28">
        <f>VLOOKUP($A403,Futures!$A$3:$B$987,2,FALSE)</f>
        <v>8.67</v>
      </c>
      <c r="H403">
        <f>VLOOKUP($A403,Basis!$A$3:$C$968,2,FALSE)</f>
        <v>41</v>
      </c>
      <c r="I403" s="39">
        <f>VLOOKUP($A403,Basis!$A$3:$C$968,3,FALSE)</f>
        <v>49.775527977356937</v>
      </c>
      <c r="J403" s="26">
        <f>VLOOKUP($A403,'Ocean Rates to China'!$L$11:$P$1030,2,FALSE)</f>
        <v>39.75</v>
      </c>
      <c r="K403" s="26">
        <f>VLOOKUP($A403,'Ocean Rates to China'!$L$11:$P$1030,3,FALSE)</f>
        <v>22.15</v>
      </c>
      <c r="L403" s="26">
        <f>VLOOKUP($A403,'Ocean Rates to China'!$L$11:$P$1030,4,FALSE)</f>
        <v>42.38</v>
      </c>
      <c r="M403" s="26">
        <f>VLOOKUP($A403,'Ocean Rates to China'!$L$11:$P$1030,5,FALSE)</f>
        <v>33.15</v>
      </c>
    </row>
    <row r="404" spans="1:13" x14ac:dyDescent="0.25">
      <c r="A404" s="21">
        <v>43580</v>
      </c>
      <c r="B404">
        <f>VLOOKUP(A404,FOB!$A$1:$H$792,2,FALSE)</f>
        <v>334</v>
      </c>
      <c r="C404">
        <v>360.5</v>
      </c>
      <c r="D404">
        <v>332.5</v>
      </c>
      <c r="E404">
        <v>349.75</v>
      </c>
      <c r="F404">
        <v>328.5</v>
      </c>
      <c r="G404" s="28">
        <f>VLOOKUP($A404,Futures!$A$3:$B$987,2,FALSE)</f>
        <v>8.7274999999999991</v>
      </c>
      <c r="H404">
        <f>VLOOKUP($A404,Basis!$A$3:$C$968,2,FALSE)</f>
        <v>40</v>
      </c>
      <c r="I404" s="39">
        <f>VLOOKUP($A404,Basis!$A$3:$C$968,3,FALSE)</f>
        <v>41.521717831482796</v>
      </c>
      <c r="J404" s="26">
        <f>VLOOKUP($A404,'Ocean Rates to China'!$L$11:$P$1030,2,FALSE)</f>
        <v>39.229999999999997</v>
      </c>
      <c r="K404" s="26">
        <f>VLOOKUP($A404,'Ocean Rates to China'!$L$11:$P$1030,3,FALSE)</f>
        <v>22.07</v>
      </c>
      <c r="L404" s="26">
        <f>VLOOKUP($A404,'Ocean Rates to China'!$L$11:$P$1030,4,FALSE)</f>
        <v>41.74</v>
      </c>
      <c r="M404" s="26">
        <f>VLOOKUP($A404,'Ocean Rates to China'!$L$11:$P$1030,5,FALSE)</f>
        <v>33.49</v>
      </c>
    </row>
    <row r="405" spans="1:13" x14ac:dyDescent="0.25">
      <c r="A405" s="21">
        <v>43579</v>
      </c>
      <c r="B405">
        <f>VLOOKUP(A405,FOB!$A$1:$H$792,2,FALSE)</f>
        <v>334</v>
      </c>
      <c r="C405">
        <v>360</v>
      </c>
      <c r="D405">
        <v>333.75</v>
      </c>
      <c r="E405">
        <v>351</v>
      </c>
      <c r="F405">
        <v>329.5</v>
      </c>
      <c r="G405" s="28">
        <f>VLOOKUP($A405,Futures!$A$3:$B$987,2,FALSE)</f>
        <v>8.5525000000000002</v>
      </c>
      <c r="H405">
        <f>VLOOKUP($A405,Basis!$A$3:$C$968,2,FALSE)</f>
        <v>36</v>
      </c>
      <c r="I405" s="39">
        <f>VLOOKUP($A405,Basis!$A$3:$C$968,3,FALSE)</f>
        <v>37.031733072066153</v>
      </c>
      <c r="J405" s="26">
        <f>VLOOKUP($A405,'Ocean Rates to China'!$L$11:$P$1030,2,FALSE)</f>
        <v>39.159999999999997</v>
      </c>
      <c r="K405" s="26">
        <f>VLOOKUP($A405,'Ocean Rates to China'!$L$11:$P$1030,3,FALSE)</f>
        <v>22.09</v>
      </c>
      <c r="L405" s="26">
        <f>VLOOKUP($A405,'Ocean Rates to China'!$L$11:$P$1030,4,FALSE)</f>
        <v>41.66</v>
      </c>
      <c r="M405" s="26">
        <f>VLOOKUP($A405,'Ocean Rates to China'!$L$11:$P$1030,5,FALSE)</f>
        <v>32.94</v>
      </c>
    </row>
    <row r="406" spans="1:13" x14ac:dyDescent="0.25">
      <c r="A406" s="21">
        <v>43578</v>
      </c>
      <c r="B406">
        <f>VLOOKUP(A406,FOB!$A$1:$H$792,2,FALSE)</f>
        <v>333.75</v>
      </c>
      <c r="C406">
        <v>362</v>
      </c>
      <c r="D406">
        <v>332.5</v>
      </c>
      <c r="E406">
        <v>349.75</v>
      </c>
      <c r="F406">
        <v>328.5</v>
      </c>
      <c r="G406" s="28">
        <f>VLOOKUP($A406,Futures!$A$3:$B$987,2,FALSE)</f>
        <v>8.6199999999999992</v>
      </c>
      <c r="H406">
        <f>VLOOKUP($A406,Basis!$A$3:$C$968,2,FALSE)</f>
        <v>34</v>
      </c>
      <c r="I406" s="39">
        <f>VLOOKUP($A406,Basis!$A$3:$C$968,3,FALSE)</f>
        <v>40.024820378837411</v>
      </c>
      <c r="J406" s="26">
        <f>VLOOKUP($A406,'Ocean Rates to China'!$L$11:$P$1030,2,FALSE)</f>
        <v>39.01</v>
      </c>
      <c r="K406" s="26">
        <f>VLOOKUP($A406,'Ocean Rates to China'!$L$11:$P$1030,3,FALSE)</f>
        <v>22</v>
      </c>
      <c r="L406" s="26">
        <f>VLOOKUP($A406,'Ocean Rates to China'!$L$11:$P$1030,4,FALSE)</f>
        <v>41.48</v>
      </c>
      <c r="M406" s="26">
        <f>VLOOKUP($A406,'Ocean Rates to China'!$L$11:$P$1030,5,FALSE)</f>
        <v>32.82</v>
      </c>
    </row>
    <row r="407" spans="1:13" x14ac:dyDescent="0.25">
      <c r="A407" s="21">
        <v>43573</v>
      </c>
      <c r="B407">
        <f>VLOOKUP(A407,FOB!$A$1:$H$792,2,FALSE)</f>
        <v>336.5</v>
      </c>
      <c r="C407">
        <v>366.25</v>
      </c>
      <c r="D407">
        <v>334</v>
      </c>
      <c r="E407">
        <v>351.25</v>
      </c>
      <c r="F407">
        <v>328.5</v>
      </c>
      <c r="G407" s="28">
        <f>VLOOKUP($A407,Futures!$A$3:$B$987,2,FALSE)</f>
        <v>8.8049999999999997</v>
      </c>
      <c r="H407">
        <f>VLOOKUP($A407,Basis!$A$3:$C$968,2,FALSE)</f>
        <v>23</v>
      </c>
      <c r="I407" s="39">
        <f>VLOOKUP($A407,Basis!$A$3:$C$968,3,FALSE)</f>
        <v>38.289462225125348</v>
      </c>
      <c r="J407" s="26">
        <f>VLOOKUP($A407,'Ocean Rates to China'!$L$11:$P$1030,2,FALSE)</f>
        <v>38.86</v>
      </c>
      <c r="K407" s="26">
        <f>VLOOKUP($A407,'Ocean Rates to China'!$L$11:$P$1030,3,FALSE)</f>
        <v>21.89</v>
      </c>
      <c r="L407" s="26">
        <f>VLOOKUP($A407,'Ocean Rates to China'!$L$11:$P$1030,4,FALSE)</f>
        <v>41.3</v>
      </c>
      <c r="M407" s="26">
        <f>VLOOKUP($A407,'Ocean Rates to China'!$L$11:$P$1030,5,FALSE)</f>
        <v>32.479999999999997</v>
      </c>
    </row>
    <row r="408" spans="1:13" x14ac:dyDescent="0.25">
      <c r="A408" s="21">
        <v>43572</v>
      </c>
      <c r="B408">
        <f>VLOOKUP(A408,FOB!$A$1:$H$792,2,FALSE)</f>
        <v>342.5</v>
      </c>
      <c r="C408">
        <v>368.5</v>
      </c>
      <c r="D408">
        <v>341.25</v>
      </c>
      <c r="E408">
        <v>358</v>
      </c>
      <c r="F408">
        <v>335.5</v>
      </c>
      <c r="G408" s="28">
        <f>VLOOKUP($A408,Futures!$A$3:$B$987,2,FALSE)</f>
        <v>8.7899999999999991</v>
      </c>
      <c r="H408">
        <f>VLOOKUP($A408,Basis!$A$3:$C$968,2,FALSE)</f>
        <v>21</v>
      </c>
      <c r="I408" s="39">
        <f>VLOOKUP($A408,Basis!$A$3:$C$968,3,FALSE)</f>
        <v>32.522969736555751</v>
      </c>
      <c r="J408" s="26">
        <f>VLOOKUP($A408,'Ocean Rates to China'!$L$11:$P$1030,2,FALSE)</f>
        <v>38.659999999999997</v>
      </c>
      <c r="K408" s="26">
        <f>VLOOKUP($A408,'Ocean Rates to China'!$L$11:$P$1030,3,FALSE)</f>
        <v>21.79</v>
      </c>
      <c r="L408" s="26">
        <f>VLOOKUP($A408,'Ocean Rates to China'!$L$11:$P$1030,4,FALSE)</f>
        <v>41.06</v>
      </c>
      <c r="M408" s="26">
        <f>VLOOKUP($A408,'Ocean Rates to China'!$L$11:$P$1030,5,FALSE)</f>
        <v>32.479999999999997</v>
      </c>
    </row>
    <row r="409" spans="1:13" x14ac:dyDescent="0.25">
      <c r="A409" s="21">
        <v>43571</v>
      </c>
      <c r="B409">
        <f>VLOOKUP(A409,FOB!$A$1:$H$792,2,FALSE)</f>
        <v>342</v>
      </c>
      <c r="C409">
        <v>371.5</v>
      </c>
      <c r="D409">
        <v>341.25</v>
      </c>
      <c r="E409">
        <v>358</v>
      </c>
      <c r="F409">
        <v>335.5</v>
      </c>
      <c r="G409" s="28">
        <f>VLOOKUP($A409,Futures!$A$3:$B$987,2,FALSE)</f>
        <v>8.8800000000000008</v>
      </c>
      <c r="H409">
        <f>VLOOKUP($A409,Basis!$A$3:$C$968,2,FALSE)</f>
        <v>18</v>
      </c>
      <c r="I409" s="39">
        <f>VLOOKUP($A409,Basis!$A$3:$C$968,3,FALSE)</f>
        <v>35.797082516873502</v>
      </c>
      <c r="J409" s="26">
        <f>VLOOKUP($A409,'Ocean Rates to China'!$L$11:$P$1030,2,FALSE)</f>
        <v>38.44</v>
      </c>
      <c r="K409" s="26">
        <f>VLOOKUP($A409,'Ocean Rates to China'!$L$11:$P$1030,3,FALSE)</f>
        <v>21.69</v>
      </c>
      <c r="L409" s="26">
        <f>VLOOKUP($A409,'Ocean Rates to China'!$L$11:$P$1030,4,FALSE)</f>
        <v>40.82</v>
      </c>
      <c r="M409" s="26">
        <f>VLOOKUP($A409,'Ocean Rates to China'!$L$11:$P$1030,5,FALSE)</f>
        <v>32.119999999999997</v>
      </c>
    </row>
    <row r="410" spans="1:13" x14ac:dyDescent="0.25">
      <c r="A410" s="21">
        <v>43570</v>
      </c>
      <c r="B410">
        <f>VLOOKUP(A410,FOB!$A$1:$H$792,2,FALSE)</f>
        <v>344.75</v>
      </c>
      <c r="C410">
        <v>373.25</v>
      </c>
      <c r="D410">
        <v>344</v>
      </c>
      <c r="E410">
        <v>360.5</v>
      </c>
      <c r="F410">
        <v>338</v>
      </c>
      <c r="G410" s="28">
        <f>VLOOKUP($A410,Futures!$A$3:$B$987,2,FALSE)</f>
        <v>8.9875000000000007</v>
      </c>
      <c r="H410">
        <f>VLOOKUP($A410,Basis!$A$3:$C$968,2,FALSE)</f>
        <v>21</v>
      </c>
      <c r="I410" s="39">
        <f>VLOOKUP($A410,Basis!$A$3:$C$968,3,FALSE)</f>
        <v>35.797136947528685</v>
      </c>
      <c r="J410" s="26">
        <f>VLOOKUP($A410,'Ocean Rates to China'!$L$11:$P$1030,2,FALSE)</f>
        <v>38.26</v>
      </c>
      <c r="K410" s="26">
        <f>VLOOKUP($A410,'Ocean Rates to China'!$L$11:$P$1030,3,FALSE)</f>
        <v>21.58</v>
      </c>
      <c r="L410" s="26">
        <f>VLOOKUP($A410,'Ocean Rates to China'!$L$11:$P$1030,4,FALSE)</f>
        <v>40.619999999999997</v>
      </c>
      <c r="M410" s="26">
        <f>VLOOKUP($A410,'Ocean Rates to China'!$L$11:$P$1030,5,FALSE)</f>
        <v>31.95</v>
      </c>
    </row>
    <row r="411" spans="1:13" x14ac:dyDescent="0.25">
      <c r="A411" s="21">
        <v>43567</v>
      </c>
      <c r="B411">
        <f>VLOOKUP(A411,FOB!$A$1:$H$792,2,FALSE)</f>
        <v>347.5</v>
      </c>
      <c r="C411">
        <v>369</v>
      </c>
      <c r="D411">
        <v>348.25</v>
      </c>
      <c r="E411">
        <v>364.75</v>
      </c>
      <c r="F411">
        <v>341.75</v>
      </c>
      <c r="G411" s="28">
        <f>VLOOKUP($A411,Futures!$A$3:$B$987,2,FALSE)</f>
        <v>8.9525000000000006</v>
      </c>
      <c r="H411">
        <f>VLOOKUP($A411,Basis!$A$3:$C$968,2,FALSE)</f>
        <v>20</v>
      </c>
      <c r="I411" s="39">
        <f>VLOOKUP($A411,Basis!$A$3:$C$968,3,FALSE)</f>
        <v>33.037611582843418</v>
      </c>
      <c r="J411" s="26">
        <f>VLOOKUP($A411,'Ocean Rates to China'!$L$11:$P$1030,2,FALSE)</f>
        <v>37.909999999999997</v>
      </c>
      <c r="K411" s="26">
        <f>VLOOKUP($A411,'Ocean Rates to China'!$L$11:$P$1030,3,FALSE)</f>
        <v>21.44</v>
      </c>
      <c r="L411" s="26">
        <f>VLOOKUP($A411,'Ocean Rates to China'!$L$11:$P$1030,4,FALSE)</f>
        <v>40.21</v>
      </c>
      <c r="M411" s="26">
        <f>VLOOKUP($A411,'Ocean Rates to China'!$L$11:$P$1030,5,FALSE)</f>
        <v>31.77</v>
      </c>
    </row>
    <row r="412" spans="1:13" x14ac:dyDescent="0.25">
      <c r="A412" s="21">
        <v>43566</v>
      </c>
      <c r="B412">
        <f>VLOOKUP(A412,FOB!$A$1:$H$792,2,FALSE)</f>
        <v>345.5</v>
      </c>
      <c r="C412">
        <v>368.25</v>
      </c>
      <c r="D412">
        <v>346.75</v>
      </c>
      <c r="E412">
        <v>363.5</v>
      </c>
      <c r="F412">
        <v>340.25</v>
      </c>
      <c r="G412" s="28">
        <f>VLOOKUP($A412,Futures!$A$3:$B$987,2,FALSE)</f>
        <v>8.9525000000000006</v>
      </c>
      <c r="H412">
        <f>VLOOKUP($A412,Basis!$A$3:$C$968,2,FALSE)</f>
        <v>21</v>
      </c>
      <c r="I412" s="39">
        <f>VLOOKUP($A412,Basis!$A$3:$C$968,3,FALSE)</f>
        <v>33.527487480949247</v>
      </c>
      <c r="J412" s="26">
        <f>VLOOKUP($A412,'Ocean Rates to China'!$L$11:$P$1030,2,FALSE)</f>
        <v>37.880000000000003</v>
      </c>
      <c r="K412" s="26">
        <f>VLOOKUP($A412,'Ocean Rates to China'!$L$11:$P$1030,3,FALSE)</f>
        <v>21.45</v>
      </c>
      <c r="L412" s="26">
        <f>VLOOKUP($A412,'Ocean Rates to China'!$L$11:$P$1030,4,FALSE)</f>
        <v>40.18</v>
      </c>
      <c r="M412" s="26">
        <f>VLOOKUP($A412,'Ocean Rates to China'!$L$11:$P$1030,5,FALSE)</f>
        <v>31.57</v>
      </c>
    </row>
    <row r="413" spans="1:13" x14ac:dyDescent="0.25">
      <c r="A413" s="21">
        <v>43565</v>
      </c>
      <c r="B413">
        <f>VLOOKUP(A413,FOB!$A$1:$H$792,2,FALSE)</f>
        <v>345.75</v>
      </c>
      <c r="C413">
        <v>371.75</v>
      </c>
      <c r="D413">
        <v>347.25</v>
      </c>
      <c r="E413">
        <v>364.75</v>
      </c>
      <c r="F413">
        <v>340.25</v>
      </c>
      <c r="G413" s="28">
        <f>VLOOKUP($A413,Futures!$A$3:$B$987,2,FALSE)</f>
        <v>9.02</v>
      </c>
      <c r="H413">
        <f>VLOOKUP($A413,Basis!$A$3:$C$968,2,FALSE)</f>
        <v>22</v>
      </c>
      <c r="I413" s="39">
        <f>VLOOKUP($A413,Basis!$A$3:$C$968,3,FALSE)</f>
        <v>31.295231874591778</v>
      </c>
      <c r="J413" s="26">
        <f>VLOOKUP($A413,'Ocean Rates to China'!$L$11:$P$1030,2,FALSE)</f>
        <v>37.86</v>
      </c>
      <c r="K413" s="26">
        <f>VLOOKUP($A413,'Ocean Rates to China'!$L$11:$P$1030,3,FALSE)</f>
        <v>21.44</v>
      </c>
      <c r="L413" s="26">
        <f>VLOOKUP($A413,'Ocean Rates to China'!$L$11:$P$1030,4,FALSE)</f>
        <v>40.17</v>
      </c>
      <c r="M413" s="26">
        <f>VLOOKUP($A413,'Ocean Rates to China'!$L$11:$P$1030,5,FALSE)</f>
        <v>31.56</v>
      </c>
    </row>
    <row r="414" spans="1:13" x14ac:dyDescent="0.25">
      <c r="A414" s="21">
        <v>43564</v>
      </c>
      <c r="B414">
        <f>VLOOKUP(A414,FOB!$A$1:$H$792,2,FALSE)</f>
        <v>346.25</v>
      </c>
      <c r="C414">
        <v>371</v>
      </c>
      <c r="D414">
        <v>350.5</v>
      </c>
      <c r="E414">
        <v>367</v>
      </c>
      <c r="F414">
        <v>343.5</v>
      </c>
      <c r="G414" s="28">
        <f>VLOOKUP($A414,Futures!$A$3:$B$987,2,FALSE)</f>
        <v>8.9875000000000007</v>
      </c>
      <c r="H414">
        <f>VLOOKUP($A414,Basis!$A$3:$C$968,2,FALSE)</f>
        <v>25</v>
      </c>
      <c r="I414" s="39">
        <f>VLOOKUP($A414,Basis!$A$3:$C$968,3,FALSE)</f>
        <v>35.035107772697494</v>
      </c>
      <c r="J414" s="26">
        <f>VLOOKUP($A414,'Ocean Rates to China'!$L$11:$P$1030,2,FALSE)</f>
        <v>37.97</v>
      </c>
      <c r="K414" s="26">
        <f>VLOOKUP($A414,'Ocean Rates to China'!$L$11:$P$1030,3,FALSE)</f>
        <v>21.53</v>
      </c>
      <c r="L414" s="26">
        <f>VLOOKUP($A414,'Ocean Rates to China'!$L$11:$P$1030,4,FALSE)</f>
        <v>40.28</v>
      </c>
      <c r="M414" s="26">
        <f>VLOOKUP($A414,'Ocean Rates to China'!$L$11:$P$1030,5,FALSE)</f>
        <v>31.75</v>
      </c>
    </row>
    <row r="415" spans="1:13" x14ac:dyDescent="0.25">
      <c r="A415" s="21">
        <v>43563</v>
      </c>
      <c r="B415">
        <f>VLOOKUP(A415,FOB!$A$1:$H$792,2,FALSE)</f>
        <v>349.5</v>
      </c>
      <c r="C415">
        <v>372.25</v>
      </c>
      <c r="D415">
        <v>350.25</v>
      </c>
      <c r="E415">
        <v>370.5</v>
      </c>
      <c r="F415">
        <v>343.25</v>
      </c>
      <c r="G415" s="28">
        <f>VLOOKUP($A415,Futures!$A$3:$B$987,2,FALSE)</f>
        <v>8.9875000000000007</v>
      </c>
      <c r="H415">
        <f>VLOOKUP($A415,Basis!$A$3:$C$968,2,FALSE)</f>
        <v>21</v>
      </c>
      <c r="I415" s="39">
        <f>VLOOKUP($A415,Basis!$A$3:$C$968,3,FALSE)</f>
        <v>38.273731765730368</v>
      </c>
      <c r="J415" s="26">
        <f>VLOOKUP($A415,'Ocean Rates to China'!$L$11:$P$1030,2,FALSE)</f>
        <v>38</v>
      </c>
      <c r="K415" s="26">
        <f>VLOOKUP($A415,'Ocean Rates to China'!$L$11:$P$1030,3,FALSE)</f>
        <v>21.6</v>
      </c>
      <c r="L415" s="26">
        <f>VLOOKUP($A415,'Ocean Rates to China'!$L$11:$P$1030,4,FALSE)</f>
        <v>40.29</v>
      </c>
      <c r="M415" s="26">
        <f>VLOOKUP($A415,'Ocean Rates to China'!$L$11:$P$1030,5,FALSE)</f>
        <v>31.91</v>
      </c>
    </row>
    <row r="416" spans="1:13" x14ac:dyDescent="0.25">
      <c r="A416" s="21">
        <v>43560</v>
      </c>
      <c r="B416">
        <f>VLOOKUP(A416,FOB!$A$1:$H$792,2,FALSE)</f>
        <v>349.75</v>
      </c>
      <c r="C416">
        <v>373</v>
      </c>
      <c r="D416">
        <v>350.5</v>
      </c>
      <c r="E416">
        <v>370</v>
      </c>
      <c r="F416">
        <v>342.75</v>
      </c>
      <c r="G416" s="28">
        <f>VLOOKUP($A416,Futures!$A$3:$B$987,2,FALSE)</f>
        <v>8.99</v>
      </c>
      <c r="H416">
        <f>VLOOKUP($A416,Basis!$A$3:$C$968,2,FALSE)</f>
        <v>23</v>
      </c>
      <c r="I416" s="39">
        <f>VLOOKUP($A416,Basis!$A$3:$C$968,3,FALSE)</f>
        <v>42.786414108425852</v>
      </c>
      <c r="J416" s="26">
        <f>VLOOKUP($A416,'Ocean Rates to China'!$L$11:$P$1030,2,FALSE)</f>
        <v>38.229999999999997</v>
      </c>
      <c r="K416" s="26">
        <f>VLOOKUP($A416,'Ocean Rates to China'!$L$11:$P$1030,3,FALSE)</f>
        <v>21.72</v>
      </c>
      <c r="L416" s="26">
        <f>VLOOKUP($A416,'Ocean Rates to China'!$L$11:$P$1030,4,FALSE)</f>
        <v>40.57</v>
      </c>
      <c r="M416" s="26">
        <f>VLOOKUP($A416,'Ocean Rates to China'!$L$11:$P$1030,5,FALSE)</f>
        <v>31.88</v>
      </c>
    </row>
    <row r="417" spans="1:13" x14ac:dyDescent="0.25">
      <c r="A417" s="21">
        <v>43559</v>
      </c>
      <c r="B417">
        <f>VLOOKUP(A417,FOB!$A$1:$H$792,2,FALSE)</f>
        <v>349.75</v>
      </c>
      <c r="C417" t="s">
        <v>9</v>
      </c>
      <c r="D417">
        <v>349.5</v>
      </c>
      <c r="E417">
        <v>369</v>
      </c>
      <c r="F417">
        <v>341.75</v>
      </c>
      <c r="G417" s="28">
        <f>VLOOKUP($A417,Futures!$A$3:$B$987,2,FALSE)</f>
        <v>9.0649999999999995</v>
      </c>
      <c r="H417">
        <f>VLOOKUP($A417,Basis!$A$3:$C$968,2,FALSE)</f>
        <v>23</v>
      </c>
      <c r="I417" s="39">
        <f>VLOOKUP($A417,Basis!$A$3:$C$968,3,FALSE)</f>
        <v>44.294687568038427</v>
      </c>
      <c r="J417" s="26">
        <f>VLOOKUP($A417,'Ocean Rates to China'!$L$11:$P$1030,2,FALSE)</f>
        <v>38.369999999999997</v>
      </c>
      <c r="K417" s="26">
        <f>VLOOKUP($A417,'Ocean Rates to China'!$L$11:$P$1030,3,FALSE)</f>
        <v>21.79</v>
      </c>
      <c r="L417" s="26">
        <f>VLOOKUP($A417,'Ocean Rates to China'!$L$11:$P$1030,4,FALSE)</f>
        <v>40.72</v>
      </c>
      <c r="M417" s="26">
        <f>VLOOKUP($A417,'Ocean Rates to China'!$L$11:$P$1030,5,FALSE)</f>
        <v>32.1</v>
      </c>
    </row>
    <row r="418" spans="1:13" x14ac:dyDescent="0.25">
      <c r="A418" s="21">
        <v>43558</v>
      </c>
      <c r="B418">
        <f>VLOOKUP(A418,FOB!$A$1:$H$792,2,FALSE)</f>
        <v>353.75</v>
      </c>
      <c r="C418">
        <v>375.25</v>
      </c>
      <c r="D418">
        <v>352.25</v>
      </c>
      <c r="E418">
        <v>371.75</v>
      </c>
      <c r="F418">
        <v>345</v>
      </c>
      <c r="G418" s="28">
        <f>VLOOKUP($A418,Futures!$A$3:$B$987,2,FALSE)</f>
        <v>8.9875000000000007</v>
      </c>
      <c r="H418">
        <f>VLOOKUP($A418,Basis!$A$3:$C$968,2,FALSE)</f>
        <v>24</v>
      </c>
      <c r="I418" s="39">
        <f>VLOOKUP($A418,Basis!$A$3:$C$968,3,FALSE)</f>
        <v>44.288319181362823</v>
      </c>
      <c r="J418" s="26">
        <f>VLOOKUP($A418,'Ocean Rates to China'!$L$11:$P$1030,2,FALSE)</f>
        <v>38.21</v>
      </c>
      <c r="K418" s="26">
        <f>VLOOKUP($A418,'Ocean Rates to China'!$L$11:$P$1030,3,FALSE)</f>
        <v>21.75</v>
      </c>
      <c r="L418" s="26">
        <f>VLOOKUP($A418,'Ocean Rates to China'!$L$11:$P$1030,4,FALSE)</f>
        <v>40.53</v>
      </c>
      <c r="M418" s="26">
        <f>VLOOKUP($A418,'Ocean Rates to China'!$L$11:$P$1030,5,FALSE)</f>
        <v>32.03</v>
      </c>
    </row>
    <row r="419" spans="1:13" x14ac:dyDescent="0.25">
      <c r="A419" s="21">
        <v>43557</v>
      </c>
      <c r="B419">
        <f>VLOOKUP(A419,FOB!$A$1:$H$792,2,FALSE)</f>
        <v>350.5</v>
      </c>
      <c r="C419">
        <v>374.75</v>
      </c>
      <c r="D419">
        <v>349</v>
      </c>
      <c r="E419">
        <v>368.5</v>
      </c>
      <c r="F419">
        <v>341.75</v>
      </c>
      <c r="G419" s="28">
        <f>VLOOKUP($A419,Futures!$A$3:$B$987,2,FALSE)</f>
        <v>9</v>
      </c>
      <c r="H419">
        <f>VLOOKUP($A419,Basis!$A$3:$C$968,2,FALSE)</f>
        <v>22</v>
      </c>
      <c r="I419" s="39">
        <f>VLOOKUP($A419,Basis!$A$3:$C$968,3,FALSE)</f>
        <v>45.787067276289939</v>
      </c>
      <c r="J419" s="26">
        <f>VLOOKUP($A419,'Ocean Rates to China'!$L$11:$P$1030,2,FALSE)</f>
        <v>37.96</v>
      </c>
      <c r="K419" s="26">
        <f>VLOOKUP($A419,'Ocean Rates to China'!$L$11:$P$1030,3,FALSE)</f>
        <v>21.58</v>
      </c>
      <c r="L419" s="26">
        <f>VLOOKUP($A419,'Ocean Rates to China'!$L$11:$P$1030,4,FALSE)</f>
        <v>40.25</v>
      </c>
      <c r="M419" s="26">
        <f>VLOOKUP($A419,'Ocean Rates to China'!$L$11:$P$1030,5,FALSE)</f>
        <v>31.7</v>
      </c>
    </row>
    <row r="420" spans="1:13" x14ac:dyDescent="0.25">
      <c r="A420" s="21">
        <v>43556</v>
      </c>
      <c r="B420">
        <f>VLOOKUP(A420,FOB!$A$1:$H$792,2,FALSE)</f>
        <v>351.25</v>
      </c>
      <c r="C420">
        <v>373</v>
      </c>
      <c r="D420">
        <v>350.25</v>
      </c>
      <c r="E420">
        <v>368.25</v>
      </c>
      <c r="F420">
        <v>342.5</v>
      </c>
      <c r="G420" s="28">
        <f>VLOOKUP($A420,Futures!$A$3:$B$987,2,FALSE)</f>
        <v>8.9550000000000001</v>
      </c>
      <c r="H420">
        <f>VLOOKUP($A420,Basis!$A$3:$C$968,2,FALSE)</f>
        <v>26</v>
      </c>
      <c r="I420" s="39">
        <f>VLOOKUP($A420,Basis!$A$3:$C$968,3,FALSE)</f>
        <v>46.041476159372863</v>
      </c>
      <c r="J420" s="26">
        <f>VLOOKUP($A420,'Ocean Rates to China'!$L$11:$P$1030,2,FALSE)</f>
        <v>37.700000000000003</v>
      </c>
      <c r="K420" s="26">
        <f>VLOOKUP($A420,'Ocean Rates to China'!$L$11:$P$1030,3,FALSE)</f>
        <v>21.46</v>
      </c>
      <c r="L420" s="26">
        <f>VLOOKUP($A420,'Ocean Rates to China'!$L$11:$P$1030,4,FALSE)</f>
        <v>39.94</v>
      </c>
      <c r="M420" s="26">
        <f>VLOOKUP($A420,'Ocean Rates to China'!$L$11:$P$1030,5,FALSE)</f>
        <v>31.55</v>
      </c>
    </row>
    <row r="421" spans="1:13" x14ac:dyDescent="0.25">
      <c r="A421" s="21">
        <v>43553</v>
      </c>
      <c r="B421">
        <f>VLOOKUP(A421,FOB!$A$1:$H$792,2,FALSE)</f>
        <v>350.5</v>
      </c>
      <c r="C421">
        <v>370</v>
      </c>
      <c r="D421">
        <v>349.5</v>
      </c>
      <c r="E421">
        <v>366.75</v>
      </c>
      <c r="F421">
        <v>342</v>
      </c>
      <c r="G421" s="28">
        <f>VLOOKUP($A421,Futures!$A$3:$B$987,2,FALSE)</f>
        <v>8.8424999999999994</v>
      </c>
      <c r="H421">
        <f>VLOOKUP($A421,Basis!$A$3:$C$968,2,FALSE)</f>
        <v>13</v>
      </c>
      <c r="I421" s="39">
        <f>VLOOKUP($A421,Basis!$A$3:$C$968,3,FALSE)</f>
        <v>34.784400174178209</v>
      </c>
      <c r="J421" s="26">
        <f>VLOOKUP($A421,'Ocean Rates to China'!$L$11:$P$1030,2,FALSE)</f>
        <v>37.479999999999997</v>
      </c>
      <c r="K421" s="26">
        <f>VLOOKUP($A421,'Ocean Rates to China'!$L$11:$P$1030,3,FALSE)</f>
        <v>21.35</v>
      </c>
      <c r="L421" s="26">
        <f>VLOOKUP($A421,'Ocean Rates to China'!$L$11:$P$1030,4,FALSE)</f>
        <v>39.67</v>
      </c>
      <c r="M421" s="26">
        <f>VLOOKUP($A421,'Ocean Rates to China'!$L$11:$P$1030,5,FALSE)</f>
        <v>31.31</v>
      </c>
    </row>
    <row r="422" spans="1:13" x14ac:dyDescent="0.25">
      <c r="A422" s="21">
        <v>43552</v>
      </c>
      <c r="B422">
        <f>VLOOKUP(A422,FOB!$A$1:$H$792,2,FALSE)</f>
        <v>344</v>
      </c>
      <c r="C422">
        <v>370.5</v>
      </c>
      <c r="D422">
        <v>341</v>
      </c>
      <c r="E422">
        <v>359</v>
      </c>
      <c r="F422">
        <v>336.25</v>
      </c>
      <c r="G422" s="28">
        <f>VLOOKUP($A422,Futures!$A$3:$B$987,2,FALSE)</f>
        <v>8.8949999999999996</v>
      </c>
      <c r="H422">
        <f>VLOOKUP($A422,Basis!$A$3:$C$968,2,FALSE)</f>
        <v>15</v>
      </c>
      <c r="I422" s="39">
        <f>VLOOKUP($A422,Basis!$A$3:$C$968,3,FALSE)</f>
        <v>42.788264750707583</v>
      </c>
      <c r="J422" s="26">
        <f>VLOOKUP($A422,'Ocean Rates to China'!$L$11:$P$1030,2,FALSE)</f>
        <v>37.340000000000003</v>
      </c>
      <c r="K422" s="26">
        <f>VLOOKUP($A422,'Ocean Rates to China'!$L$11:$P$1030,3,FALSE)</f>
        <v>21.28</v>
      </c>
      <c r="L422" s="26">
        <f>VLOOKUP($A422,'Ocean Rates to China'!$L$11:$P$1030,4,FALSE)</f>
        <v>39.520000000000003</v>
      </c>
      <c r="M422" s="26">
        <f>VLOOKUP($A422,'Ocean Rates to China'!$L$11:$P$1030,5,FALSE)</f>
        <v>31.03</v>
      </c>
    </row>
    <row r="423" spans="1:13" x14ac:dyDescent="0.25">
      <c r="A423" s="21">
        <v>43551</v>
      </c>
      <c r="B423">
        <f>VLOOKUP(A423,FOB!$A$1:$H$792,2,FALSE)</f>
        <v>343.25</v>
      </c>
      <c r="C423">
        <v>369.75</v>
      </c>
      <c r="D423">
        <v>342.5</v>
      </c>
      <c r="E423">
        <v>356.75</v>
      </c>
      <c r="F423">
        <v>338.75</v>
      </c>
      <c r="G423" s="28">
        <f>VLOOKUP($A423,Futures!$A$3:$B$987,2,FALSE)</f>
        <v>8.875</v>
      </c>
      <c r="H423">
        <f>VLOOKUP($A423,Basis!$A$3:$C$968,2,FALSE)</f>
        <v>20</v>
      </c>
      <c r="I423" s="39">
        <f>VLOOKUP($A423,Basis!$A$3:$C$968,3,FALSE)</f>
        <v>38.528739386022259</v>
      </c>
      <c r="J423" s="26">
        <f>VLOOKUP($A423,'Ocean Rates to China'!$L$11:$P$1030,2,FALSE)</f>
        <v>37</v>
      </c>
      <c r="K423" s="26">
        <f>VLOOKUP($A423,'Ocean Rates to China'!$L$11:$P$1030,3,FALSE)</f>
        <v>21.04</v>
      </c>
      <c r="L423" s="26">
        <f>VLOOKUP($A423,'Ocean Rates to China'!$L$11:$P$1030,4,FALSE)</f>
        <v>39.130000000000003</v>
      </c>
      <c r="M423" s="26">
        <f>VLOOKUP($A423,'Ocean Rates to China'!$L$11:$P$1030,5,FALSE)</f>
        <v>30.72</v>
      </c>
    </row>
    <row r="424" spans="1:13" x14ac:dyDescent="0.25">
      <c r="A424" s="21">
        <v>43550</v>
      </c>
      <c r="B424">
        <f>VLOOKUP(A424,FOB!$A$1:$H$792,2,FALSE)</f>
        <v>341.25</v>
      </c>
      <c r="C424">
        <v>374.75</v>
      </c>
      <c r="D424">
        <v>342</v>
      </c>
      <c r="E424">
        <v>355</v>
      </c>
      <c r="F424">
        <v>338</v>
      </c>
      <c r="G424" s="28">
        <f>VLOOKUP($A424,Futures!$A$3:$B$987,2,FALSE)</f>
        <v>9.0075000000000003</v>
      </c>
      <c r="H424">
        <f>VLOOKUP($A424,Basis!$A$3:$C$968,2,FALSE)</f>
        <v>35</v>
      </c>
      <c r="I424" s="39">
        <f>VLOOKUP($A424,Basis!$A$3:$C$968,3,FALSE)</f>
        <v>41.036414108425845</v>
      </c>
      <c r="J424" s="26">
        <f>VLOOKUP($A424,'Ocean Rates to China'!$L$11:$P$1030,2,FALSE)</f>
        <v>36.58</v>
      </c>
      <c r="K424" s="26">
        <f>VLOOKUP($A424,'Ocean Rates to China'!$L$11:$P$1030,3,FALSE)</f>
        <v>20.9</v>
      </c>
      <c r="L424" s="26">
        <f>VLOOKUP($A424,'Ocean Rates to China'!$L$11:$P$1030,4,FALSE)</f>
        <v>38.630000000000003</v>
      </c>
      <c r="M424" s="26">
        <f>VLOOKUP($A424,'Ocean Rates to China'!$L$11:$P$1030,5,FALSE)</f>
        <v>30.53</v>
      </c>
    </row>
    <row r="425" spans="1:13" x14ac:dyDescent="0.25">
      <c r="A425" s="21">
        <v>43549</v>
      </c>
      <c r="B425">
        <f>VLOOKUP(A425,FOB!$A$1:$H$792,2,FALSE)</f>
        <v>348.75</v>
      </c>
      <c r="C425">
        <v>378.5</v>
      </c>
      <c r="D425">
        <v>349</v>
      </c>
      <c r="E425">
        <v>360.5</v>
      </c>
      <c r="F425">
        <v>344.75</v>
      </c>
      <c r="G425" s="28">
        <f>VLOOKUP($A425,Futures!$A$3:$B$987,2,FALSE)</f>
        <v>9.0649999999999995</v>
      </c>
      <c r="H425">
        <f>VLOOKUP($A425,Basis!$A$3:$C$968,2,FALSE)</f>
        <v>38</v>
      </c>
      <c r="I425" s="39">
        <f>VLOOKUP($A425,Basis!$A$3:$C$968,3,FALSE)</f>
        <v>41.028848247333016</v>
      </c>
      <c r="J425" s="26">
        <f>VLOOKUP($A425,'Ocean Rates to China'!$L$11:$P$1030,2,FALSE)</f>
        <v>36.51</v>
      </c>
      <c r="K425" s="26">
        <f>VLOOKUP($A425,'Ocean Rates to China'!$L$11:$P$1030,3,FALSE)</f>
        <v>20.76</v>
      </c>
      <c r="L425" s="26">
        <f>VLOOKUP($A425,'Ocean Rates to China'!$L$11:$P$1030,4,FALSE)</f>
        <v>38.58</v>
      </c>
      <c r="M425" s="26">
        <f>VLOOKUP($A425,'Ocean Rates to China'!$L$11:$P$1030,5,FALSE)</f>
        <v>30.01</v>
      </c>
    </row>
    <row r="426" spans="1:13" x14ac:dyDescent="0.25">
      <c r="A426" s="21">
        <v>43546</v>
      </c>
      <c r="B426">
        <f>VLOOKUP(A426,FOB!$A$1:$H$792,2,FALSE)</f>
        <v>351.25</v>
      </c>
      <c r="C426">
        <v>378.75</v>
      </c>
      <c r="D426">
        <v>350.25</v>
      </c>
      <c r="E426">
        <v>361.5</v>
      </c>
      <c r="F426">
        <v>346.75</v>
      </c>
      <c r="G426" s="28">
        <f>VLOOKUP($A426,Futures!$A$3:$B$987,2,FALSE)</f>
        <v>9.0374999999999996</v>
      </c>
      <c r="H426">
        <f>VLOOKUP($A426,Basis!$A$3:$C$968,2,FALSE)</f>
        <v>35</v>
      </c>
      <c r="I426" s="39">
        <f>VLOOKUP($A426,Basis!$A$3:$C$968,3,FALSE)</f>
        <v>44.540877422164193</v>
      </c>
      <c r="J426" s="26">
        <f>VLOOKUP($A426,'Ocean Rates to China'!$L$11:$P$1030,2,FALSE)</f>
        <v>36.49</v>
      </c>
      <c r="K426" s="26">
        <f>VLOOKUP($A426,'Ocean Rates to China'!$L$11:$P$1030,3,FALSE)</f>
        <v>20.75</v>
      </c>
      <c r="L426" s="26">
        <f>VLOOKUP($A426,'Ocean Rates to China'!$L$11:$P$1030,4,FALSE)</f>
        <v>38.57</v>
      </c>
      <c r="M426" s="26">
        <f>VLOOKUP($A426,'Ocean Rates to China'!$L$11:$P$1030,5,FALSE)</f>
        <v>30.08</v>
      </c>
    </row>
    <row r="427" spans="1:13" x14ac:dyDescent="0.25">
      <c r="A427" s="21">
        <v>43545</v>
      </c>
      <c r="B427">
        <f>VLOOKUP(A427,FOB!$A$1:$H$792,2,FALSE)</f>
        <v>348.25</v>
      </c>
      <c r="C427">
        <v>381.5</v>
      </c>
      <c r="D427">
        <v>349.5</v>
      </c>
      <c r="E427">
        <v>360.5</v>
      </c>
      <c r="F427">
        <v>345.75</v>
      </c>
      <c r="G427" s="28">
        <f>VLOOKUP($A427,Futures!$A$3:$B$987,2,FALSE)</f>
        <v>9.1050000000000004</v>
      </c>
      <c r="H427">
        <f>VLOOKUP($A427,Basis!$A$3:$C$968,2,FALSE)</f>
        <v>36</v>
      </c>
      <c r="I427" s="39">
        <f>VLOOKUP($A427,Basis!$A$3:$C$968,3,FALSE)</f>
        <v>45.030154583061233</v>
      </c>
      <c r="J427" s="26">
        <f>VLOOKUP($A427,'Ocean Rates to China'!$L$11:$P$1030,2,FALSE)</f>
        <v>36.229999999999997</v>
      </c>
      <c r="K427" s="26">
        <f>VLOOKUP($A427,'Ocean Rates to China'!$L$11:$P$1030,3,FALSE)</f>
        <v>20.59</v>
      </c>
      <c r="L427" s="26">
        <f>VLOOKUP($A427,'Ocean Rates to China'!$L$11:$P$1030,4,FALSE)</f>
        <v>38.28</v>
      </c>
      <c r="M427" s="26">
        <f>VLOOKUP($A427,'Ocean Rates to China'!$L$11:$P$1030,5,FALSE)</f>
        <v>29.92</v>
      </c>
    </row>
    <row r="428" spans="1:13" x14ac:dyDescent="0.25">
      <c r="A428" s="21">
        <v>43544</v>
      </c>
      <c r="B428">
        <f>VLOOKUP(A428,FOB!$A$1:$H$792,2,FALSE)</f>
        <v>351.75</v>
      </c>
      <c r="C428">
        <v>380.25</v>
      </c>
      <c r="D428">
        <v>351.75</v>
      </c>
      <c r="E428">
        <v>362.25</v>
      </c>
      <c r="F428">
        <v>348</v>
      </c>
      <c r="G428" s="28">
        <f>VLOOKUP($A428,Futures!$A$3:$B$987,2,FALSE)</f>
        <v>9.06</v>
      </c>
      <c r="H428">
        <f>VLOOKUP($A428,Basis!$A$3:$C$968,2,FALSE)</f>
        <v>34</v>
      </c>
      <c r="I428" s="39">
        <f>VLOOKUP($A428,Basis!$A$3:$C$968,3,FALSE)</f>
        <v>47.298497713912369</v>
      </c>
      <c r="J428" s="26">
        <f>VLOOKUP($A428,'Ocean Rates to China'!$L$11:$P$1030,2,FALSE)</f>
        <v>35.64</v>
      </c>
      <c r="K428" s="26">
        <f>VLOOKUP($A428,'Ocean Rates to China'!$L$11:$P$1030,3,FALSE)</f>
        <v>20.21</v>
      </c>
      <c r="L428" s="26">
        <f>VLOOKUP($A428,'Ocean Rates to China'!$L$11:$P$1030,4,FALSE)</f>
        <v>37.61</v>
      </c>
      <c r="M428" s="26">
        <f>VLOOKUP($A428,'Ocean Rates to China'!$L$11:$P$1030,5,FALSE)</f>
        <v>29.43</v>
      </c>
    </row>
    <row r="429" spans="1:13" x14ac:dyDescent="0.25">
      <c r="A429" s="21">
        <v>43543</v>
      </c>
      <c r="B429">
        <f>VLOOKUP(A429,FOB!$A$1:$H$792,2,FALSE)</f>
        <v>352.25</v>
      </c>
      <c r="C429">
        <v>377.75</v>
      </c>
      <c r="D429">
        <v>349.75</v>
      </c>
      <c r="E429">
        <v>362</v>
      </c>
      <c r="F429">
        <v>347.25</v>
      </c>
      <c r="G429" s="28">
        <f>VLOOKUP($A429,Futures!$A$3:$B$987,2,FALSE)</f>
        <v>9.0399999999999991</v>
      </c>
      <c r="H429">
        <f>VLOOKUP($A429,Basis!$A$3:$C$968,2,FALSE)</f>
        <v>42</v>
      </c>
      <c r="I429" s="39">
        <f>VLOOKUP($A429,Basis!$A$3:$C$968,3,FALSE)</f>
        <v>44.535815371217069</v>
      </c>
      <c r="J429" s="26">
        <f>VLOOKUP($A429,'Ocean Rates to China'!$L$11:$P$1030,2,FALSE)</f>
        <v>35.11</v>
      </c>
      <c r="K429" s="26">
        <f>VLOOKUP($A429,'Ocean Rates to China'!$L$11:$P$1030,3,FALSE)</f>
        <v>19.899999999999999</v>
      </c>
      <c r="L429" s="26">
        <f>VLOOKUP($A429,'Ocean Rates to China'!$L$11:$P$1030,4,FALSE)</f>
        <v>37.01</v>
      </c>
      <c r="M429" s="26">
        <f>VLOOKUP($A429,'Ocean Rates to China'!$L$11:$P$1030,5,FALSE)</f>
        <v>28.87</v>
      </c>
    </row>
    <row r="430" spans="1:13" x14ac:dyDescent="0.25">
      <c r="A430" s="21">
        <v>43542</v>
      </c>
      <c r="B430">
        <f>VLOOKUP(A430,FOB!$A$1:$H$792,2,FALSE)</f>
        <v>352</v>
      </c>
      <c r="C430">
        <v>377.75</v>
      </c>
      <c r="D430">
        <v>349.75</v>
      </c>
      <c r="E430">
        <v>360.75</v>
      </c>
      <c r="F430">
        <v>347.25</v>
      </c>
      <c r="G430" s="28">
        <f>VLOOKUP($A430,Futures!$A$3:$B$987,2,FALSE)</f>
        <v>9.0574999999999992</v>
      </c>
      <c r="H430">
        <f>VLOOKUP($A430,Basis!$A$3:$C$968,2,FALSE)</f>
        <v>45</v>
      </c>
      <c r="I430" s="39">
        <f>VLOOKUP($A430,Basis!$A$3:$C$968,3,FALSE)</f>
        <v>45.77950141519711</v>
      </c>
      <c r="J430" s="26">
        <f>VLOOKUP($A430,'Ocean Rates to China'!$L$11:$P$1030,2,FALSE)</f>
        <v>34.92</v>
      </c>
      <c r="K430" s="26">
        <f>VLOOKUP($A430,'Ocean Rates to China'!$L$11:$P$1030,3,FALSE)</f>
        <v>19.739999999999998</v>
      </c>
      <c r="L430" s="26">
        <f>VLOOKUP($A430,'Ocean Rates to China'!$L$11:$P$1030,4,FALSE)</f>
        <v>36.81</v>
      </c>
      <c r="M430" s="26">
        <f>VLOOKUP($A430,'Ocean Rates to China'!$L$11:$P$1030,5,FALSE)</f>
        <v>28.61</v>
      </c>
    </row>
    <row r="431" spans="1:13" x14ac:dyDescent="0.25">
      <c r="A431" s="21">
        <v>43539</v>
      </c>
      <c r="B431">
        <f>VLOOKUP(A431,FOB!$A$1:$H$792,2,FALSE)</f>
        <v>352.75</v>
      </c>
      <c r="C431">
        <v>381</v>
      </c>
      <c r="D431">
        <v>351</v>
      </c>
      <c r="E431">
        <v>361.75</v>
      </c>
      <c r="F431">
        <v>348</v>
      </c>
      <c r="G431" s="28">
        <f>VLOOKUP($A431,Futures!$A$3:$B$987,2,FALSE)</f>
        <v>9.0924999999999994</v>
      </c>
      <c r="H431">
        <f>VLOOKUP($A431,Basis!$A$3:$C$968,2,FALSE)</f>
        <v>48</v>
      </c>
      <c r="I431" s="39">
        <f>VLOOKUP($A431,Basis!$A$3:$C$968,3,FALSE)</f>
        <v>47.042183757892531</v>
      </c>
      <c r="J431" s="26">
        <f>VLOOKUP($A431,'Ocean Rates to China'!$L$11:$P$1030,2,FALSE)</f>
        <v>34.630000000000003</v>
      </c>
      <c r="K431" s="26">
        <f>VLOOKUP($A431,'Ocean Rates to China'!$L$11:$P$1030,3,FALSE)</f>
        <v>19.61</v>
      </c>
      <c r="L431" s="26">
        <f>VLOOKUP($A431,'Ocean Rates to China'!$L$11:$P$1030,4,FALSE)</f>
        <v>36.47</v>
      </c>
      <c r="M431" s="26">
        <f>VLOOKUP($A431,'Ocean Rates to China'!$L$11:$P$1030,5,FALSE)</f>
        <v>28.42</v>
      </c>
    </row>
    <row r="432" spans="1:13" x14ac:dyDescent="0.25">
      <c r="A432" s="21">
        <v>43538</v>
      </c>
      <c r="B432">
        <f>VLOOKUP(A432,FOB!$A$1:$H$792,2,FALSE)</f>
        <v>354.25</v>
      </c>
      <c r="C432">
        <v>376</v>
      </c>
      <c r="D432">
        <v>351.75</v>
      </c>
      <c r="E432">
        <v>362.25</v>
      </c>
      <c r="F432">
        <v>348.75</v>
      </c>
      <c r="G432" s="28">
        <f>VLOOKUP($A432,Futures!$A$3:$B$987,2,FALSE)</f>
        <v>8.9849999999999994</v>
      </c>
      <c r="H432">
        <f>VLOOKUP($A432,Basis!$A$3:$C$968,2,FALSE)</f>
        <v>44</v>
      </c>
      <c r="I432" s="39">
        <f>VLOOKUP($A432,Basis!$A$3:$C$968,3,FALSE)</f>
        <v>77.55051164816021</v>
      </c>
      <c r="J432" s="26">
        <f>VLOOKUP($A432,'Ocean Rates to China'!$L$11:$P$1030,2,FALSE)</f>
        <v>34.25</v>
      </c>
      <c r="K432" s="26">
        <f>VLOOKUP($A432,'Ocean Rates to China'!$L$11:$P$1030,3,FALSE)</f>
        <v>19.28</v>
      </c>
      <c r="L432" s="26">
        <f>VLOOKUP($A432,'Ocean Rates to China'!$L$11:$P$1030,4,FALSE)</f>
        <v>36.06</v>
      </c>
      <c r="M432" s="26">
        <f>VLOOKUP($A432,'Ocean Rates to China'!$L$11:$P$1030,5,FALSE)</f>
        <v>27.9</v>
      </c>
    </row>
    <row r="433" spans="1:13" x14ac:dyDescent="0.25">
      <c r="A433" s="21">
        <v>43537</v>
      </c>
      <c r="B433">
        <f>VLOOKUP(A433,FOB!$A$1:$H$792,2,FALSE)</f>
        <v>352.75</v>
      </c>
      <c r="C433">
        <v>375.5</v>
      </c>
      <c r="D433">
        <v>351</v>
      </c>
      <c r="E433">
        <v>360</v>
      </c>
      <c r="F433">
        <v>346.5</v>
      </c>
      <c r="G433" s="28">
        <f>VLOOKUP($A433,Futures!$A$3:$B$987,2,FALSE)</f>
        <v>9.01</v>
      </c>
      <c r="H433">
        <f>VLOOKUP($A433,Basis!$A$3:$C$968,2,FALSE)</f>
        <v>42</v>
      </c>
      <c r="I433" s="39">
        <f>VLOOKUP($A433,Basis!$A$3:$C$968,3,FALSE)</f>
        <v>50.529501415197053</v>
      </c>
      <c r="J433" s="26">
        <f>VLOOKUP($A433,'Ocean Rates to China'!$L$11:$P$1030,2,FALSE)</f>
        <v>33.869999999999997</v>
      </c>
      <c r="K433" s="26">
        <f>VLOOKUP($A433,'Ocean Rates to China'!$L$11:$P$1030,3,FALSE)</f>
        <v>19.12</v>
      </c>
      <c r="L433" s="26">
        <f>VLOOKUP($A433,'Ocean Rates to China'!$L$11:$P$1030,4,FALSE)</f>
        <v>35.6</v>
      </c>
      <c r="M433" s="26">
        <f>VLOOKUP($A433,'Ocean Rates to China'!$L$11:$P$1030,5,FALSE)</f>
        <v>27.81</v>
      </c>
    </row>
    <row r="434" spans="1:13" x14ac:dyDescent="0.25">
      <c r="A434" s="21">
        <v>43536</v>
      </c>
      <c r="B434">
        <f>VLOOKUP(A434,FOB!$A$1:$H$792,2,FALSE)</f>
        <v>352</v>
      </c>
      <c r="C434">
        <v>372.25</v>
      </c>
      <c r="D434">
        <v>351</v>
      </c>
      <c r="E434">
        <v>360</v>
      </c>
      <c r="F434">
        <v>346.25</v>
      </c>
      <c r="G434" s="28">
        <f>VLOOKUP($A434,Futures!$A$3:$B$987,2,FALSE)</f>
        <v>8.9700000000000006</v>
      </c>
      <c r="H434">
        <f>VLOOKUP($A434,Basis!$A$3:$C$968,2,FALSE)</f>
        <v>40</v>
      </c>
      <c r="I434" s="39">
        <f>VLOOKUP($A434,Basis!$A$3:$C$968,3,FALSE)</f>
        <v>50.773786196385728</v>
      </c>
      <c r="J434" s="26">
        <f>VLOOKUP($A434,'Ocean Rates to China'!$L$11:$P$1030,2,FALSE)</f>
        <v>33.81</v>
      </c>
      <c r="K434" s="26">
        <f>VLOOKUP($A434,'Ocean Rates to China'!$L$11:$P$1030,3,FALSE)</f>
        <v>19.21</v>
      </c>
      <c r="L434" s="26">
        <f>VLOOKUP($A434,'Ocean Rates to China'!$L$11:$P$1030,4,FALSE)</f>
        <v>35.51</v>
      </c>
      <c r="M434" s="26">
        <f>VLOOKUP($A434,'Ocean Rates to China'!$L$11:$P$1030,5,FALSE)</f>
        <v>27.85</v>
      </c>
    </row>
    <row r="435" spans="1:13" x14ac:dyDescent="0.25">
      <c r="A435" s="21">
        <v>43535</v>
      </c>
      <c r="B435">
        <f>VLOOKUP(A435,FOB!$A$1:$H$792,2,FALSE)</f>
        <v>350.25</v>
      </c>
      <c r="C435">
        <v>369.75</v>
      </c>
      <c r="D435">
        <v>349.5</v>
      </c>
      <c r="E435">
        <v>358.5</v>
      </c>
      <c r="F435">
        <v>344.25</v>
      </c>
      <c r="G435" s="28">
        <f>VLOOKUP($A435,Futures!$A$3:$B$987,2,FALSE)</f>
        <v>8.9</v>
      </c>
      <c r="H435">
        <f>VLOOKUP($A435,Basis!$A$3:$C$968,2,FALSE)</f>
        <v>38</v>
      </c>
      <c r="I435" s="39">
        <f>VLOOKUP($A435,Basis!$A$3:$C$968,3,FALSE)</f>
        <v>47.023731765730403</v>
      </c>
      <c r="J435" s="26">
        <f>VLOOKUP($A435,'Ocean Rates to China'!$L$11:$P$1030,2,FALSE)</f>
        <v>33.979999999999997</v>
      </c>
      <c r="K435" s="26">
        <f>VLOOKUP($A435,'Ocean Rates to China'!$L$11:$P$1030,3,FALSE)</f>
        <v>19.25</v>
      </c>
      <c r="L435" s="26">
        <f>VLOOKUP($A435,'Ocean Rates to China'!$L$11:$P$1030,4,FALSE)</f>
        <v>35.700000000000003</v>
      </c>
      <c r="M435" s="26">
        <f>VLOOKUP($A435,'Ocean Rates to China'!$L$11:$P$1030,5,FALSE)</f>
        <v>27.8</v>
      </c>
    </row>
    <row r="436" spans="1:13" x14ac:dyDescent="0.25">
      <c r="A436" s="21">
        <v>43532</v>
      </c>
      <c r="B436">
        <f>VLOOKUP(A436,FOB!$A$1:$H$792,2,FALSE)</f>
        <v>347.5</v>
      </c>
      <c r="C436">
        <v>371</v>
      </c>
      <c r="D436">
        <v>347.5</v>
      </c>
      <c r="E436">
        <v>356</v>
      </c>
      <c r="F436">
        <v>343.5</v>
      </c>
      <c r="G436" s="28">
        <f>VLOOKUP($A436,Futures!$A$3:$B$987,2,FALSE)</f>
        <v>8.9574999999999996</v>
      </c>
      <c r="H436">
        <f>VLOOKUP($A436,Basis!$A$3:$C$968,2,FALSE)</f>
        <v>40</v>
      </c>
      <c r="I436" s="39">
        <f>VLOOKUP($A436,Basis!$A$3:$C$968,3,FALSE)</f>
        <v>42.280698889614676</v>
      </c>
      <c r="J436" s="26">
        <f>VLOOKUP($A436,'Ocean Rates to China'!$L$11:$P$1030,2,FALSE)</f>
        <v>34.5</v>
      </c>
      <c r="K436" s="26">
        <f>VLOOKUP($A436,'Ocean Rates to China'!$L$11:$P$1030,3,FALSE)</f>
        <v>19.510000000000002</v>
      </c>
      <c r="L436" s="26">
        <f>VLOOKUP($A436,'Ocean Rates to China'!$L$11:$P$1030,4,FALSE)</f>
        <v>36.31</v>
      </c>
      <c r="M436" s="26">
        <f>VLOOKUP($A436,'Ocean Rates to China'!$L$11:$P$1030,5,FALSE)</f>
        <v>28.03</v>
      </c>
    </row>
    <row r="437" spans="1:13" x14ac:dyDescent="0.25">
      <c r="A437" s="21">
        <v>43531</v>
      </c>
      <c r="B437">
        <f>VLOOKUP(A437,FOB!$A$1:$H$792,2,FALSE)</f>
        <v>348</v>
      </c>
      <c r="C437">
        <v>374</v>
      </c>
      <c r="D437">
        <v>346.75</v>
      </c>
      <c r="E437">
        <v>356.75</v>
      </c>
      <c r="F437">
        <v>343.25</v>
      </c>
      <c r="G437" s="28">
        <f>VLOOKUP($A437,Futures!$A$3:$B$987,2,FALSE)</f>
        <v>9.0250000000000004</v>
      </c>
      <c r="H437">
        <f>VLOOKUP($A437,Basis!$A$3:$C$968,2,FALSE)</f>
        <v>41</v>
      </c>
      <c r="I437" s="39">
        <f>VLOOKUP($A437,Basis!$A$3:$C$968,3,FALSE)</f>
        <v>43.042129327237078</v>
      </c>
      <c r="J437" s="26">
        <f>VLOOKUP($A437,'Ocean Rates to China'!$L$11:$P$1030,2,FALSE)</f>
        <v>34.770000000000003</v>
      </c>
      <c r="K437" s="26">
        <f>VLOOKUP($A437,'Ocean Rates to China'!$L$11:$P$1030,3,FALSE)</f>
        <v>19.66</v>
      </c>
      <c r="L437" s="26">
        <f>VLOOKUP($A437,'Ocean Rates to China'!$L$11:$P$1030,4,FALSE)</f>
        <v>36.61</v>
      </c>
      <c r="M437" s="26">
        <f>VLOOKUP($A437,'Ocean Rates to China'!$L$11:$P$1030,5,FALSE)</f>
        <v>28.59</v>
      </c>
    </row>
    <row r="438" spans="1:13" x14ac:dyDescent="0.25">
      <c r="A438" s="21">
        <v>43530</v>
      </c>
      <c r="B438">
        <f>VLOOKUP(A438,FOB!$A$1:$H$792,2,FALSE)</f>
        <v>351.75</v>
      </c>
      <c r="C438">
        <v>374.75</v>
      </c>
      <c r="D438">
        <v>352</v>
      </c>
      <c r="E438">
        <v>360.5</v>
      </c>
      <c r="F438">
        <v>348</v>
      </c>
      <c r="G438" s="28">
        <f>VLOOKUP($A438,Futures!$A$3:$B$987,2,FALSE)</f>
        <v>9.02</v>
      </c>
      <c r="H438">
        <f>VLOOKUP($A438,Basis!$A$3:$C$968,2,FALSE)</f>
        <v>37</v>
      </c>
      <c r="I438" s="39">
        <f>VLOOKUP($A438,Basis!$A$3:$C$968,3,FALSE)</f>
        <v>45.03897234922718</v>
      </c>
      <c r="J438" s="26">
        <f>VLOOKUP($A438,'Ocean Rates to China'!$L$11:$P$1030,2,FALSE)</f>
        <v>34.619999999999997</v>
      </c>
      <c r="K438" s="26">
        <f>VLOOKUP($A438,'Ocean Rates to China'!$L$11:$P$1030,3,FALSE)</f>
        <v>19.7</v>
      </c>
      <c r="L438" s="26">
        <f>VLOOKUP($A438,'Ocean Rates to China'!$L$11:$P$1030,4,FALSE)</f>
        <v>36.42</v>
      </c>
      <c r="M438" s="26">
        <f>VLOOKUP($A438,'Ocean Rates to China'!$L$11:$P$1030,5,FALSE)</f>
        <v>28.57</v>
      </c>
    </row>
    <row r="439" spans="1:13" x14ac:dyDescent="0.25">
      <c r="A439" s="21">
        <v>43529</v>
      </c>
      <c r="B439">
        <f>VLOOKUP(A439,FOB!$A$1:$H$792,2,FALSE)</f>
        <v>351</v>
      </c>
      <c r="C439">
        <v>379.5</v>
      </c>
      <c r="D439">
        <v>349.5</v>
      </c>
      <c r="E439">
        <v>359</v>
      </c>
      <c r="F439">
        <v>345.5</v>
      </c>
      <c r="G439" s="28">
        <f>VLOOKUP($A439,Futures!$A$3:$B$987,2,FALSE)</f>
        <v>9.1374999999999993</v>
      </c>
      <c r="H439">
        <f>VLOOKUP($A439,Basis!$A$3:$C$968,2,FALSE)</f>
        <v>34</v>
      </c>
      <c r="I439" s="39" t="e">
        <f>VLOOKUP($A439,Basis!$A$3:$C$968,3,FALSE)</f>
        <v>#N/A</v>
      </c>
      <c r="J439" s="26">
        <f>VLOOKUP($A439,'Ocean Rates to China'!$L$11:$P$1030,2,FALSE)</f>
        <v>34.74</v>
      </c>
      <c r="K439" s="26">
        <f>VLOOKUP($A439,'Ocean Rates to China'!$L$11:$P$1030,3,FALSE)</f>
        <v>19.61</v>
      </c>
      <c r="L439" s="26">
        <f>VLOOKUP($A439,'Ocean Rates to China'!$L$11:$P$1030,4,FALSE)</f>
        <v>36.590000000000003</v>
      </c>
      <c r="M439" s="26">
        <f>VLOOKUP($A439,'Ocean Rates to China'!$L$11:$P$1030,5,FALSE)</f>
        <v>28.22</v>
      </c>
    </row>
    <row r="440" spans="1:13" x14ac:dyDescent="0.25">
      <c r="A440" s="21">
        <v>43528</v>
      </c>
      <c r="B440" t="str">
        <f>VLOOKUP(A440,FOB!$A$1:$H$792,2,FALSE)</f>
        <v/>
      </c>
      <c r="C440">
        <v>379.5</v>
      </c>
      <c r="D440">
        <v>354.25</v>
      </c>
      <c r="E440">
        <v>365.25</v>
      </c>
      <c r="F440">
        <v>349.5</v>
      </c>
      <c r="G440" s="28">
        <f>VLOOKUP($A440,Futures!$A$3:$B$987,2,FALSE)</f>
        <v>9.16</v>
      </c>
      <c r="H440">
        <f>VLOOKUP($A440,Basis!$A$3:$C$968,2,FALSE)</f>
        <v>35</v>
      </c>
      <c r="I440" s="39" t="e">
        <f>VLOOKUP($A440,Basis!$A$3:$C$968,3,FALSE)</f>
        <v>#N/A</v>
      </c>
      <c r="J440" s="26">
        <f>VLOOKUP($A440,'Ocean Rates to China'!$L$11:$P$1030,2,FALSE)</f>
        <v>34.49</v>
      </c>
      <c r="K440" s="26">
        <f>VLOOKUP($A440,'Ocean Rates to China'!$L$11:$P$1030,3,FALSE)</f>
        <v>19.37</v>
      </c>
      <c r="L440" s="26">
        <f>VLOOKUP($A440,'Ocean Rates to China'!$L$11:$P$1030,4,FALSE)</f>
        <v>36.299999999999997</v>
      </c>
      <c r="M440" s="26">
        <f>VLOOKUP($A440,'Ocean Rates to China'!$L$11:$P$1030,5,FALSE)</f>
        <v>28.32</v>
      </c>
    </row>
    <row r="441" spans="1:13" x14ac:dyDescent="0.25">
      <c r="A441" s="21">
        <v>43525</v>
      </c>
      <c r="B441" t="str">
        <f>VLOOKUP(A441,FOB!$A$1:$H$792,2,FALSE)</f>
        <v/>
      </c>
      <c r="C441">
        <v>379.5</v>
      </c>
      <c r="D441">
        <v>355.75</v>
      </c>
      <c r="E441">
        <v>366.75</v>
      </c>
      <c r="F441">
        <v>351</v>
      </c>
      <c r="G441" s="28">
        <f>VLOOKUP($A441,Futures!$A$3:$B$987,2,FALSE)</f>
        <v>9.1150000000000002</v>
      </c>
      <c r="H441">
        <f>VLOOKUP($A441,Basis!$A$3:$C$968,2,FALSE)</f>
        <v>47</v>
      </c>
      <c r="I441" s="39">
        <f>VLOOKUP($A441,Basis!$A$3:$C$968,3,FALSE)</f>
        <v>50.044741998693709</v>
      </c>
      <c r="J441" s="26">
        <f>VLOOKUP($A441,'Ocean Rates to China'!$L$11:$P$1030,2,FALSE)</f>
        <v>34.11</v>
      </c>
      <c r="K441" s="26">
        <f>VLOOKUP($A441,'Ocean Rates to China'!$L$11:$P$1030,3,FALSE)</f>
        <v>19.21</v>
      </c>
      <c r="L441" s="26">
        <f>VLOOKUP($A441,'Ocean Rates to China'!$L$11:$P$1030,4,FALSE)</f>
        <v>35.86</v>
      </c>
      <c r="M441" s="26">
        <f>VLOOKUP($A441,'Ocean Rates to China'!$L$11:$P$1030,5,FALSE)</f>
        <v>28</v>
      </c>
    </row>
    <row r="442" spans="1:13" x14ac:dyDescent="0.25">
      <c r="A442" s="21">
        <v>43524</v>
      </c>
      <c r="B442">
        <f>VLOOKUP(A442,FOB!$A$1:$H$792,2,FALSE)</f>
        <v>349.75</v>
      </c>
      <c r="C442">
        <v>376.25</v>
      </c>
      <c r="D442">
        <v>346.75</v>
      </c>
      <c r="E442">
        <v>357.5</v>
      </c>
      <c r="F442">
        <v>345.5</v>
      </c>
      <c r="G442" s="28">
        <f>VLOOKUP($A442,Futures!$A$3:$B$987,2,FALSE)</f>
        <v>9.1024999999999991</v>
      </c>
      <c r="H442">
        <f>VLOOKUP($A442,Basis!$A$3:$C$968,2,FALSE)</f>
        <v>60</v>
      </c>
      <c r="I442" s="39">
        <f>VLOOKUP($A442,Basis!$A$3:$C$968,3,FALSE)</f>
        <v>29.03260396255174</v>
      </c>
      <c r="J442" s="26">
        <f>VLOOKUP($A442,'Ocean Rates to China'!$L$11:$P$1030,2,FALSE)</f>
        <v>33.69</v>
      </c>
      <c r="K442" s="26">
        <f>VLOOKUP($A442,'Ocean Rates to China'!$L$11:$P$1030,3,FALSE)</f>
        <v>19.010000000000002</v>
      </c>
      <c r="L442" s="26">
        <f>VLOOKUP($A442,'Ocean Rates to China'!$L$11:$P$1030,4,FALSE)</f>
        <v>35.369999999999997</v>
      </c>
      <c r="M442" s="26">
        <f>VLOOKUP($A442,'Ocean Rates to China'!$L$11:$P$1030,5,FALSE)</f>
        <v>27.46</v>
      </c>
    </row>
    <row r="443" spans="1:13" x14ac:dyDescent="0.25">
      <c r="A443" s="21">
        <v>43523</v>
      </c>
      <c r="B443">
        <f>VLOOKUP(A443,FOB!$A$1:$H$792,2,FALSE)</f>
        <v>352.75</v>
      </c>
      <c r="C443">
        <v>376.75</v>
      </c>
      <c r="D443">
        <v>351.25</v>
      </c>
      <c r="E443">
        <v>360.5</v>
      </c>
      <c r="F443">
        <v>350.25</v>
      </c>
      <c r="G443" s="28">
        <f>VLOOKUP($A443,Futures!$A$3:$B$987,2,FALSE)</f>
        <v>9.1675000000000004</v>
      </c>
      <c r="H443">
        <f>VLOOKUP($A443,Basis!$A$3:$C$968,2,FALSE)</f>
        <v>60</v>
      </c>
      <c r="I443" s="39">
        <f>VLOOKUP($A443,Basis!$A$3:$C$968,3,FALSE)</f>
        <v>37.528249510124034</v>
      </c>
      <c r="J443" s="26">
        <f>VLOOKUP($A443,'Ocean Rates to China'!$L$11:$P$1030,2,FALSE)</f>
        <v>33.07</v>
      </c>
      <c r="K443" s="26">
        <f>VLOOKUP($A443,'Ocean Rates to China'!$L$11:$P$1030,3,FALSE)</f>
        <v>18.68</v>
      </c>
      <c r="L443" s="26">
        <f>VLOOKUP($A443,'Ocean Rates to China'!$L$11:$P$1030,4,FALSE)</f>
        <v>34.65</v>
      </c>
      <c r="M443" s="26">
        <f>VLOOKUP($A443,'Ocean Rates to China'!$L$11:$P$1030,5,FALSE)</f>
        <v>26.98</v>
      </c>
    </row>
    <row r="444" spans="1:13" x14ac:dyDescent="0.25">
      <c r="A444" s="21">
        <v>43522</v>
      </c>
      <c r="B444">
        <f>VLOOKUP(A444,FOB!$A$1:$H$792,2,FALSE)</f>
        <v>355.25</v>
      </c>
      <c r="C444">
        <v>378</v>
      </c>
      <c r="D444">
        <v>354.25</v>
      </c>
      <c r="E444">
        <v>360.5</v>
      </c>
      <c r="F444">
        <v>354.25</v>
      </c>
      <c r="G444" s="28">
        <f>VLOOKUP($A444,Futures!$A$3:$B$987,2,FALSE)</f>
        <v>9.17</v>
      </c>
      <c r="H444">
        <f>VLOOKUP($A444,Basis!$A$3:$C$968,2,FALSE)</f>
        <v>55</v>
      </c>
      <c r="I444" s="39">
        <f>VLOOKUP($A444,Basis!$A$3:$C$968,3,FALSE)</f>
        <v>42.040931852819519</v>
      </c>
      <c r="J444" s="26">
        <f>VLOOKUP($A444,'Ocean Rates to China'!$L$11:$P$1030,2,FALSE)</f>
        <v>32.770000000000003</v>
      </c>
      <c r="K444" s="26">
        <f>VLOOKUP($A444,'Ocean Rates to China'!$L$11:$P$1030,3,FALSE)</f>
        <v>18.489999999999998</v>
      </c>
      <c r="L444" s="26">
        <f>VLOOKUP($A444,'Ocean Rates to China'!$L$11:$P$1030,4,FALSE)</f>
        <v>34.33</v>
      </c>
      <c r="M444" s="26">
        <f>VLOOKUP($A444,'Ocean Rates to China'!$L$11:$P$1030,5,FALSE)</f>
        <v>26.46</v>
      </c>
    </row>
    <row r="445" spans="1:13" x14ac:dyDescent="0.25">
      <c r="A445" s="21">
        <v>43521</v>
      </c>
      <c r="B445">
        <f>VLOOKUP(A445,FOB!$A$1:$H$792,2,FALSE)</f>
        <v>354.75</v>
      </c>
      <c r="C445">
        <v>380.75</v>
      </c>
      <c r="D445">
        <v>351.75</v>
      </c>
      <c r="E445">
        <v>360.5</v>
      </c>
      <c r="F445">
        <v>349.5</v>
      </c>
      <c r="G445" s="28">
        <f>VLOOKUP($A445,Futures!$A$3:$B$987,2,FALSE)</f>
        <v>9.1174999999999997</v>
      </c>
      <c r="H445">
        <f>VLOOKUP($A445,Basis!$A$3:$C$968,2,FALSE)</f>
        <v>50</v>
      </c>
      <c r="I445" s="39">
        <f>VLOOKUP($A445,Basis!$A$3:$C$968,3,FALSE)</f>
        <v>57.034019159590876</v>
      </c>
      <c r="J445" s="26">
        <f>VLOOKUP($A445,'Ocean Rates to China'!$L$11:$P$1030,2,FALSE)</f>
        <v>32.659999999999997</v>
      </c>
      <c r="K445" s="26">
        <f>VLOOKUP($A445,'Ocean Rates to China'!$L$11:$P$1030,3,FALSE)</f>
        <v>18.399999999999999</v>
      </c>
      <c r="L445" s="26">
        <f>VLOOKUP($A445,'Ocean Rates to China'!$L$11:$P$1030,4,FALSE)</f>
        <v>34.22</v>
      </c>
      <c r="M445" s="26">
        <f>VLOOKUP($A445,'Ocean Rates to China'!$L$11:$P$1030,5,FALSE)</f>
        <v>26.28</v>
      </c>
    </row>
    <row r="446" spans="1:13" x14ac:dyDescent="0.25">
      <c r="A446" s="21">
        <v>43518</v>
      </c>
      <c r="B446">
        <f>VLOOKUP(A446,FOB!$A$1:$H$792,2,FALSE)</f>
        <v>359</v>
      </c>
      <c r="C446">
        <v>385.75</v>
      </c>
      <c r="D446">
        <v>355.25</v>
      </c>
      <c r="E446">
        <v>364.75</v>
      </c>
      <c r="F446">
        <v>354</v>
      </c>
      <c r="G446" s="28">
        <f>VLOOKUP($A446,Futures!$A$3:$B$987,2,FALSE)</f>
        <v>9.1024999999999991</v>
      </c>
      <c r="H446">
        <f>VLOOKUP($A446,Basis!$A$3:$C$968,2,FALSE)</f>
        <v>50</v>
      </c>
      <c r="I446" s="39">
        <f>VLOOKUP($A446,Basis!$A$3:$C$968,3,FALSE)</f>
        <v>60.03086218158078</v>
      </c>
      <c r="J446" s="26">
        <f>VLOOKUP($A446,'Ocean Rates to China'!$L$11:$P$1030,2,FALSE)</f>
        <v>32.450000000000003</v>
      </c>
      <c r="K446" s="26">
        <f>VLOOKUP($A446,'Ocean Rates to China'!$L$11:$P$1030,3,FALSE)</f>
        <v>18.239999999999998</v>
      </c>
      <c r="L446" s="26">
        <f>VLOOKUP($A446,'Ocean Rates to China'!$L$11:$P$1030,4,FALSE)</f>
        <v>33.979999999999997</v>
      </c>
      <c r="M446" s="26">
        <f>VLOOKUP($A446,'Ocean Rates to China'!$L$11:$P$1030,5,FALSE)</f>
        <v>26.24</v>
      </c>
    </row>
    <row r="447" spans="1:13" x14ac:dyDescent="0.25">
      <c r="A447" s="21">
        <v>43517</v>
      </c>
      <c r="B447">
        <f>VLOOKUP(A447,FOB!$A$1:$H$792,2,FALSE)</f>
        <v>362.5</v>
      </c>
      <c r="C447">
        <v>384.75</v>
      </c>
      <c r="D447">
        <v>353</v>
      </c>
      <c r="E447">
        <v>364.75</v>
      </c>
      <c r="F447">
        <v>352</v>
      </c>
      <c r="G447" s="28">
        <f>VLOOKUP($A447,Futures!$A$3:$B$987,2,FALSE)</f>
        <v>9.11</v>
      </c>
      <c r="H447">
        <f>VLOOKUP($A447,Basis!$A$3:$C$968,2,FALSE)</f>
        <v>43</v>
      </c>
      <c r="I447" s="39">
        <f>VLOOKUP($A447,Basis!$A$3:$C$968,3,FALSE)</f>
        <v>71.799912910951491</v>
      </c>
      <c r="J447" s="26">
        <f>VLOOKUP($A447,'Ocean Rates to China'!$L$11:$P$1030,2,FALSE)</f>
        <v>32.24</v>
      </c>
      <c r="K447" s="26">
        <f>VLOOKUP($A447,'Ocean Rates to China'!$L$11:$P$1030,3,FALSE)</f>
        <v>18.170000000000002</v>
      </c>
      <c r="L447" s="26">
        <f>VLOOKUP($A447,'Ocean Rates to China'!$L$11:$P$1030,4,FALSE)</f>
        <v>33.74</v>
      </c>
      <c r="M447" s="26">
        <f>VLOOKUP($A447,'Ocean Rates to China'!$L$11:$P$1030,5,FALSE)</f>
        <v>26.13</v>
      </c>
    </row>
    <row r="448" spans="1:13" x14ac:dyDescent="0.25">
      <c r="A448" s="21">
        <v>43516</v>
      </c>
      <c r="B448">
        <f>VLOOKUP(A448,FOB!$A$1:$H$792,2,FALSE)</f>
        <v>361.25</v>
      </c>
      <c r="C448">
        <v>383.25</v>
      </c>
      <c r="D448">
        <v>352.25</v>
      </c>
      <c r="E448">
        <v>364.25</v>
      </c>
      <c r="F448">
        <v>351</v>
      </c>
      <c r="G448" s="28">
        <f>VLOOKUP($A448,Futures!$A$3:$B$987,2,FALSE)</f>
        <v>9.0250000000000004</v>
      </c>
      <c r="H448">
        <f>VLOOKUP($A448,Basis!$A$3:$C$968,2,FALSE)</f>
        <v>43</v>
      </c>
      <c r="I448" s="39">
        <f>VLOOKUP($A448,Basis!$A$3:$C$968,3,FALSE)</f>
        <v>69.27770520357069</v>
      </c>
      <c r="J448" s="26">
        <f>VLOOKUP($A448,'Ocean Rates to China'!$L$11:$P$1030,2,FALSE)</f>
        <v>32.15</v>
      </c>
      <c r="K448" s="26">
        <f>VLOOKUP($A448,'Ocean Rates to China'!$L$11:$P$1030,3,FALSE)</f>
        <v>18.079999999999998</v>
      </c>
      <c r="L448" s="26">
        <f>VLOOKUP($A448,'Ocean Rates to China'!$L$11:$P$1030,4,FALSE)</f>
        <v>33.619999999999997</v>
      </c>
      <c r="M448" s="26">
        <f>VLOOKUP($A448,'Ocean Rates to China'!$L$11:$P$1030,5,FALSE)</f>
        <v>25.97</v>
      </c>
    </row>
    <row r="449" spans="1:13" x14ac:dyDescent="0.25">
      <c r="A449" s="21">
        <v>43515</v>
      </c>
      <c r="B449">
        <f>VLOOKUP(A449,FOB!$A$1:$H$792,2,FALSE)</f>
        <v>358.75</v>
      </c>
      <c r="C449">
        <v>380.25</v>
      </c>
      <c r="D449">
        <v>348.5</v>
      </c>
      <c r="E449">
        <v>360.25</v>
      </c>
      <c r="F449">
        <v>344</v>
      </c>
      <c r="G449" s="28">
        <f>VLOOKUP($A449,Futures!$A$3:$B$987,2,FALSE)</f>
        <v>9.0075000000000003</v>
      </c>
      <c r="H449">
        <f>VLOOKUP($A449,Basis!$A$3:$C$968,2,FALSE)</f>
        <v>38</v>
      </c>
      <c r="I449" s="39">
        <f>VLOOKUP($A449,Basis!$A$3:$C$968,3,FALSE)</f>
        <v>70.782767254517694</v>
      </c>
      <c r="J449" s="26">
        <f>VLOOKUP($A449,'Ocean Rates to China'!$L$11:$P$1030,2,FALSE)</f>
        <v>32.11</v>
      </c>
      <c r="K449" s="26">
        <f>VLOOKUP($A449,'Ocean Rates to China'!$L$11:$P$1030,3,FALSE)</f>
        <v>18.05</v>
      </c>
      <c r="L449" s="26">
        <f>VLOOKUP($A449,'Ocean Rates to China'!$L$11:$P$1030,4,FALSE)</f>
        <v>33.58</v>
      </c>
      <c r="M449" s="26">
        <f>VLOOKUP($A449,'Ocean Rates to China'!$L$11:$P$1030,5,FALSE)</f>
        <v>25.87</v>
      </c>
    </row>
    <row r="450" spans="1:13" x14ac:dyDescent="0.25">
      <c r="A450" s="21">
        <v>43879</v>
      </c>
      <c r="B450">
        <f>VLOOKUP(A450,FOB!$A$1:$H$792,2,FALSE)</f>
        <v>349</v>
      </c>
      <c r="C450">
        <v>384.25</v>
      </c>
      <c r="D450">
        <v>345.75</v>
      </c>
      <c r="E450">
        <v>357.25</v>
      </c>
      <c r="F450">
        <v>342.75</v>
      </c>
      <c r="G450" s="28">
        <f>VLOOKUP($A450,Futures!$A$3:$B$987,2,FALSE)</f>
        <v>8.9224999999999994</v>
      </c>
      <c r="H450">
        <f>VLOOKUP($A450,Basis!$A$3:$C$968,2,FALSE)</f>
        <v>56</v>
      </c>
      <c r="I450" s="39">
        <f>VLOOKUP($A450,Basis!$A$3:$C$968,3,FALSE)</f>
        <v>69.29474199869378</v>
      </c>
      <c r="J450" s="26">
        <f>VLOOKUP($A450,'Ocean Rates to China'!$L$11:$P$1030,2,FALSE)</f>
        <v>30.34</v>
      </c>
      <c r="K450" s="26">
        <f>VLOOKUP($A450,'Ocean Rates to China'!$L$11:$P$1030,3,FALSE)</f>
        <v>16.97</v>
      </c>
      <c r="L450" s="26">
        <f>VLOOKUP($A450,'Ocean Rates to China'!$L$11:$P$1030,4,FALSE)</f>
        <v>31.18</v>
      </c>
      <c r="M450" s="26">
        <f>VLOOKUP($A450,'Ocean Rates to China'!$L$11:$P$1030,5,FALSE)</f>
        <v>22.44</v>
      </c>
    </row>
    <row r="451" spans="1:13" x14ac:dyDescent="0.25">
      <c r="A451" s="21">
        <v>43511</v>
      </c>
      <c r="B451" t="str">
        <f>VLOOKUP(A451,FOB!$A$1:$H$792,2,FALSE)</f>
        <v/>
      </c>
      <c r="C451">
        <v>382.75</v>
      </c>
      <c r="D451" t="s">
        <v>9</v>
      </c>
      <c r="E451" t="s">
        <v>9</v>
      </c>
      <c r="F451" t="s">
        <v>9</v>
      </c>
      <c r="G451" s="28">
        <f>VLOOKUP($A451,Futures!$A$3:$B$987,2,FALSE)</f>
        <v>9.0749999999999993</v>
      </c>
      <c r="H451">
        <f>VLOOKUP($A451,Basis!$A$3:$C$968,2,FALSE)</f>
        <v>40</v>
      </c>
      <c r="I451" s="39">
        <f>VLOOKUP($A451,Basis!$A$3:$C$968,3,FALSE)</f>
        <v>58.7802090137167</v>
      </c>
      <c r="J451" s="26">
        <f>VLOOKUP($A451,'Ocean Rates to China'!$L$11:$P$1030,2,FALSE)</f>
        <v>31.88</v>
      </c>
      <c r="K451" s="26">
        <f>VLOOKUP($A451,'Ocean Rates to China'!$L$11:$P$1030,3,FALSE)</f>
        <v>17.98</v>
      </c>
      <c r="L451" s="26">
        <f>VLOOKUP($A451,'Ocean Rates to China'!$L$11:$P$1030,4,FALSE)</f>
        <v>33.31</v>
      </c>
      <c r="M451" s="26">
        <f>VLOOKUP($A451,'Ocean Rates to China'!$L$11:$P$1030,5,FALSE)</f>
        <v>25.61</v>
      </c>
    </row>
    <row r="452" spans="1:13" x14ac:dyDescent="0.25">
      <c r="A452" s="21">
        <v>43510</v>
      </c>
      <c r="B452">
        <f>VLOOKUP(A452,FOB!$A$1:$H$792,2,FALSE)</f>
        <v>360</v>
      </c>
      <c r="C452">
        <v>378.5</v>
      </c>
      <c r="D452">
        <v>349.75</v>
      </c>
      <c r="E452">
        <v>361.25</v>
      </c>
      <c r="F452">
        <v>346.5</v>
      </c>
      <c r="G452" s="28">
        <f>VLOOKUP($A452,Futures!$A$3:$B$987,2,FALSE)</f>
        <v>9.0350000000000001</v>
      </c>
      <c r="H452">
        <f>VLOOKUP($A452,Basis!$A$3:$C$968,2,FALSE)</f>
        <v>40</v>
      </c>
      <c r="I452" s="39">
        <f>VLOOKUP($A452,Basis!$A$3:$C$968,3,FALSE)</f>
        <v>81.286631831047274</v>
      </c>
      <c r="J452" s="26">
        <f>VLOOKUP($A452,'Ocean Rates to China'!$L$11:$P$1030,2,FALSE)</f>
        <v>31.48</v>
      </c>
      <c r="K452" s="26">
        <f>VLOOKUP($A452,'Ocean Rates to China'!$L$11:$P$1030,3,FALSE)</f>
        <v>17.93</v>
      </c>
      <c r="L452" s="26">
        <f>VLOOKUP($A452,'Ocean Rates to China'!$L$11:$P$1030,4,FALSE)</f>
        <v>32.799999999999997</v>
      </c>
      <c r="M452" s="26">
        <f>VLOOKUP($A452,'Ocean Rates to China'!$L$11:$P$1030,5,FALSE)</f>
        <v>25.62</v>
      </c>
    </row>
    <row r="453" spans="1:13" x14ac:dyDescent="0.25">
      <c r="A453" s="21">
        <v>43509</v>
      </c>
      <c r="B453">
        <f>VLOOKUP(A453,FOB!$A$1:$H$792,2,FALSE)</f>
        <v>358.25</v>
      </c>
      <c r="C453">
        <v>380.5</v>
      </c>
      <c r="D453">
        <v>348.75</v>
      </c>
      <c r="E453">
        <v>360</v>
      </c>
      <c r="F453">
        <v>345.75</v>
      </c>
      <c r="G453" s="28">
        <f>VLOOKUP($A453,Futures!$A$3:$B$987,2,FALSE)</f>
        <v>9.1649999999999991</v>
      </c>
      <c r="H453">
        <f>VLOOKUP($A453,Basis!$A$3:$C$968,2,FALSE)</f>
        <v>35</v>
      </c>
      <c r="I453" s="39">
        <f>VLOOKUP($A453,Basis!$A$3:$C$968,3,FALSE)</f>
        <v>54.025800130633783</v>
      </c>
      <c r="J453" s="26">
        <f>VLOOKUP($A453,'Ocean Rates to China'!$L$11:$P$1030,2,FALSE)</f>
        <v>31.44</v>
      </c>
      <c r="K453" s="26">
        <f>VLOOKUP($A453,'Ocean Rates to China'!$L$11:$P$1030,3,FALSE)</f>
        <v>17.86</v>
      </c>
      <c r="L453" s="26">
        <f>VLOOKUP($A453,'Ocean Rates to China'!$L$11:$P$1030,4,FALSE)</f>
        <v>32.76</v>
      </c>
      <c r="M453" s="26">
        <f>VLOOKUP($A453,'Ocean Rates to China'!$L$11:$P$1030,5,FALSE)</f>
        <v>25.19</v>
      </c>
    </row>
    <row r="454" spans="1:13" x14ac:dyDescent="0.25">
      <c r="A454" s="21">
        <v>43508</v>
      </c>
      <c r="B454">
        <f>VLOOKUP(A454,FOB!$A$1:$H$792,2,FALSE)</f>
        <v>362.75</v>
      </c>
      <c r="C454">
        <v>378</v>
      </c>
      <c r="D454">
        <v>351.75</v>
      </c>
      <c r="E454">
        <v>364.5</v>
      </c>
      <c r="F454">
        <v>349.5</v>
      </c>
      <c r="G454" s="28">
        <f>VLOOKUP($A454,Futures!$A$3:$B$987,2,FALSE)</f>
        <v>9.1750000000000007</v>
      </c>
      <c r="H454">
        <f>VLOOKUP($A454,Basis!$A$3:$C$968,2,FALSE)</f>
        <v>34</v>
      </c>
      <c r="I454" s="39">
        <f>VLOOKUP($A454,Basis!$A$3:$C$968,3,FALSE)</f>
        <v>40.778902677988249</v>
      </c>
      <c r="J454" s="26">
        <f>VLOOKUP($A454,'Ocean Rates to China'!$L$11:$P$1030,2,FALSE)</f>
        <v>31.23</v>
      </c>
      <c r="K454" s="26">
        <f>VLOOKUP($A454,'Ocean Rates to China'!$L$11:$P$1030,3,FALSE)</f>
        <v>17.82</v>
      </c>
      <c r="L454" s="26">
        <f>VLOOKUP($A454,'Ocean Rates to China'!$L$11:$P$1030,4,FALSE)</f>
        <v>32.5</v>
      </c>
      <c r="M454" s="26">
        <f>VLOOKUP($A454,'Ocean Rates to China'!$L$11:$P$1030,5,FALSE)</f>
        <v>25.15</v>
      </c>
    </row>
    <row r="455" spans="1:13" x14ac:dyDescent="0.25">
      <c r="A455" s="21">
        <v>43507</v>
      </c>
      <c r="B455">
        <f>VLOOKUP(A455,FOB!$A$1:$H$792,2,FALSE)</f>
        <v>360.5</v>
      </c>
      <c r="C455">
        <v>374.75</v>
      </c>
      <c r="D455">
        <v>350.25</v>
      </c>
      <c r="E455">
        <v>364.25</v>
      </c>
      <c r="F455">
        <v>348.25</v>
      </c>
      <c r="G455" s="28">
        <f>VLOOKUP($A455,Futures!$A$3:$B$987,2,FALSE)</f>
        <v>9.0500000000000007</v>
      </c>
      <c r="H455">
        <f>VLOOKUP($A455,Basis!$A$3:$C$968,2,FALSE)</f>
        <v>33</v>
      </c>
      <c r="I455" s="39">
        <f>VLOOKUP($A455,Basis!$A$3:$C$968,3,FALSE)</f>
        <v>70.53342042238171</v>
      </c>
      <c r="J455" s="26">
        <f>VLOOKUP($A455,'Ocean Rates to China'!$L$11:$P$1030,2,FALSE)</f>
        <v>31.18</v>
      </c>
      <c r="K455" s="26">
        <f>VLOOKUP($A455,'Ocean Rates to China'!$L$11:$P$1030,3,FALSE)</f>
        <v>17.809999999999999</v>
      </c>
      <c r="L455" s="26">
        <f>VLOOKUP($A455,'Ocean Rates to China'!$L$11:$P$1030,4,FALSE)</f>
        <v>32.44</v>
      </c>
      <c r="M455" s="26">
        <f>VLOOKUP($A455,'Ocean Rates to China'!$L$11:$P$1030,5,FALSE)</f>
        <v>24.95</v>
      </c>
    </row>
    <row r="456" spans="1:13" x14ac:dyDescent="0.25">
      <c r="A456" s="21">
        <v>43504</v>
      </c>
      <c r="B456">
        <f>VLOOKUP(A456,FOB!$A$1:$H$792,2,FALSE)</f>
        <v>355.75</v>
      </c>
      <c r="C456">
        <v>377</v>
      </c>
      <c r="D456">
        <v>346.25</v>
      </c>
      <c r="E456">
        <v>360</v>
      </c>
      <c r="F456">
        <v>344.25</v>
      </c>
      <c r="G456" s="28">
        <f>VLOOKUP($A456,Futures!$A$3:$B$987,2,FALSE)</f>
        <v>9.1449999999999996</v>
      </c>
      <c r="H456">
        <f>VLOOKUP($A456,Basis!$A$3:$C$968,2,FALSE)</f>
        <v>33</v>
      </c>
      <c r="I456" s="39">
        <f>VLOOKUP($A456,Basis!$A$3:$C$968,3,FALSE)</f>
        <v>66.530916612236098</v>
      </c>
      <c r="J456" s="26">
        <f>VLOOKUP($A456,'Ocean Rates to China'!$L$11:$P$1030,2,FALSE)</f>
        <v>31.27</v>
      </c>
      <c r="K456" s="26">
        <f>VLOOKUP($A456,'Ocean Rates to China'!$L$11:$P$1030,3,FALSE)</f>
        <v>17.75</v>
      </c>
      <c r="L456" s="26">
        <f>VLOOKUP($A456,'Ocean Rates to China'!$L$11:$P$1030,4,FALSE)</f>
        <v>32.56</v>
      </c>
      <c r="M456" s="26">
        <f>VLOOKUP($A456,'Ocean Rates to China'!$L$11:$P$1030,5,FALSE)</f>
        <v>24.87</v>
      </c>
    </row>
    <row r="457" spans="1:13" x14ac:dyDescent="0.25">
      <c r="A457" s="21">
        <v>43503</v>
      </c>
      <c r="B457">
        <f>VLOOKUP(A457,FOB!$A$1:$H$792,2,FALSE)</f>
        <v>359.25</v>
      </c>
      <c r="C457" t="s">
        <v>9</v>
      </c>
      <c r="D457">
        <v>349.75</v>
      </c>
      <c r="E457">
        <v>363.5</v>
      </c>
      <c r="F457">
        <v>348</v>
      </c>
      <c r="G457" s="28">
        <f>VLOOKUP($A457,Futures!$A$3:$B$987,2,FALSE)</f>
        <v>9.1325000000000003</v>
      </c>
      <c r="H457">
        <f>VLOOKUP($A457,Basis!$A$3:$C$968,2,FALSE)</f>
        <v>32</v>
      </c>
      <c r="I457" s="39">
        <f>VLOOKUP($A457,Basis!$A$3:$C$968,3,FALSE)</f>
        <v>61.031515349444732</v>
      </c>
      <c r="J457" s="26">
        <f>VLOOKUP($A457,'Ocean Rates to China'!$L$11:$P$1030,2,FALSE)</f>
        <v>31.12</v>
      </c>
      <c r="K457" s="26">
        <f>VLOOKUP($A457,'Ocean Rates to China'!$L$11:$P$1030,3,FALSE)</f>
        <v>17.68</v>
      </c>
      <c r="L457" s="26">
        <f>VLOOKUP($A457,'Ocean Rates to China'!$L$11:$P$1030,4,FALSE)</f>
        <v>32.380000000000003</v>
      </c>
      <c r="M457" s="26">
        <f>VLOOKUP($A457,'Ocean Rates to China'!$L$11:$P$1030,5,FALSE)</f>
        <v>24.95</v>
      </c>
    </row>
    <row r="458" spans="1:13" x14ac:dyDescent="0.25">
      <c r="A458" s="21">
        <v>43502</v>
      </c>
      <c r="B458">
        <f>VLOOKUP(A458,FOB!$A$1:$H$792,2,FALSE)</f>
        <v>357.5</v>
      </c>
      <c r="C458" t="s">
        <v>9</v>
      </c>
      <c r="D458">
        <v>350.25</v>
      </c>
      <c r="E458">
        <v>364.75</v>
      </c>
      <c r="F458">
        <v>347.25</v>
      </c>
      <c r="G458" s="28">
        <f>VLOOKUP($A458,Futures!$A$3:$B$987,2,FALSE)</f>
        <v>9.2174999999999994</v>
      </c>
      <c r="H458">
        <f>VLOOKUP($A458,Basis!$A$3:$C$968,2,FALSE)</f>
        <v>31</v>
      </c>
      <c r="I458" s="39">
        <f>VLOOKUP($A458,Basis!$A$3:$C$968,3,FALSE)</f>
        <v>46.544143261485083</v>
      </c>
      <c r="J458" s="26">
        <f>VLOOKUP($A458,'Ocean Rates to China'!$L$11:$P$1030,2,FALSE)</f>
        <v>31.12</v>
      </c>
      <c r="K458" s="26">
        <f>VLOOKUP($A458,'Ocean Rates to China'!$L$11:$P$1030,3,FALSE)</f>
        <v>17.61</v>
      </c>
      <c r="L458" s="26">
        <f>VLOOKUP($A458,'Ocean Rates to China'!$L$11:$P$1030,4,FALSE)</f>
        <v>32.380000000000003</v>
      </c>
      <c r="M458" s="26">
        <f>VLOOKUP($A458,'Ocean Rates to China'!$L$11:$P$1030,5,FALSE)</f>
        <v>24.84</v>
      </c>
    </row>
    <row r="459" spans="1:13" x14ac:dyDescent="0.25">
      <c r="A459" s="21">
        <v>43501</v>
      </c>
      <c r="B459">
        <f>VLOOKUP(A459,FOB!$A$1:$H$792,2,FALSE)</f>
        <v>361.25</v>
      </c>
      <c r="C459" t="s">
        <v>9</v>
      </c>
      <c r="D459">
        <v>352.75</v>
      </c>
      <c r="E459">
        <v>368.25</v>
      </c>
      <c r="F459">
        <v>350.25</v>
      </c>
      <c r="G459" s="28">
        <f>VLOOKUP($A459,Futures!$A$3:$B$987,2,FALSE)</f>
        <v>9.2025000000000006</v>
      </c>
      <c r="H459">
        <f>VLOOKUP($A459,Basis!$A$3:$C$968,2,FALSE)</f>
        <v>30</v>
      </c>
      <c r="I459" s="39">
        <f>VLOOKUP($A459,Basis!$A$3:$C$968,3,FALSE)</f>
        <v>48.778957108643617</v>
      </c>
      <c r="J459" s="26">
        <f>VLOOKUP($A459,'Ocean Rates to China'!$L$11:$P$1030,2,FALSE)</f>
        <v>31.05</v>
      </c>
      <c r="K459" s="26">
        <f>VLOOKUP($A459,'Ocean Rates to China'!$L$11:$P$1030,3,FALSE)</f>
        <v>17.489999999999998</v>
      </c>
      <c r="L459" s="26">
        <f>VLOOKUP($A459,'Ocean Rates to China'!$L$11:$P$1030,4,FALSE)</f>
        <v>32.29</v>
      </c>
      <c r="M459" s="26">
        <f>VLOOKUP($A459,'Ocean Rates to China'!$L$11:$P$1030,5,FALSE)</f>
        <v>24.88</v>
      </c>
    </row>
    <row r="460" spans="1:13" x14ac:dyDescent="0.25">
      <c r="A460" s="21">
        <v>43500</v>
      </c>
      <c r="B460">
        <f>VLOOKUP(A460,FOB!$A$1:$H$792,2,FALSE)</f>
        <v>358.5</v>
      </c>
      <c r="C460" t="s">
        <v>9</v>
      </c>
      <c r="D460">
        <v>350.25</v>
      </c>
      <c r="E460">
        <v>366</v>
      </c>
      <c r="F460">
        <v>349.5</v>
      </c>
      <c r="G460" s="28">
        <f>VLOOKUP($A460,Futures!$A$3:$B$987,2,FALSE)</f>
        <v>9.1850000000000005</v>
      </c>
      <c r="H460">
        <f>VLOOKUP($A460,Basis!$A$3:$C$968,2,FALSE)</f>
        <v>30</v>
      </c>
      <c r="I460" s="39">
        <f>VLOOKUP($A460,Basis!$A$3:$C$968,3,FALSE)</f>
        <v>47.29033311561075</v>
      </c>
      <c r="J460" s="26">
        <f>VLOOKUP($A460,'Ocean Rates to China'!$L$11:$P$1030,2,FALSE)</f>
        <v>30.67</v>
      </c>
      <c r="K460" s="26">
        <f>VLOOKUP($A460,'Ocean Rates to China'!$L$11:$P$1030,3,FALSE)</f>
        <v>17.48</v>
      </c>
      <c r="L460" s="26">
        <f>VLOOKUP($A460,'Ocean Rates to China'!$L$11:$P$1030,4,FALSE)</f>
        <v>31.81</v>
      </c>
      <c r="M460" s="26">
        <f>VLOOKUP($A460,'Ocean Rates to China'!$L$11:$P$1030,5,FALSE)</f>
        <v>24.79</v>
      </c>
    </row>
    <row r="461" spans="1:13" x14ac:dyDescent="0.25">
      <c r="A461" s="21">
        <v>43497</v>
      </c>
      <c r="B461">
        <f>VLOOKUP(A461,FOB!$A$1:$H$792,2,FALSE)</f>
        <v>359.75</v>
      </c>
      <c r="C461" t="s">
        <v>9</v>
      </c>
      <c r="D461">
        <v>353.75</v>
      </c>
      <c r="E461">
        <v>367.5</v>
      </c>
      <c r="F461">
        <v>350.25</v>
      </c>
      <c r="G461" s="28">
        <f>VLOOKUP($A461,Futures!$A$3:$B$987,2,FALSE)</f>
        <v>9.1775000000000002</v>
      </c>
      <c r="H461">
        <f>VLOOKUP($A461,Basis!$A$3:$C$968,2,FALSE)</f>
        <v>30</v>
      </c>
      <c r="I461" s="39">
        <f>VLOOKUP($A461,Basis!$A$3:$C$968,3,FALSE)</f>
        <v>47.523241889832413</v>
      </c>
      <c r="J461" s="26">
        <f>VLOOKUP($A461,'Ocean Rates to China'!$L$11:$P$1030,2,FALSE)</f>
        <v>30.86</v>
      </c>
      <c r="K461" s="26">
        <f>VLOOKUP($A461,'Ocean Rates to China'!$L$11:$P$1030,3,FALSE)</f>
        <v>17.46</v>
      </c>
      <c r="L461" s="26">
        <f>VLOOKUP($A461,'Ocean Rates to China'!$L$11:$P$1030,4,FALSE)</f>
        <v>32.049999999999997</v>
      </c>
      <c r="M461" s="26">
        <f>VLOOKUP($A461,'Ocean Rates to China'!$L$11:$P$1030,5,FALSE)</f>
        <v>24.4</v>
      </c>
    </row>
    <row r="462" spans="1:13" x14ac:dyDescent="0.25">
      <c r="A462" s="21">
        <v>43496</v>
      </c>
      <c r="B462">
        <f>VLOOKUP(A462,FOB!$A$1:$H$792,2,FALSE)</f>
        <v>360.5</v>
      </c>
      <c r="C462">
        <v>379.5</v>
      </c>
      <c r="D462">
        <v>355.25</v>
      </c>
      <c r="E462">
        <v>368.25</v>
      </c>
      <c r="F462">
        <v>349</v>
      </c>
      <c r="G462" s="28">
        <f>VLOOKUP($A462,Futures!$A$3:$B$987,2,FALSE)</f>
        <v>9.1524999999999999</v>
      </c>
      <c r="H462">
        <f>VLOOKUP($A462,Basis!$A$3:$C$968,2,FALSE)</f>
        <v>30</v>
      </c>
      <c r="I462" s="39">
        <f>VLOOKUP($A462,Basis!$A$3:$C$968,3,FALSE)</f>
        <v>49.778303940779445</v>
      </c>
      <c r="J462" s="26">
        <f>VLOOKUP($A462,'Ocean Rates to China'!$L$11:$P$1030,2,FALSE)</f>
        <v>30.91</v>
      </c>
      <c r="K462" s="26">
        <f>VLOOKUP($A462,'Ocean Rates to China'!$L$11:$P$1030,3,FALSE)</f>
        <v>17.54</v>
      </c>
      <c r="L462" s="26">
        <f>VLOOKUP($A462,'Ocean Rates to China'!$L$11:$P$1030,4,FALSE)</f>
        <v>32.1</v>
      </c>
      <c r="M462" s="26">
        <f>VLOOKUP($A462,'Ocean Rates to China'!$L$11:$P$1030,5,FALSE)</f>
        <v>24.68</v>
      </c>
    </row>
    <row r="463" spans="1:13" x14ac:dyDescent="0.25">
      <c r="A463" s="21">
        <v>43495</v>
      </c>
      <c r="B463">
        <f>VLOOKUP(A463,FOB!$A$1:$H$792,2,FALSE)</f>
        <v>356.5</v>
      </c>
      <c r="C463">
        <v>380</v>
      </c>
      <c r="D463">
        <v>345.75</v>
      </c>
      <c r="E463">
        <v>358.5</v>
      </c>
      <c r="F463">
        <v>346.25</v>
      </c>
      <c r="G463" s="28">
        <f>VLOOKUP($A463,Futures!$A$3:$B$987,2,FALSE)</f>
        <v>9.2100000000000009</v>
      </c>
      <c r="H463">
        <f>VLOOKUP($A463,Basis!$A$3:$C$968,2,FALSE)</f>
        <v>27</v>
      </c>
      <c r="I463" s="39">
        <f>VLOOKUP($A463,Basis!$A$3:$C$968,3,FALSE)</f>
        <v>38.040931852819426</v>
      </c>
      <c r="J463" s="26">
        <f>VLOOKUP($A463,'Ocean Rates to China'!$L$11:$P$1030,2,FALSE)</f>
        <v>31.37</v>
      </c>
      <c r="K463" s="26">
        <f>VLOOKUP($A463,'Ocean Rates to China'!$L$11:$P$1030,3,FALSE)</f>
        <v>17.84</v>
      </c>
      <c r="L463" s="26">
        <f>VLOOKUP($A463,'Ocean Rates to China'!$L$11:$P$1030,4,FALSE)</f>
        <v>32.590000000000003</v>
      </c>
      <c r="M463" s="26">
        <f>VLOOKUP($A463,'Ocean Rates to China'!$L$11:$P$1030,5,FALSE)</f>
        <v>25.29</v>
      </c>
    </row>
    <row r="464" spans="1:13" x14ac:dyDescent="0.25">
      <c r="A464" s="21">
        <v>43494</v>
      </c>
      <c r="B464">
        <f>VLOOKUP(A464,FOB!$A$1:$H$792,2,FALSE)</f>
        <v>356.5</v>
      </c>
      <c r="C464">
        <v>378</v>
      </c>
      <c r="D464">
        <v>345</v>
      </c>
      <c r="E464">
        <v>358</v>
      </c>
      <c r="F464">
        <v>346.5</v>
      </c>
      <c r="G464" s="28">
        <f>VLOOKUP($A464,Futures!$A$3:$B$987,2,FALSE)</f>
        <v>9.19</v>
      </c>
      <c r="H464">
        <f>VLOOKUP($A464,Basis!$A$3:$C$968,2,FALSE)</f>
        <v>25</v>
      </c>
      <c r="I464" s="39">
        <f>VLOOKUP($A464,Basis!$A$3:$C$968,3,FALSE)</f>
        <v>39.033964728935366</v>
      </c>
      <c r="J464" s="26">
        <f>VLOOKUP($A464,'Ocean Rates to China'!$L$11:$P$1030,2,FALSE)</f>
        <v>31.52</v>
      </c>
      <c r="K464" s="26">
        <f>VLOOKUP($A464,'Ocean Rates to China'!$L$11:$P$1030,3,FALSE)</f>
        <v>17.93</v>
      </c>
      <c r="L464" s="26">
        <f>VLOOKUP($A464,'Ocean Rates to China'!$L$11:$P$1030,4,FALSE)</f>
        <v>32.76</v>
      </c>
      <c r="M464" s="26">
        <f>VLOOKUP($A464,'Ocean Rates to China'!$L$11:$P$1030,5,FALSE)</f>
        <v>25.29</v>
      </c>
    </row>
    <row r="465" spans="1:13" x14ac:dyDescent="0.25">
      <c r="A465" s="21">
        <v>43493</v>
      </c>
      <c r="B465">
        <f>VLOOKUP(A465,FOB!$A$1:$H$792,2,FALSE)</f>
        <v>356.5</v>
      </c>
      <c r="C465">
        <v>378</v>
      </c>
      <c r="D465">
        <v>344.75</v>
      </c>
      <c r="E465">
        <v>358.25</v>
      </c>
      <c r="F465">
        <v>346.5</v>
      </c>
      <c r="G465" s="28">
        <f>VLOOKUP($A465,Futures!$A$3:$B$987,2,FALSE)</f>
        <v>9.2324999999999999</v>
      </c>
      <c r="H465">
        <f>VLOOKUP($A465,Basis!$A$3:$C$968,2,FALSE)</f>
        <v>23</v>
      </c>
      <c r="I465" s="39">
        <f>VLOOKUP($A465,Basis!$A$3:$C$968,3,FALSE)</f>
        <v>38.294741998693738</v>
      </c>
      <c r="J465" s="26">
        <f>VLOOKUP($A465,'Ocean Rates to China'!$L$11:$P$1030,2,FALSE)</f>
        <v>32.11</v>
      </c>
      <c r="K465" s="26">
        <f>VLOOKUP($A465,'Ocean Rates to China'!$L$11:$P$1030,3,FALSE)</f>
        <v>18.2</v>
      </c>
      <c r="L465" s="26">
        <f>VLOOKUP($A465,'Ocean Rates to China'!$L$11:$P$1030,4,FALSE)</f>
        <v>33.450000000000003</v>
      </c>
      <c r="M465" s="26">
        <f>VLOOKUP($A465,'Ocean Rates to China'!$L$11:$P$1030,5,FALSE)</f>
        <v>25.59</v>
      </c>
    </row>
    <row r="466" spans="1:13" x14ac:dyDescent="0.25">
      <c r="A466" s="21">
        <v>43490</v>
      </c>
      <c r="B466">
        <f>VLOOKUP(A466,FOB!$A$1:$H$792,2,FALSE)</f>
        <v>356</v>
      </c>
      <c r="C466">
        <v>377.75</v>
      </c>
      <c r="D466">
        <v>346.75</v>
      </c>
      <c r="E466">
        <v>360.5</v>
      </c>
      <c r="F466">
        <v>346.5</v>
      </c>
      <c r="G466" s="28">
        <f>VLOOKUP($A466,Futures!$A$3:$B$987,2,FALSE)</f>
        <v>9.2524999999999995</v>
      </c>
      <c r="H466">
        <f>VLOOKUP($A466,Basis!$A$3:$C$968,2,FALSE)</f>
        <v>26</v>
      </c>
      <c r="I466" s="39">
        <f>VLOOKUP($A466,Basis!$A$3:$C$968,3,FALSE)</f>
        <v>27.041530590028451</v>
      </c>
      <c r="J466" s="26">
        <f>VLOOKUP($A466,'Ocean Rates to China'!$L$11:$P$1030,2,FALSE)</f>
        <v>32.6</v>
      </c>
      <c r="K466" s="26">
        <f>VLOOKUP($A466,'Ocean Rates to China'!$L$11:$P$1030,3,FALSE)</f>
        <v>18.47</v>
      </c>
      <c r="L466" s="26">
        <f>VLOOKUP($A466,'Ocean Rates to China'!$L$11:$P$1030,4,FALSE)</f>
        <v>34</v>
      </c>
      <c r="M466" s="26">
        <f>VLOOKUP($A466,'Ocean Rates to China'!$L$11:$P$1030,5,FALSE)</f>
        <v>26.33</v>
      </c>
    </row>
    <row r="467" spans="1:13" x14ac:dyDescent="0.25">
      <c r="A467" s="21">
        <v>43489</v>
      </c>
      <c r="B467">
        <f>VLOOKUP(A467,FOB!$A$1:$H$792,2,FALSE)</f>
        <v>357.25</v>
      </c>
      <c r="C467">
        <v>375.25</v>
      </c>
      <c r="D467">
        <v>346.75</v>
      </c>
      <c r="E467">
        <v>360.75</v>
      </c>
      <c r="F467">
        <v>346.75</v>
      </c>
      <c r="G467" s="28">
        <f>VLOOKUP($A467,Futures!$A$3:$B$987,2,FALSE)</f>
        <v>9.16</v>
      </c>
      <c r="H467">
        <f>VLOOKUP($A467,Basis!$A$3:$C$968,2,FALSE)</f>
        <v>23</v>
      </c>
      <c r="I467" s="39">
        <f>VLOOKUP($A467,Basis!$A$3:$C$968,3,FALSE)</f>
        <v>36.781406488134039</v>
      </c>
      <c r="J467" s="26">
        <f>VLOOKUP($A467,'Ocean Rates to China'!$L$11:$P$1030,2,FALSE)</f>
        <v>33.22</v>
      </c>
      <c r="K467" s="26">
        <f>VLOOKUP($A467,'Ocean Rates to China'!$L$11:$P$1030,3,FALSE)</f>
        <v>18.8</v>
      </c>
      <c r="L467" s="26">
        <f>VLOOKUP($A467,'Ocean Rates to China'!$L$11:$P$1030,4,FALSE)</f>
        <v>34.700000000000003</v>
      </c>
      <c r="M467" s="26">
        <f>VLOOKUP($A467,'Ocean Rates to China'!$L$11:$P$1030,5,FALSE)</f>
        <v>26.91</v>
      </c>
    </row>
    <row r="468" spans="1:13" x14ac:dyDescent="0.25">
      <c r="A468" s="21">
        <v>43488</v>
      </c>
      <c r="B468">
        <f>VLOOKUP(A468,FOB!$A$1:$H$792,2,FALSE)</f>
        <v>351.75</v>
      </c>
      <c r="C468">
        <v>374.75</v>
      </c>
      <c r="D468">
        <v>343.25</v>
      </c>
      <c r="E468">
        <v>358.25</v>
      </c>
      <c r="F468">
        <v>343.5</v>
      </c>
      <c r="G468" s="28">
        <f>VLOOKUP($A468,Futures!$A$3:$B$987,2,FALSE)</f>
        <v>9.15</v>
      </c>
      <c r="H468">
        <f>VLOOKUP($A468,Basis!$A$3:$C$968,2,FALSE)</f>
        <v>22</v>
      </c>
      <c r="I468" s="39">
        <f>VLOOKUP($A468,Basis!$A$3:$C$968,3,FALSE)</f>
        <v>48.776398867842374</v>
      </c>
      <c r="J468" s="26">
        <f>VLOOKUP($A468,'Ocean Rates to China'!$L$11:$P$1030,2,FALSE)</f>
        <v>33.799999999999997</v>
      </c>
      <c r="K468" s="26">
        <f>VLOOKUP($A468,'Ocean Rates to China'!$L$11:$P$1030,3,FALSE)</f>
        <v>19.14</v>
      </c>
      <c r="L468" s="26">
        <f>VLOOKUP($A468,'Ocean Rates to China'!$L$11:$P$1030,4,FALSE)</f>
        <v>35.35</v>
      </c>
      <c r="M468" s="26">
        <f>VLOOKUP($A468,'Ocean Rates to China'!$L$11:$P$1030,5,FALSE)</f>
        <v>27.48</v>
      </c>
    </row>
    <row r="469" spans="1:13" x14ac:dyDescent="0.25">
      <c r="A469" s="21">
        <v>43487</v>
      </c>
      <c r="B469">
        <f>VLOOKUP(A469,FOB!$A$1:$H$792,2,FALSE)</f>
        <v>350.25</v>
      </c>
      <c r="C469">
        <v>372.25</v>
      </c>
      <c r="D469">
        <v>341.75</v>
      </c>
      <c r="E469">
        <v>357.5</v>
      </c>
      <c r="F469">
        <v>342.5</v>
      </c>
      <c r="G469" s="28">
        <f>VLOOKUP($A469,Futures!$A$3:$B$987,2,FALSE)</f>
        <v>9.0924999999999994</v>
      </c>
      <c r="H469">
        <f>VLOOKUP($A469,Basis!$A$3:$C$968,2,FALSE)</f>
        <v>21</v>
      </c>
      <c r="I469" s="39">
        <f>VLOOKUP($A469,Basis!$A$3:$C$968,3,FALSE)</f>
        <v>48.783964728935381</v>
      </c>
      <c r="J469" s="26">
        <f>VLOOKUP($A469,'Ocean Rates to China'!$L$11:$P$1030,2,FALSE)</f>
        <v>34.479999999999997</v>
      </c>
      <c r="K469" s="26">
        <f>VLOOKUP($A469,'Ocean Rates to China'!$L$11:$P$1030,3,FALSE)</f>
        <v>19.47</v>
      </c>
      <c r="L469" s="26">
        <f>VLOOKUP($A469,'Ocean Rates to China'!$L$11:$P$1030,4,FALSE)</f>
        <v>36.119999999999997</v>
      </c>
      <c r="M469" s="26">
        <f>VLOOKUP($A469,'Ocean Rates to China'!$L$11:$P$1030,5,FALSE)</f>
        <v>28.18</v>
      </c>
    </row>
    <row r="470" spans="1:13" x14ac:dyDescent="0.25">
      <c r="A470" s="21">
        <v>43486</v>
      </c>
      <c r="B470">
        <f>VLOOKUP(A470,FOB!$A$1:$H$792,2,FALSE)</f>
        <v>349.5</v>
      </c>
      <c r="C470">
        <v>373.75</v>
      </c>
      <c r="D470">
        <v>342</v>
      </c>
      <c r="E470">
        <v>358</v>
      </c>
      <c r="F470">
        <v>342.75</v>
      </c>
      <c r="G470" s="28" t="e">
        <f>VLOOKUP($A470,Futures!$A$3:$B$987,2,FALSE)</f>
        <v>#N/A</v>
      </c>
      <c r="H470" t="e">
        <f>VLOOKUP($A470,Basis!$A$3:$C$968,2,FALSE)</f>
        <v>#N/A</v>
      </c>
      <c r="I470" s="39" t="e">
        <f>VLOOKUP($A470,Basis!$A$3:$C$968,3,FALSE)</f>
        <v>#N/A</v>
      </c>
      <c r="J470" s="26">
        <f>VLOOKUP($A470,'Ocean Rates to China'!$L$11:$P$1030,2,FALSE)</f>
        <v>34.83</v>
      </c>
      <c r="K470" s="26">
        <f>VLOOKUP($A470,'Ocean Rates to China'!$L$11:$P$1030,3,FALSE)</f>
        <v>19.68</v>
      </c>
      <c r="L470" s="26">
        <f>VLOOKUP($A470,'Ocean Rates to China'!$L$11:$P$1030,4,FALSE)</f>
        <v>36.520000000000003</v>
      </c>
      <c r="M470" s="26">
        <f>VLOOKUP($A470,'Ocean Rates to China'!$L$11:$P$1030,5,FALSE)</f>
        <v>28.49</v>
      </c>
    </row>
    <row r="471" spans="1:13" x14ac:dyDescent="0.25">
      <c r="A471" s="21">
        <v>43483</v>
      </c>
      <c r="B471" t="str">
        <f>VLOOKUP(A471,FOB!$A$1:$H$792,2,FALSE)</f>
        <v/>
      </c>
      <c r="C471">
        <v>372.25</v>
      </c>
      <c r="D471" t="s">
        <v>9</v>
      </c>
      <c r="E471" t="s">
        <v>9</v>
      </c>
      <c r="F471" t="s">
        <v>9</v>
      </c>
      <c r="G471" s="28">
        <f>VLOOKUP($A471,Futures!$A$3:$B$987,2,FALSE)</f>
        <v>9.1675000000000004</v>
      </c>
      <c r="H471">
        <f>VLOOKUP($A471,Basis!$A$3:$C$968,2,FALSE)</f>
        <v>16</v>
      </c>
      <c r="I471" s="39">
        <f>VLOOKUP($A471,Basis!$A$3:$C$968,3,FALSE)</f>
        <v>71.547409100805481</v>
      </c>
      <c r="J471" s="26">
        <f>VLOOKUP($A471,'Ocean Rates to China'!$L$11:$P$1030,2,FALSE)</f>
        <v>34.86</v>
      </c>
      <c r="K471" s="26">
        <f>VLOOKUP($A471,'Ocean Rates to China'!$L$11:$P$1030,3,FALSE)</f>
        <v>19.72</v>
      </c>
      <c r="L471" s="26">
        <f>VLOOKUP($A471,'Ocean Rates to China'!$L$11:$P$1030,4,FALSE)</f>
        <v>36.520000000000003</v>
      </c>
      <c r="M471" s="26">
        <f>VLOOKUP($A471,'Ocean Rates to China'!$L$11:$P$1030,5,FALSE)</f>
        <v>28.71</v>
      </c>
    </row>
    <row r="472" spans="1:13" x14ac:dyDescent="0.25">
      <c r="A472" s="21">
        <v>43482</v>
      </c>
      <c r="B472">
        <f>VLOOKUP(A472,FOB!$A$1:$H$792,2,FALSE)</f>
        <v>350.25</v>
      </c>
      <c r="C472">
        <v>366.75</v>
      </c>
      <c r="D472">
        <v>344.25</v>
      </c>
      <c r="E472">
        <v>358.5</v>
      </c>
      <c r="F472">
        <v>342.75</v>
      </c>
      <c r="G472" s="28">
        <f>VLOOKUP($A472,Futures!$A$3:$B$987,2,FALSE)</f>
        <v>9.0775000000000006</v>
      </c>
      <c r="H472">
        <f>VLOOKUP($A472,Basis!$A$3:$C$968,2,FALSE)</f>
        <v>16</v>
      </c>
      <c r="I472" s="39">
        <f>VLOOKUP($A472,Basis!$A$3:$C$968,3,FALSE)</f>
        <v>7.7736229044196747</v>
      </c>
      <c r="J472" s="26">
        <f>VLOOKUP($A472,'Ocean Rates to China'!$L$11:$P$1030,2,FALSE)</f>
        <v>35.020000000000003</v>
      </c>
      <c r="K472" s="26">
        <f>VLOOKUP($A472,'Ocean Rates to China'!$L$11:$P$1030,3,FALSE)</f>
        <v>19.82</v>
      </c>
      <c r="L472" s="26">
        <f>VLOOKUP($A472,'Ocean Rates to China'!$L$11:$P$1030,4,FALSE)</f>
        <v>36.700000000000003</v>
      </c>
      <c r="M472" s="26">
        <f>VLOOKUP($A472,'Ocean Rates to China'!$L$11:$P$1030,5,FALSE)</f>
        <v>28.68</v>
      </c>
    </row>
    <row r="473" spans="1:13" x14ac:dyDescent="0.25">
      <c r="A473" s="21">
        <v>43481</v>
      </c>
      <c r="B473">
        <f>VLOOKUP(A473,FOB!$A$1:$H$792,2,FALSE)</f>
        <v>344.25</v>
      </c>
      <c r="C473">
        <v>362.75</v>
      </c>
      <c r="D473">
        <v>341.25</v>
      </c>
      <c r="E473">
        <v>358.5</v>
      </c>
      <c r="F473">
        <v>340</v>
      </c>
      <c r="G473" s="28">
        <f>VLOOKUP($A473,Futures!$A$3:$B$987,2,FALSE)</f>
        <v>8.9450000000000003</v>
      </c>
      <c r="H473">
        <f>VLOOKUP($A473,Basis!$A$3:$C$968,2,FALSE)</f>
        <v>19</v>
      </c>
      <c r="I473" s="39">
        <f>VLOOKUP($A473,Basis!$A$3:$C$968,3,FALSE)</f>
        <v>39.040169823644533</v>
      </c>
      <c r="J473" s="26">
        <f>VLOOKUP($A473,'Ocean Rates to China'!$L$11:$P$1030,2,FALSE)</f>
        <v>35.450000000000003</v>
      </c>
      <c r="K473" s="26">
        <f>VLOOKUP($A473,'Ocean Rates to China'!$L$11:$P$1030,3,FALSE)</f>
        <v>20.079999999999998</v>
      </c>
      <c r="L473" s="26">
        <f>VLOOKUP($A473,'Ocean Rates to China'!$L$11:$P$1030,4,FALSE)</f>
        <v>37.200000000000003</v>
      </c>
      <c r="M473" s="26">
        <f>VLOOKUP($A473,'Ocean Rates to China'!$L$11:$P$1030,5,FALSE)</f>
        <v>28.94</v>
      </c>
    </row>
    <row r="474" spans="1:13" x14ac:dyDescent="0.25">
      <c r="A474" s="21">
        <v>43480</v>
      </c>
      <c r="B474">
        <f>VLOOKUP(A474,FOB!$A$1:$H$792,2,FALSE)</f>
        <v>338.75</v>
      </c>
      <c r="C474">
        <v>364.25</v>
      </c>
      <c r="D474">
        <v>336.25</v>
      </c>
      <c r="E474">
        <v>353.5</v>
      </c>
      <c r="F474">
        <v>334.75</v>
      </c>
      <c r="G474" s="28">
        <f>VLOOKUP($A474,Futures!$A$3:$B$987,2,FALSE)</f>
        <v>8.9324999999999992</v>
      </c>
      <c r="H474">
        <f>VLOOKUP($A474,Basis!$A$3:$C$968,2,FALSE)</f>
        <v>19</v>
      </c>
      <c r="I474" s="39">
        <f>VLOOKUP($A474,Basis!$A$3:$C$968,3,FALSE)</f>
        <v>49.026290006531781</v>
      </c>
      <c r="J474" s="26">
        <f>VLOOKUP($A474,'Ocean Rates to China'!$L$11:$P$1030,2,FALSE)</f>
        <v>35.770000000000003</v>
      </c>
      <c r="K474" s="26">
        <f>VLOOKUP($A474,'Ocean Rates to China'!$L$11:$P$1030,3,FALSE)</f>
        <v>20.28</v>
      </c>
      <c r="L474" s="26">
        <f>VLOOKUP($A474,'Ocean Rates to China'!$L$11:$P$1030,4,FALSE)</f>
        <v>37.56</v>
      </c>
      <c r="M474" s="26">
        <f>VLOOKUP($A474,'Ocean Rates to China'!$L$11:$P$1030,5,FALSE)</f>
        <v>29.34</v>
      </c>
    </row>
    <row r="475" spans="1:13" x14ac:dyDescent="0.25">
      <c r="A475" s="21">
        <v>43479</v>
      </c>
      <c r="B475">
        <f>VLOOKUP(A475,FOB!$A$1:$H$792,2,FALSE)</f>
        <v>339.25</v>
      </c>
      <c r="C475">
        <v>369.75</v>
      </c>
      <c r="D475">
        <v>336.5</v>
      </c>
      <c r="E475">
        <v>353.75</v>
      </c>
      <c r="F475">
        <v>337</v>
      </c>
      <c r="G475" s="28">
        <f>VLOOKUP($A475,Futures!$A$3:$B$987,2,FALSE)</f>
        <v>9.0350000000000001</v>
      </c>
      <c r="H475">
        <f>VLOOKUP($A475,Basis!$A$3:$C$968,2,FALSE)</f>
        <v>25</v>
      </c>
      <c r="I475" s="39">
        <f>VLOOKUP($A475,Basis!$A$3:$C$968,3,FALSE)</f>
        <v>54.533964728935302</v>
      </c>
      <c r="J475" s="26">
        <f>VLOOKUP($A475,'Ocean Rates to China'!$L$11:$P$1030,2,FALSE)</f>
        <v>35.96</v>
      </c>
      <c r="K475" s="26">
        <f>VLOOKUP($A475,'Ocean Rates to China'!$L$11:$P$1030,3,FALSE)</f>
        <v>20.329999999999998</v>
      </c>
      <c r="L475" s="26">
        <f>VLOOKUP($A475,'Ocean Rates to China'!$L$11:$P$1030,4,FALSE)</f>
        <v>37.79</v>
      </c>
      <c r="M475" s="26">
        <f>VLOOKUP($A475,'Ocean Rates to China'!$L$11:$P$1030,5,FALSE)</f>
        <v>29.54</v>
      </c>
    </row>
    <row r="476" spans="1:13" x14ac:dyDescent="0.25">
      <c r="A476" s="21">
        <v>43476</v>
      </c>
      <c r="B476">
        <f>VLOOKUP(A476,FOB!$A$1:$H$792,2,FALSE)</f>
        <v>345.5</v>
      </c>
      <c r="C476">
        <v>372.5</v>
      </c>
      <c r="D476">
        <v>340</v>
      </c>
      <c r="E476">
        <v>358.5</v>
      </c>
      <c r="F476">
        <v>339.5</v>
      </c>
      <c r="G476" s="28">
        <f>VLOOKUP($A476,Futures!$A$3:$B$987,2,FALSE)</f>
        <v>9.1024999999999991</v>
      </c>
      <c r="H476">
        <f>VLOOKUP($A476,Basis!$A$3:$C$968,2,FALSE)</f>
        <v>20</v>
      </c>
      <c r="I476" s="39">
        <f>VLOOKUP($A476,Basis!$A$3:$C$968,3,FALSE)</f>
        <v>46.776997605051207</v>
      </c>
      <c r="J476" s="26">
        <f>VLOOKUP($A476,'Ocean Rates to China'!$L$11:$P$1030,2,FALSE)</f>
        <v>36.200000000000003</v>
      </c>
      <c r="K476" s="26">
        <f>VLOOKUP($A476,'Ocean Rates to China'!$L$11:$P$1030,3,FALSE)</f>
        <v>20.399999999999999</v>
      </c>
      <c r="L476" s="26">
        <f>VLOOKUP($A476,'Ocean Rates to China'!$L$11:$P$1030,4,FALSE)</f>
        <v>38.07</v>
      </c>
      <c r="M476" s="26">
        <f>VLOOKUP($A476,'Ocean Rates to China'!$L$11:$P$1030,5,FALSE)</f>
        <v>29.75</v>
      </c>
    </row>
    <row r="477" spans="1:13" x14ac:dyDescent="0.25">
      <c r="A477" s="21">
        <v>43475</v>
      </c>
      <c r="B477">
        <f>VLOOKUP(A477,FOB!$A$1:$H$792,2,FALSE)</f>
        <v>349.5</v>
      </c>
      <c r="C477">
        <v>379.5</v>
      </c>
      <c r="D477">
        <v>344.75</v>
      </c>
      <c r="E477">
        <v>362</v>
      </c>
      <c r="F477">
        <v>342.5</v>
      </c>
      <c r="G477" s="28">
        <f>VLOOKUP($A477,Futures!$A$3:$B$987,2,FALSE)</f>
        <v>9.0675000000000008</v>
      </c>
      <c r="H477">
        <f>VLOOKUP($A477,Basis!$A$3:$C$968,2,FALSE)</f>
        <v>19</v>
      </c>
      <c r="I477" s="39">
        <f>VLOOKUP($A477,Basis!$A$3:$C$968,3,FALSE)</f>
        <v>66.796701502286027</v>
      </c>
      <c r="J477" s="26">
        <f>VLOOKUP($A477,'Ocean Rates to China'!$L$11:$P$1030,2,FALSE)</f>
        <v>36.65</v>
      </c>
      <c r="K477" s="26">
        <f>VLOOKUP($A477,'Ocean Rates to China'!$L$11:$P$1030,3,FALSE)</f>
        <v>20.66</v>
      </c>
      <c r="L477" s="26">
        <f>VLOOKUP($A477,'Ocean Rates to China'!$L$11:$P$1030,4,FALSE)</f>
        <v>38.58</v>
      </c>
      <c r="M477" s="26">
        <f>VLOOKUP($A477,'Ocean Rates to China'!$L$11:$P$1030,5,FALSE)</f>
        <v>30.25</v>
      </c>
    </row>
    <row r="478" spans="1:13" x14ac:dyDescent="0.25">
      <c r="A478" s="21">
        <v>43474</v>
      </c>
      <c r="B478">
        <f>VLOOKUP(A478,FOB!$A$1:$H$792,2,FALSE)</f>
        <v>348.25</v>
      </c>
      <c r="C478">
        <v>384</v>
      </c>
      <c r="D478">
        <v>342.75</v>
      </c>
      <c r="E478">
        <v>360</v>
      </c>
      <c r="F478">
        <v>340.5</v>
      </c>
      <c r="G478" s="28">
        <f>VLOOKUP($A478,Futures!$A$3:$B$987,2,FALSE)</f>
        <v>9.24</v>
      </c>
      <c r="H478">
        <f>VLOOKUP($A478,Basis!$A$3:$C$968,2,FALSE)</f>
        <v>18</v>
      </c>
      <c r="I478" s="39">
        <f>VLOOKUP($A478,Basis!$A$3:$C$968,3,FALSE)</f>
        <v>50.526453298497742</v>
      </c>
      <c r="J478" s="26">
        <f>VLOOKUP($A478,'Ocean Rates to China'!$L$11:$P$1030,2,FALSE)</f>
        <v>36.619999999999997</v>
      </c>
      <c r="K478" s="26">
        <f>VLOOKUP($A478,'Ocean Rates to China'!$L$11:$P$1030,3,FALSE)</f>
        <v>20.92</v>
      </c>
      <c r="L478" s="26">
        <f>VLOOKUP($A478,'Ocean Rates to China'!$L$11:$P$1030,4,FALSE)</f>
        <v>38.46</v>
      </c>
      <c r="M478" s="26">
        <f>VLOOKUP($A478,'Ocean Rates to China'!$L$11:$P$1030,5,FALSE)</f>
        <v>30.84</v>
      </c>
    </row>
    <row r="479" spans="1:13" x14ac:dyDescent="0.25">
      <c r="A479" s="21">
        <v>43473</v>
      </c>
      <c r="B479">
        <f>VLOOKUP(A479,FOB!$A$1:$H$792,2,FALSE)</f>
        <v>355</v>
      </c>
      <c r="C479">
        <v>384.25</v>
      </c>
      <c r="D479">
        <v>349.5</v>
      </c>
      <c r="E479">
        <v>367</v>
      </c>
      <c r="F479">
        <v>347.5</v>
      </c>
      <c r="G479" s="28">
        <f>VLOOKUP($A479,Futures!$A$3:$B$987,2,FALSE)</f>
        <v>9.1850000000000005</v>
      </c>
      <c r="H479">
        <f>VLOOKUP($A479,Basis!$A$3:$C$968,2,FALSE)</f>
        <v>21</v>
      </c>
      <c r="I479" s="39">
        <f>VLOOKUP($A479,Basis!$A$3:$C$968,3,FALSE)</f>
        <v>60.027106466361779</v>
      </c>
      <c r="J479" s="26">
        <f>VLOOKUP($A479,'Ocean Rates to China'!$L$11:$P$1030,2,FALSE)</f>
        <v>36.89</v>
      </c>
      <c r="K479" s="26">
        <f>VLOOKUP($A479,'Ocean Rates to China'!$L$11:$P$1030,3,FALSE)</f>
        <v>20.84</v>
      </c>
      <c r="L479" s="26">
        <f>VLOOKUP($A479,'Ocean Rates to China'!$L$11:$P$1030,4,FALSE)</f>
        <v>38.74</v>
      </c>
      <c r="M479" s="26">
        <f>VLOOKUP($A479,'Ocean Rates to China'!$L$11:$P$1030,5,FALSE)</f>
        <v>30.67</v>
      </c>
    </row>
    <row r="480" spans="1:13" x14ac:dyDescent="0.25">
      <c r="A480" s="21">
        <v>43472</v>
      </c>
      <c r="B480">
        <f>VLOOKUP(A480,FOB!$A$1:$H$792,2,FALSE)</f>
        <v>353</v>
      </c>
      <c r="C480">
        <v>385.5</v>
      </c>
      <c r="D480">
        <v>348.25</v>
      </c>
      <c r="E480">
        <v>364.75</v>
      </c>
      <c r="F480">
        <v>346.75</v>
      </c>
      <c r="G480" s="28">
        <f>VLOOKUP($A480,Futures!$A$3:$B$987,2,FALSE)</f>
        <v>9.2424999999999997</v>
      </c>
      <c r="H480">
        <f>VLOOKUP($A480,Basis!$A$3:$C$968,2,FALSE)</f>
        <v>23</v>
      </c>
      <c r="I480" s="39">
        <f>VLOOKUP($A480,Basis!$A$3:$C$968,3,FALSE)</f>
        <v>43.037176137600852</v>
      </c>
      <c r="J480" s="26">
        <f>VLOOKUP($A480,'Ocean Rates to China'!$L$11:$P$1030,2,FALSE)</f>
        <v>37.56</v>
      </c>
      <c r="K480" s="26">
        <f>VLOOKUP($A480,'Ocean Rates to China'!$L$11:$P$1030,3,FALSE)</f>
        <v>21.63</v>
      </c>
      <c r="L480" s="26">
        <f>VLOOKUP($A480,'Ocean Rates to China'!$L$11:$P$1030,4,FALSE)</f>
        <v>39.51</v>
      </c>
      <c r="M480" s="26">
        <f>VLOOKUP($A480,'Ocean Rates to China'!$L$11:$P$1030,5,FALSE)</f>
        <v>31.01</v>
      </c>
    </row>
    <row r="481" spans="1:13" x14ac:dyDescent="0.25">
      <c r="A481" s="21">
        <v>43469</v>
      </c>
      <c r="B481">
        <f>VLOOKUP(A481,FOB!$A$1:$H$792,2,FALSE)</f>
        <v>355</v>
      </c>
      <c r="C481">
        <v>386.25</v>
      </c>
      <c r="D481">
        <v>350.5</v>
      </c>
      <c r="E481">
        <v>365.5</v>
      </c>
      <c r="F481">
        <v>349</v>
      </c>
      <c r="G481" s="28">
        <f>VLOOKUP($A481,Futures!$A$3:$B$987,2,FALSE)</f>
        <v>9.2149999999999999</v>
      </c>
      <c r="H481">
        <f>VLOOKUP($A481,Basis!$A$3:$C$968,2,FALSE)</f>
        <v>26</v>
      </c>
      <c r="I481" s="39">
        <f>VLOOKUP($A481,Basis!$A$3:$C$968,3,FALSE)</f>
        <v>40.044741998693745</v>
      </c>
      <c r="J481" s="26">
        <f>VLOOKUP($A481,'Ocean Rates to China'!$L$11:$P$1030,2,FALSE)</f>
        <v>37.79</v>
      </c>
      <c r="K481" s="26">
        <f>VLOOKUP($A481,'Ocean Rates to China'!$L$11:$P$1030,3,FALSE)</f>
        <v>21.76</v>
      </c>
      <c r="L481" s="26">
        <f>VLOOKUP($A481,'Ocean Rates to China'!$L$11:$P$1030,4,FALSE)</f>
        <v>39.75</v>
      </c>
      <c r="M481" s="26">
        <f>VLOOKUP($A481,'Ocean Rates to China'!$L$11:$P$1030,5,FALSE)</f>
        <v>31.46</v>
      </c>
    </row>
    <row r="482" spans="1:13" x14ac:dyDescent="0.25">
      <c r="A482" s="21">
        <v>43468</v>
      </c>
      <c r="B482">
        <f>VLOOKUP(A482,FOB!$A$1:$H$792,2,FALSE)</f>
        <v>354.25</v>
      </c>
      <c r="C482">
        <v>384</v>
      </c>
      <c r="D482">
        <v>349</v>
      </c>
      <c r="E482">
        <v>366.75</v>
      </c>
      <c r="F482">
        <v>346.75</v>
      </c>
      <c r="G482" s="28">
        <f>VLOOKUP($A482,Futures!$A$3:$B$987,2,FALSE)</f>
        <v>9.1274999999999995</v>
      </c>
      <c r="H482">
        <f>VLOOKUP($A482,Basis!$A$3:$C$968,2,FALSE)</f>
        <v>23</v>
      </c>
      <c r="I482" s="39">
        <f>VLOOKUP($A482,Basis!$A$3:$C$968,3,FALSE)</f>
        <v>45.039026779882541</v>
      </c>
      <c r="J482" s="26">
        <f>VLOOKUP($A482,'Ocean Rates to China'!$L$11:$P$1030,2,FALSE)</f>
        <v>37.53</v>
      </c>
      <c r="K482" s="26">
        <f>VLOOKUP($A482,'Ocean Rates to China'!$L$11:$P$1030,3,FALSE)</f>
        <v>21.95</v>
      </c>
      <c r="L482" s="26">
        <f>VLOOKUP($A482,'Ocean Rates to China'!$L$11:$P$1030,4,FALSE)</f>
        <v>39.380000000000003</v>
      </c>
      <c r="M482" s="26">
        <f>VLOOKUP($A482,'Ocean Rates to China'!$L$11:$P$1030,5,FALSE)</f>
        <v>31.56</v>
      </c>
    </row>
    <row r="483" spans="1:13" x14ac:dyDescent="0.25">
      <c r="A483" s="21">
        <v>43467</v>
      </c>
      <c r="B483">
        <f>VLOOKUP(A483,FOB!$A$1:$H$792,2,FALSE)</f>
        <v>350.25</v>
      </c>
      <c r="C483">
        <v>378.5</v>
      </c>
      <c r="D483">
        <v>345</v>
      </c>
      <c r="E483">
        <v>362.75</v>
      </c>
      <c r="F483">
        <v>342.75</v>
      </c>
      <c r="G483" s="28">
        <f>VLOOKUP($A483,Futures!$A$3:$B$987,2,FALSE)</f>
        <v>9.07</v>
      </c>
      <c r="H483">
        <f>VLOOKUP($A483,Basis!$A$3:$C$968,2,FALSE)</f>
        <v>23</v>
      </c>
      <c r="I483" s="39">
        <f>VLOOKUP($A483,Basis!$A$3:$C$968,3,FALSE)</f>
        <v>33.534509035488647</v>
      </c>
      <c r="J483" s="26">
        <f>VLOOKUP($A483,'Ocean Rates to China'!$L$11:$P$1030,2,FALSE)</f>
        <v>37.92</v>
      </c>
      <c r="K483" s="26">
        <f>VLOOKUP($A483,'Ocean Rates to China'!$L$11:$P$1030,3,FALSE)</f>
        <v>21.98</v>
      </c>
      <c r="L483" s="26">
        <f>VLOOKUP($A483,'Ocean Rates to China'!$L$11:$P$1030,4,FALSE)</f>
        <v>39.85</v>
      </c>
      <c r="M483" s="26">
        <f>VLOOKUP($A483,'Ocean Rates to China'!$L$11:$P$1030,5,FALSE)</f>
        <v>31.22</v>
      </c>
    </row>
    <row r="484" spans="1:13" x14ac:dyDescent="0.25">
      <c r="A484" s="21">
        <v>43462</v>
      </c>
      <c r="B484">
        <f>VLOOKUP(A484,FOB!$A$1:$H$792,2,FALSE)</f>
        <v>350.5</v>
      </c>
      <c r="C484">
        <v>374</v>
      </c>
      <c r="D484">
        <v>347.25</v>
      </c>
      <c r="E484">
        <v>364.5</v>
      </c>
      <c r="F484">
        <v>342</v>
      </c>
      <c r="G484" s="28">
        <f>VLOOKUP($A484,Futures!$A$3:$B$987,2,FALSE)</f>
        <v>8.9550000000000001</v>
      </c>
      <c r="H484">
        <f>VLOOKUP($A484,Basis!$A$3:$C$968,2,FALSE)</f>
        <v>30</v>
      </c>
      <c r="I484" s="39">
        <f>VLOOKUP($A484,Basis!$A$3:$C$968,3,FALSE)</f>
        <v>39.047136947528749</v>
      </c>
      <c r="J484" s="26">
        <f>VLOOKUP($A484,'Ocean Rates to China'!$L$11:$P$1030,2,FALSE)</f>
        <v>38.83</v>
      </c>
      <c r="K484" s="26">
        <f>VLOOKUP($A484,'Ocean Rates to China'!$L$11:$P$1030,3,FALSE)</f>
        <v>22.32</v>
      </c>
      <c r="L484" s="26">
        <f>VLOOKUP($A484,'Ocean Rates to China'!$L$11:$P$1030,4,FALSE)</f>
        <v>40.950000000000003</v>
      </c>
      <c r="M484" s="26">
        <f>VLOOKUP($A484,'Ocean Rates to China'!$L$11:$P$1030,5,FALSE)</f>
        <v>31.82</v>
      </c>
    </row>
    <row r="485" spans="1:13" x14ac:dyDescent="0.25">
      <c r="A485" s="21">
        <v>43461</v>
      </c>
      <c r="B485">
        <f>VLOOKUP(A485,FOB!$A$1:$H$792,2,FALSE)</f>
        <v>346.5</v>
      </c>
      <c r="C485">
        <v>373</v>
      </c>
      <c r="D485">
        <v>340.5</v>
      </c>
      <c r="E485">
        <v>358.5</v>
      </c>
      <c r="F485">
        <v>338.75</v>
      </c>
      <c r="G485" s="28">
        <f>VLOOKUP($A485,Futures!$A$3:$B$987,2,FALSE)</f>
        <v>8.8249999999999993</v>
      </c>
      <c r="H485">
        <f>VLOOKUP($A485,Basis!$A$3:$C$968,2,FALSE)</f>
        <v>30</v>
      </c>
      <c r="I485" s="39">
        <f>VLOOKUP($A485,Basis!$A$3:$C$968,3,FALSE)</f>
        <v>63.28706727629001</v>
      </c>
      <c r="J485" s="26">
        <f>VLOOKUP($A485,'Ocean Rates to China'!$L$11:$P$1030,2,FALSE)</f>
        <v>38.799999999999997</v>
      </c>
      <c r="K485" s="26">
        <f>VLOOKUP($A485,'Ocean Rates to China'!$L$11:$P$1030,3,FALSE)</f>
        <v>22.27</v>
      </c>
      <c r="L485" s="26">
        <f>VLOOKUP($A485,'Ocean Rates to China'!$L$11:$P$1030,4,FALSE)</f>
        <v>40.92</v>
      </c>
      <c r="M485" s="26">
        <f>VLOOKUP($A485,'Ocean Rates to China'!$L$11:$P$1030,5,FALSE)</f>
        <v>32.33</v>
      </c>
    </row>
    <row r="486" spans="1:13" x14ac:dyDescent="0.25">
      <c r="A486" s="21">
        <v>43455</v>
      </c>
      <c r="B486">
        <f>VLOOKUP(A486,FOB!$A$1:$H$792,2,FALSE)</f>
        <v>343.25</v>
      </c>
      <c r="C486">
        <v>375.5</v>
      </c>
      <c r="D486">
        <v>335.5</v>
      </c>
      <c r="E486">
        <v>353.5</v>
      </c>
      <c r="F486">
        <v>333.25</v>
      </c>
      <c r="G486" s="28">
        <f>VLOOKUP($A486,Futures!$A$3:$B$987,2,FALSE)</f>
        <v>8.8475000000000001</v>
      </c>
      <c r="H486">
        <f>VLOOKUP($A486,Basis!$A$3:$C$968,2,FALSE)</f>
        <v>29</v>
      </c>
      <c r="I486" s="39">
        <f>VLOOKUP($A486,Basis!$A$3:$C$968,3,FALSE)</f>
        <v>84.523895057696478</v>
      </c>
      <c r="J486" s="26">
        <f>VLOOKUP($A486,'Ocean Rates to China'!$L$11:$P$1030,2,FALSE)</f>
        <v>38.79</v>
      </c>
      <c r="K486" s="26">
        <f>VLOOKUP($A486,'Ocean Rates to China'!$L$11:$P$1030,3,FALSE)</f>
        <v>22.62</v>
      </c>
      <c r="L486" s="26">
        <f>VLOOKUP($A486,'Ocean Rates to China'!$L$11:$P$1030,4,FALSE)</f>
        <v>40.880000000000003</v>
      </c>
      <c r="M486" s="26">
        <f>VLOOKUP($A486,'Ocean Rates to China'!$L$11:$P$1030,5,FALSE)</f>
        <v>32.08</v>
      </c>
    </row>
    <row r="487" spans="1:13" x14ac:dyDescent="0.25">
      <c r="A487" s="21">
        <v>43454</v>
      </c>
      <c r="B487">
        <f>VLOOKUP(A487,FOB!$A$1:$H$792,2,FALSE)</f>
        <v>351.75</v>
      </c>
      <c r="C487">
        <v>383.5</v>
      </c>
      <c r="D487">
        <v>342.5</v>
      </c>
      <c r="E487">
        <v>361.25</v>
      </c>
      <c r="F487">
        <v>340</v>
      </c>
      <c r="G487" s="28">
        <f>VLOOKUP($A487,Futures!$A$3:$B$987,2,FALSE)</f>
        <v>8.9350000000000005</v>
      </c>
      <c r="H487">
        <f>VLOOKUP($A487,Basis!$A$3:$C$968,2,FALSE)</f>
        <v>30</v>
      </c>
      <c r="I487" s="39">
        <f>VLOOKUP($A487,Basis!$A$3:$C$968,3,FALSE)</f>
        <v>90.796755932941409</v>
      </c>
      <c r="J487" s="26">
        <f>VLOOKUP($A487,'Ocean Rates to China'!$L$11:$P$1030,2,FALSE)</f>
        <v>39.36</v>
      </c>
      <c r="K487" s="26">
        <f>VLOOKUP($A487,'Ocean Rates to China'!$L$11:$P$1030,3,FALSE)</f>
        <v>22.98</v>
      </c>
      <c r="L487" s="26">
        <f>VLOOKUP($A487,'Ocean Rates to China'!$L$11:$P$1030,4,FALSE)</f>
        <v>41.53</v>
      </c>
      <c r="M487" s="26">
        <f>VLOOKUP($A487,'Ocean Rates to China'!$L$11:$P$1030,5,FALSE)</f>
        <v>32.770000000000003</v>
      </c>
    </row>
    <row r="488" spans="1:13" x14ac:dyDescent="0.25">
      <c r="A488" s="21">
        <v>43453</v>
      </c>
      <c r="B488">
        <f>VLOOKUP(A488,FOB!$A$1:$H$792,2,FALSE)</f>
        <v>351</v>
      </c>
      <c r="C488">
        <v>382.75</v>
      </c>
      <c r="D488">
        <v>342.75</v>
      </c>
      <c r="E488">
        <v>361.25</v>
      </c>
      <c r="F488">
        <v>342.5</v>
      </c>
      <c r="G488" s="28">
        <f>VLOOKUP($A488,Futures!$A$3:$B$987,2,FALSE)</f>
        <v>9</v>
      </c>
      <c r="H488">
        <f>VLOOKUP($A488,Basis!$A$3:$C$968,2,FALSE)</f>
        <v>29</v>
      </c>
      <c r="I488" s="39">
        <f>VLOOKUP($A488,Basis!$A$3:$C$968,3,FALSE)</f>
        <v>83.04485086000426</v>
      </c>
      <c r="J488" s="26">
        <f>VLOOKUP($A488,'Ocean Rates to China'!$L$11:$P$1030,2,FALSE)</f>
        <v>39.94</v>
      </c>
      <c r="K488" s="26">
        <f>VLOOKUP($A488,'Ocean Rates to China'!$L$11:$P$1030,3,FALSE)</f>
        <v>23.13</v>
      </c>
      <c r="L488" s="26">
        <f>VLOOKUP($A488,'Ocean Rates to China'!$L$11:$P$1030,4,FALSE)</f>
        <v>42.23</v>
      </c>
      <c r="M488" s="26">
        <f>VLOOKUP($A488,'Ocean Rates to China'!$L$11:$P$1030,5,FALSE)</f>
        <v>33.07</v>
      </c>
    </row>
    <row r="489" spans="1:13" x14ac:dyDescent="0.25">
      <c r="A489" s="21">
        <v>43452</v>
      </c>
      <c r="B489">
        <f>VLOOKUP(A489,FOB!$A$1:$H$792,2,FALSE)</f>
        <v>352</v>
      </c>
      <c r="C489">
        <v>385.75</v>
      </c>
      <c r="D489">
        <v>345.75</v>
      </c>
      <c r="E489">
        <v>363.75</v>
      </c>
      <c r="F489">
        <v>344</v>
      </c>
      <c r="G489" s="28">
        <f>VLOOKUP($A489,Futures!$A$3:$B$987,2,FALSE)</f>
        <v>9.0775000000000006</v>
      </c>
      <c r="H489">
        <f>VLOOKUP($A489,Basis!$A$3:$C$968,2,FALSE)</f>
        <v>32</v>
      </c>
      <c r="I489" s="39">
        <f>VLOOKUP($A489,Basis!$A$3:$C$968,3,FALSE)</f>
        <v>75.5397888090572</v>
      </c>
      <c r="J489" s="26">
        <f>VLOOKUP($A489,'Ocean Rates to China'!$L$11:$P$1030,2,FALSE)</f>
        <v>40.340000000000003</v>
      </c>
      <c r="K489" s="26">
        <f>VLOOKUP($A489,'Ocean Rates to China'!$L$11:$P$1030,3,FALSE)</f>
        <v>23.27</v>
      </c>
      <c r="L489" s="26">
        <f>VLOOKUP($A489,'Ocean Rates to China'!$L$11:$P$1030,4,FALSE)</f>
        <v>42.74</v>
      </c>
      <c r="M489" s="26">
        <f>VLOOKUP($A489,'Ocean Rates to China'!$L$11:$P$1030,5,FALSE)</f>
        <v>33.39</v>
      </c>
    </row>
    <row r="490" spans="1:13" x14ac:dyDescent="0.25">
      <c r="A490" s="21">
        <v>43451</v>
      </c>
      <c r="B490">
        <f>VLOOKUP(A490,FOB!$A$1:$H$792,2,FALSE)</f>
        <v>355.25</v>
      </c>
      <c r="C490">
        <v>385.5</v>
      </c>
      <c r="D490">
        <v>349</v>
      </c>
      <c r="E490">
        <v>362.75</v>
      </c>
      <c r="F490">
        <v>345</v>
      </c>
      <c r="G490" s="28">
        <f>VLOOKUP($A490,Futures!$A$3:$B$987,2,FALSE)</f>
        <v>9.0474999999999994</v>
      </c>
      <c r="H490">
        <f>VLOOKUP($A490,Basis!$A$3:$C$968,2,FALSE)</f>
        <v>20</v>
      </c>
      <c r="I490" s="39">
        <f>VLOOKUP($A490,Basis!$A$3:$C$968,3,FALSE)</f>
        <v>70.783420422381838</v>
      </c>
      <c r="J490" s="26">
        <f>VLOOKUP($A490,'Ocean Rates to China'!$L$11:$P$1030,2,FALSE)</f>
        <v>40.36</v>
      </c>
      <c r="K490" s="26">
        <f>VLOOKUP($A490,'Ocean Rates to China'!$L$11:$P$1030,3,FALSE)</f>
        <v>23.42</v>
      </c>
      <c r="L490" s="26">
        <f>VLOOKUP($A490,'Ocean Rates to China'!$L$11:$P$1030,4,FALSE)</f>
        <v>42.77</v>
      </c>
      <c r="M490" s="26">
        <f>VLOOKUP($A490,'Ocean Rates to China'!$L$11:$P$1030,5,FALSE)</f>
        <v>33.86</v>
      </c>
    </row>
    <row r="491" spans="1:13" x14ac:dyDescent="0.25">
      <c r="A491" s="21">
        <v>43448</v>
      </c>
      <c r="B491">
        <f>VLOOKUP(A491,FOB!$A$1:$H$792,2,FALSE)</f>
        <v>353.75</v>
      </c>
      <c r="C491">
        <v>385.75</v>
      </c>
      <c r="D491">
        <v>346.75</v>
      </c>
      <c r="E491">
        <v>357.5</v>
      </c>
      <c r="F491">
        <v>343.25</v>
      </c>
      <c r="G491" s="28">
        <f>VLOOKUP($A491,Futures!$A$3:$B$987,2,FALSE)</f>
        <v>9.0050000000000008</v>
      </c>
      <c r="H491">
        <f>VLOOKUP($A491,Basis!$A$3:$C$968,2,FALSE)</f>
        <v>20</v>
      </c>
      <c r="I491" s="39">
        <f>VLOOKUP($A491,Basis!$A$3:$C$968,3,FALSE)</f>
        <v>75.278358371434706</v>
      </c>
      <c r="J491" s="26">
        <f>VLOOKUP($A491,'Ocean Rates to China'!$L$11:$P$1030,2,FALSE)</f>
        <v>40.299999999999997</v>
      </c>
      <c r="K491" s="26">
        <f>VLOOKUP($A491,'Ocean Rates to China'!$L$11:$P$1030,3,FALSE)</f>
        <v>23.34</v>
      </c>
      <c r="L491" s="26">
        <f>VLOOKUP($A491,'Ocean Rates to China'!$L$11:$P$1030,4,FALSE)</f>
        <v>42.7</v>
      </c>
      <c r="M491" s="26">
        <f>VLOOKUP($A491,'Ocean Rates to China'!$L$11:$P$1030,5,FALSE)</f>
        <v>33.78</v>
      </c>
    </row>
    <row r="492" spans="1:13" x14ac:dyDescent="0.25">
      <c r="A492" s="21">
        <v>43447</v>
      </c>
      <c r="B492">
        <f>VLOOKUP(A492,FOB!$A$1:$H$792,2,FALSE)</f>
        <v>353.5</v>
      </c>
      <c r="C492">
        <v>383.5</v>
      </c>
      <c r="D492">
        <v>346.5</v>
      </c>
      <c r="E492">
        <v>357.25</v>
      </c>
      <c r="F492">
        <v>342.75</v>
      </c>
      <c r="G492" s="28">
        <f>VLOOKUP($A492,Futures!$A$3:$B$987,2,FALSE)</f>
        <v>9.07</v>
      </c>
      <c r="H492">
        <f>VLOOKUP($A492,Basis!$A$3:$C$968,2,FALSE)</f>
        <v>20</v>
      </c>
      <c r="I492" s="39">
        <f>VLOOKUP($A492,Basis!$A$3:$C$968,3,FALSE)</f>
        <v>73.296102765077194</v>
      </c>
      <c r="J492" s="26">
        <f>VLOOKUP($A492,'Ocean Rates to China'!$L$11:$P$1030,2,FALSE)</f>
        <v>40.119999999999997</v>
      </c>
      <c r="K492" s="26">
        <f>VLOOKUP($A492,'Ocean Rates to China'!$L$11:$P$1030,3,FALSE)</f>
        <v>23.29</v>
      </c>
      <c r="L492" s="26">
        <f>VLOOKUP($A492,'Ocean Rates to China'!$L$11:$P$1030,4,FALSE)</f>
        <v>42.51</v>
      </c>
      <c r="M492" s="26">
        <f>VLOOKUP($A492,'Ocean Rates to China'!$L$11:$P$1030,5,FALSE)</f>
        <v>33.58</v>
      </c>
    </row>
    <row r="493" spans="1:13" x14ac:dyDescent="0.25">
      <c r="A493" s="21">
        <v>43446</v>
      </c>
      <c r="B493">
        <f>VLOOKUP(A493,FOB!$A$1:$H$792,2,FALSE)</f>
        <v>355.25</v>
      </c>
      <c r="C493">
        <v>390.25</v>
      </c>
      <c r="D493">
        <v>349</v>
      </c>
      <c r="E493">
        <v>359</v>
      </c>
      <c r="F493">
        <v>344.25</v>
      </c>
      <c r="G493" s="28">
        <f>VLOOKUP($A493,Futures!$A$3:$B$987,2,FALSE)</f>
        <v>9.1999999999999993</v>
      </c>
      <c r="H493">
        <f>VLOOKUP($A493,Basis!$A$3:$C$968,2,FALSE)</f>
        <v>16</v>
      </c>
      <c r="I493" s="39">
        <f>VLOOKUP($A493,Basis!$A$3:$C$968,3,FALSE)</f>
        <v>58.5271064663619</v>
      </c>
      <c r="J493" s="26">
        <f>VLOOKUP($A493,'Ocean Rates to China'!$L$11:$P$1030,2,FALSE)</f>
        <v>40.18</v>
      </c>
      <c r="K493" s="26">
        <f>VLOOKUP($A493,'Ocean Rates to China'!$L$11:$P$1030,3,FALSE)</f>
        <v>23.2</v>
      </c>
      <c r="L493" s="26">
        <f>VLOOKUP($A493,'Ocean Rates to China'!$L$11:$P$1030,4,FALSE)</f>
        <v>42.6</v>
      </c>
      <c r="M493" s="26">
        <f>VLOOKUP($A493,'Ocean Rates to China'!$L$11:$P$1030,5,FALSE)</f>
        <v>33.57</v>
      </c>
    </row>
    <row r="494" spans="1:13" x14ac:dyDescent="0.25">
      <c r="A494" s="21">
        <v>43445</v>
      </c>
      <c r="B494">
        <f>VLOOKUP(A494,FOB!$A$1:$H$792,2,FALSE)</f>
        <v>357.25</v>
      </c>
      <c r="C494">
        <v>390.5</v>
      </c>
      <c r="D494">
        <v>351</v>
      </c>
      <c r="E494">
        <v>364.25</v>
      </c>
      <c r="F494">
        <v>345.75</v>
      </c>
      <c r="G494" s="28">
        <f>VLOOKUP($A494,Futures!$A$3:$B$987,2,FALSE)</f>
        <v>9.15</v>
      </c>
      <c r="H494">
        <f>VLOOKUP($A494,Basis!$A$3:$C$968,2,FALSE)</f>
        <v>12</v>
      </c>
      <c r="I494" s="39">
        <f>VLOOKUP($A494,Basis!$A$3:$C$968,3,FALSE)</f>
        <v>51.03527106466359</v>
      </c>
      <c r="J494" s="26">
        <f>VLOOKUP($A494,'Ocean Rates to China'!$L$11:$P$1030,2,FALSE)</f>
        <v>40.630000000000003</v>
      </c>
      <c r="K494" s="26">
        <f>VLOOKUP($A494,'Ocean Rates to China'!$L$11:$P$1030,3,FALSE)</f>
        <v>23.35</v>
      </c>
      <c r="L494" s="26">
        <f>VLOOKUP($A494,'Ocean Rates to China'!$L$11:$P$1030,4,FALSE)</f>
        <v>43.14</v>
      </c>
      <c r="M494" s="26">
        <f>VLOOKUP($A494,'Ocean Rates to China'!$L$11:$P$1030,5,FALSE)</f>
        <v>33.97</v>
      </c>
    </row>
    <row r="495" spans="1:13" x14ac:dyDescent="0.25">
      <c r="A495" s="21">
        <v>43444</v>
      </c>
      <c r="B495">
        <f>VLOOKUP(A495,FOB!$A$1:$H$792,2,FALSE)</f>
        <v>356</v>
      </c>
      <c r="C495">
        <v>388.75</v>
      </c>
      <c r="D495">
        <v>347.5</v>
      </c>
      <c r="E495">
        <v>358.5</v>
      </c>
      <c r="F495">
        <v>343.5</v>
      </c>
      <c r="G495" s="28">
        <f>VLOOKUP($A495,Futures!$A$3:$B$987,2,FALSE)</f>
        <v>9.0975000000000001</v>
      </c>
      <c r="H495">
        <f>VLOOKUP($A495,Basis!$A$3:$C$968,2,FALSE)</f>
        <v>12</v>
      </c>
      <c r="I495" s="39">
        <f>VLOOKUP($A495,Basis!$A$3:$C$968,3,FALSE)</f>
        <v>63.796701502286091</v>
      </c>
      <c r="J495" s="26">
        <f>VLOOKUP($A495,'Ocean Rates to China'!$L$11:$P$1030,2,FALSE)</f>
        <v>40.58</v>
      </c>
      <c r="K495" s="26">
        <f>VLOOKUP($A495,'Ocean Rates to China'!$L$11:$P$1030,3,FALSE)</f>
        <v>23.6</v>
      </c>
      <c r="L495" s="26">
        <f>VLOOKUP($A495,'Ocean Rates to China'!$L$11:$P$1030,4,FALSE)</f>
        <v>43.05</v>
      </c>
      <c r="M495" s="26">
        <f>VLOOKUP($A495,'Ocean Rates to China'!$L$11:$P$1030,5,FALSE)</f>
        <v>34.369999999999997</v>
      </c>
    </row>
    <row r="496" spans="1:13" x14ac:dyDescent="0.25">
      <c r="A496" s="21">
        <v>43441</v>
      </c>
      <c r="B496">
        <f>VLOOKUP(A496,FOB!$A$1:$H$792,2,FALSE)</f>
        <v>359</v>
      </c>
      <c r="C496">
        <v>390.5</v>
      </c>
      <c r="D496">
        <v>346.5</v>
      </c>
      <c r="E496">
        <v>358</v>
      </c>
      <c r="F496">
        <v>343.25</v>
      </c>
      <c r="G496" s="28">
        <f>VLOOKUP($A496,Futures!$A$3:$B$987,2,FALSE)</f>
        <v>9.1675000000000004</v>
      </c>
      <c r="H496">
        <f>VLOOKUP($A496,Basis!$A$3:$C$968,2,FALSE)</f>
        <v>15</v>
      </c>
      <c r="I496" s="39">
        <f>VLOOKUP($A496,Basis!$A$3:$C$968,3,FALSE)</f>
        <v>69.288536903984266</v>
      </c>
      <c r="J496" s="26">
        <f>VLOOKUP($A496,'Ocean Rates to China'!$L$11:$P$1030,2,FALSE)</f>
        <v>40.97</v>
      </c>
      <c r="K496" s="26">
        <f>VLOOKUP($A496,'Ocean Rates to China'!$L$11:$P$1030,3,FALSE)</f>
        <v>23.63</v>
      </c>
      <c r="L496" s="26">
        <f>VLOOKUP($A496,'Ocean Rates to China'!$L$11:$P$1030,4,FALSE)</f>
        <v>43.53</v>
      </c>
      <c r="M496" s="26">
        <f>VLOOKUP($A496,'Ocean Rates to China'!$L$11:$P$1030,5,FALSE)</f>
        <v>34.200000000000003</v>
      </c>
    </row>
    <row r="497" spans="1:13" x14ac:dyDescent="0.25">
      <c r="A497" s="21">
        <v>43440</v>
      </c>
      <c r="B497">
        <f>VLOOKUP(A497,FOB!$A$1:$H$792,2,FALSE)</f>
        <v>360.75</v>
      </c>
      <c r="C497">
        <v>392.5</v>
      </c>
      <c r="D497">
        <v>348.25</v>
      </c>
      <c r="E497">
        <v>357.75</v>
      </c>
      <c r="F497">
        <v>344.75</v>
      </c>
      <c r="G497" s="28">
        <f>VLOOKUP($A497,Futures!$A$3:$B$987,2,FALSE)</f>
        <v>9.0950000000000006</v>
      </c>
      <c r="H497">
        <f>VLOOKUP($A497,Basis!$A$3:$C$968,2,FALSE)</f>
        <v>14</v>
      </c>
      <c r="I497" s="39">
        <f>VLOOKUP($A497,Basis!$A$3:$C$968,3,FALSE)</f>
        <v>88.2955584585238</v>
      </c>
      <c r="J497" s="26">
        <f>VLOOKUP($A497,'Ocean Rates to China'!$L$11:$P$1030,2,FALSE)</f>
        <v>41.17</v>
      </c>
      <c r="K497" s="26">
        <f>VLOOKUP($A497,'Ocean Rates to China'!$L$11:$P$1030,3,FALSE)</f>
        <v>23.82</v>
      </c>
      <c r="L497" s="26">
        <f>VLOOKUP($A497,'Ocean Rates to China'!$L$11:$P$1030,4,FALSE)</f>
        <v>43.79</v>
      </c>
      <c r="M497" s="26">
        <f>VLOOKUP($A497,'Ocean Rates to China'!$L$11:$P$1030,5,FALSE)</f>
        <v>34.590000000000003</v>
      </c>
    </row>
    <row r="498" spans="1:13" x14ac:dyDescent="0.25">
      <c r="A498" s="21">
        <v>43439</v>
      </c>
      <c r="B498">
        <f>VLOOKUP(A498,FOB!$A$1:$H$792,2,FALSE)</f>
        <v>360.5</v>
      </c>
      <c r="C498">
        <v>391.25</v>
      </c>
      <c r="D498">
        <v>345.5</v>
      </c>
      <c r="E498">
        <v>355.75</v>
      </c>
      <c r="F498">
        <v>342.5</v>
      </c>
      <c r="G498" s="28">
        <f>VLOOKUP($A498,Futures!$A$3:$B$987,2,FALSE)</f>
        <v>9.1349999999999998</v>
      </c>
      <c r="H498">
        <f>VLOOKUP($A498,Basis!$A$3:$C$968,2,FALSE)</f>
        <v>12</v>
      </c>
      <c r="I498" s="39">
        <f>VLOOKUP($A498,Basis!$A$3:$C$968,3,FALSE)</f>
        <v>79.287938166775618</v>
      </c>
      <c r="J498" s="26">
        <f>VLOOKUP($A498,'Ocean Rates to China'!$L$11:$P$1030,2,FALSE)</f>
        <v>41.34</v>
      </c>
      <c r="K498" s="26">
        <f>VLOOKUP($A498,'Ocean Rates to China'!$L$11:$P$1030,3,FALSE)</f>
        <v>23.86</v>
      </c>
      <c r="L498" s="26">
        <f>VLOOKUP($A498,'Ocean Rates to China'!$L$11:$P$1030,4,FALSE)</f>
        <v>44.01</v>
      </c>
      <c r="M498" s="26">
        <f>VLOOKUP($A498,'Ocean Rates to China'!$L$11:$P$1030,5,FALSE)</f>
        <v>34.72</v>
      </c>
    </row>
    <row r="499" spans="1:13" x14ac:dyDescent="0.25">
      <c r="A499" s="21">
        <v>43438</v>
      </c>
      <c r="B499">
        <f>VLOOKUP(A499,FOB!$A$1:$H$792,2,FALSE)</f>
        <v>362</v>
      </c>
      <c r="C499">
        <v>396.5</v>
      </c>
      <c r="D499">
        <v>346.75</v>
      </c>
      <c r="E499">
        <v>357.25</v>
      </c>
      <c r="F499">
        <v>343.5</v>
      </c>
      <c r="G499" s="28">
        <f>VLOOKUP($A499,Futures!$A$3:$B$987,2,FALSE)</f>
        <v>9.1174999999999997</v>
      </c>
      <c r="H499">
        <f>VLOOKUP($A499,Basis!$A$3:$C$968,2,FALSE)</f>
        <v>12</v>
      </c>
      <c r="I499" s="39">
        <f>VLOOKUP($A499,Basis!$A$3:$C$968,3,FALSE)</f>
        <v>89.284182451556759</v>
      </c>
      <c r="J499" s="26">
        <f>VLOOKUP($A499,'Ocean Rates to China'!$L$11:$P$1030,2,FALSE)</f>
        <v>41.06</v>
      </c>
      <c r="K499" s="26">
        <f>VLOOKUP($A499,'Ocean Rates to China'!$L$11:$P$1030,3,FALSE)</f>
        <v>23.86</v>
      </c>
      <c r="L499" s="26">
        <f>VLOOKUP($A499,'Ocean Rates to China'!$L$11:$P$1030,4,FALSE)</f>
        <v>43.65</v>
      </c>
      <c r="M499" s="26">
        <f>VLOOKUP($A499,'Ocean Rates to China'!$L$11:$P$1030,5,FALSE)</f>
        <v>35.01</v>
      </c>
    </row>
    <row r="500" spans="1:13" x14ac:dyDescent="0.25">
      <c r="A500" s="21">
        <v>43437</v>
      </c>
      <c r="B500">
        <f>VLOOKUP(A500,FOB!$A$1:$H$792,2,FALSE)</f>
        <v>361.5</v>
      </c>
      <c r="C500">
        <v>395</v>
      </c>
      <c r="D500">
        <v>344.75</v>
      </c>
      <c r="E500">
        <v>355</v>
      </c>
      <c r="F500">
        <v>341.25</v>
      </c>
      <c r="G500" s="28">
        <f>VLOOKUP($A500,Futures!$A$3:$B$987,2,FALSE)</f>
        <v>9.0574999999999992</v>
      </c>
      <c r="H500">
        <f>VLOOKUP($A500,Basis!$A$3:$C$968,2,FALSE)</f>
        <v>11</v>
      </c>
      <c r="I500" s="39">
        <f>VLOOKUP($A500,Basis!$A$3:$C$968,3,FALSE)</f>
        <v>118.28113433485737</v>
      </c>
      <c r="J500" s="26">
        <f>VLOOKUP($A500,'Ocean Rates to China'!$L$11:$P$1030,2,FALSE)</f>
        <v>40.6</v>
      </c>
      <c r="K500" s="26">
        <f>VLOOKUP($A500,'Ocean Rates to China'!$L$11:$P$1030,3,FALSE)</f>
        <v>23.64</v>
      </c>
      <c r="L500" s="26">
        <f>VLOOKUP($A500,'Ocean Rates to China'!$L$11:$P$1030,4,FALSE)</f>
        <v>43.07</v>
      </c>
      <c r="M500" s="26">
        <f>VLOOKUP($A500,'Ocean Rates to China'!$L$11:$P$1030,5,FALSE)</f>
        <v>34.57</v>
      </c>
    </row>
    <row r="501" spans="1:13" x14ac:dyDescent="0.25">
      <c r="A501" s="21">
        <v>43434</v>
      </c>
      <c r="B501">
        <f>VLOOKUP(A501,FOB!$A$1:$H$792,2,FALSE)</f>
        <v>364.5</v>
      </c>
      <c r="C501">
        <v>401.5</v>
      </c>
      <c r="D501">
        <v>344</v>
      </c>
      <c r="E501">
        <v>354.25</v>
      </c>
      <c r="F501">
        <v>339.5</v>
      </c>
      <c r="G501" s="28">
        <f>VLOOKUP($A501,Futures!$A$3:$B$987,2,FALSE)</f>
        <v>8.9474999999999998</v>
      </c>
      <c r="H501">
        <f>VLOOKUP($A501,Basis!$A$3:$C$968,2,FALSE)</f>
        <v>11</v>
      </c>
      <c r="I501" s="39">
        <f>VLOOKUP($A501,Basis!$A$3:$C$968,3,FALSE)</f>
        <v>122.77667102111903</v>
      </c>
      <c r="J501" s="26">
        <f>VLOOKUP($A501,'Ocean Rates to China'!$L$11:$P$1030,2,FALSE)</f>
        <v>40.71</v>
      </c>
      <c r="K501" s="26">
        <f>VLOOKUP($A501,'Ocean Rates to China'!$L$11:$P$1030,3,FALSE)</f>
        <v>23.71</v>
      </c>
      <c r="L501" s="26">
        <f>VLOOKUP($A501,'Ocean Rates to China'!$L$11:$P$1030,4,FALSE)</f>
        <v>43.22</v>
      </c>
      <c r="M501" s="26">
        <f>VLOOKUP($A501,'Ocean Rates to China'!$L$11:$P$1030,5,FALSE)</f>
        <v>34.07</v>
      </c>
    </row>
    <row r="502" spans="1:13" x14ac:dyDescent="0.25">
      <c r="A502" s="21">
        <v>43433</v>
      </c>
      <c r="B502">
        <f>VLOOKUP(A502,FOB!$A$1:$H$792,2,FALSE)</f>
        <v>366</v>
      </c>
      <c r="C502">
        <v>401.25</v>
      </c>
      <c r="D502">
        <v>334.25</v>
      </c>
      <c r="E502">
        <v>344.75</v>
      </c>
      <c r="F502">
        <v>333.75</v>
      </c>
      <c r="G502" s="28">
        <f>VLOOKUP($A502,Futures!$A$3:$B$987,2,FALSE)</f>
        <v>8.8725000000000005</v>
      </c>
      <c r="H502">
        <f>VLOOKUP($A502,Basis!$A$3:$C$968,2,FALSE)</f>
        <v>13</v>
      </c>
      <c r="I502" s="39">
        <f>VLOOKUP($A502,Basis!$A$3:$C$968,3,FALSE)</f>
        <v>93.291040714130162</v>
      </c>
      <c r="J502" s="26">
        <f>VLOOKUP($A502,'Ocean Rates to China'!$L$11:$P$1030,2,FALSE)</f>
        <v>40.49</v>
      </c>
      <c r="K502" s="26">
        <f>VLOOKUP($A502,'Ocean Rates to China'!$L$11:$P$1030,3,FALSE)</f>
        <v>23.66</v>
      </c>
      <c r="L502" s="26">
        <f>VLOOKUP($A502,'Ocean Rates to China'!$L$11:$P$1030,4,FALSE)</f>
        <v>42.95</v>
      </c>
      <c r="M502" s="26">
        <f>VLOOKUP($A502,'Ocean Rates to China'!$L$11:$P$1030,5,FALSE)</f>
        <v>34.200000000000003</v>
      </c>
    </row>
    <row r="503" spans="1:13" x14ac:dyDescent="0.25">
      <c r="A503" s="21">
        <v>43432</v>
      </c>
      <c r="B503">
        <f>VLOOKUP(A503,FOB!$A$1:$H$792,2,FALSE)</f>
        <v>365.5</v>
      </c>
      <c r="C503">
        <v>398.25</v>
      </c>
      <c r="D503">
        <v>334</v>
      </c>
      <c r="E503">
        <v>342.5</v>
      </c>
      <c r="F503">
        <v>333.25</v>
      </c>
      <c r="G503" s="28">
        <f>VLOOKUP($A503,Futures!$A$3:$B$987,2,FALSE)</f>
        <v>8.9049999999999994</v>
      </c>
      <c r="H503">
        <f>VLOOKUP($A503,Basis!$A$3:$C$968,2,FALSE)</f>
        <v>13</v>
      </c>
      <c r="I503" s="39">
        <f>VLOOKUP($A503,Basis!$A$3:$C$968,3,FALSE)</f>
        <v>123.78804702808637</v>
      </c>
      <c r="J503" s="26">
        <f>VLOOKUP($A503,'Ocean Rates to China'!$L$11:$P$1030,2,FALSE)</f>
        <v>40.49</v>
      </c>
      <c r="K503" s="26">
        <f>VLOOKUP($A503,'Ocean Rates to China'!$L$11:$P$1030,3,FALSE)</f>
        <v>23.7</v>
      </c>
      <c r="L503" s="26">
        <f>VLOOKUP($A503,'Ocean Rates to China'!$L$11:$P$1030,4,FALSE)</f>
        <v>42.98</v>
      </c>
      <c r="M503" s="26">
        <f>VLOOKUP($A503,'Ocean Rates to China'!$L$11:$P$1030,5,FALSE)</f>
        <v>33.950000000000003</v>
      </c>
    </row>
    <row r="504" spans="1:13" x14ac:dyDescent="0.25">
      <c r="A504" s="21">
        <v>43431</v>
      </c>
      <c r="B504">
        <f>VLOOKUP(A504,FOB!$A$1:$H$792,2,FALSE)</f>
        <v>366.75</v>
      </c>
      <c r="C504">
        <v>395.25</v>
      </c>
      <c r="D504">
        <v>335</v>
      </c>
      <c r="E504">
        <v>343.5</v>
      </c>
      <c r="F504">
        <v>334.25</v>
      </c>
      <c r="G504" s="28">
        <f>VLOOKUP($A504,Futures!$A$3:$B$987,2,FALSE)</f>
        <v>8.7550000000000008</v>
      </c>
      <c r="H504">
        <f>VLOOKUP($A504,Basis!$A$3:$C$968,2,FALSE)</f>
        <v>12</v>
      </c>
      <c r="I504" s="39">
        <f>VLOOKUP($A504,Basis!$A$3:$C$968,3,FALSE)</f>
        <v>137.0462660570432</v>
      </c>
      <c r="J504" s="26">
        <f>VLOOKUP($A504,'Ocean Rates to China'!$L$11:$P$1030,2,FALSE)</f>
        <v>40.32</v>
      </c>
      <c r="K504" s="26">
        <f>VLOOKUP($A504,'Ocean Rates to China'!$L$11:$P$1030,3,FALSE)</f>
        <v>23.5</v>
      </c>
      <c r="L504" s="26">
        <f>VLOOKUP($A504,'Ocean Rates to China'!$L$11:$P$1030,4,FALSE)</f>
        <v>42.8</v>
      </c>
      <c r="M504" s="26">
        <f>VLOOKUP($A504,'Ocean Rates to China'!$L$11:$P$1030,5,FALSE)</f>
        <v>33.729999999999997</v>
      </c>
    </row>
    <row r="505" spans="1:13" x14ac:dyDescent="0.25">
      <c r="A505" s="21">
        <v>43430</v>
      </c>
      <c r="B505">
        <f>VLOOKUP(A505,FOB!$A$1:$H$792,2,FALSE)</f>
        <v>364.25</v>
      </c>
      <c r="C505">
        <v>395</v>
      </c>
      <c r="D505">
        <v>332.25</v>
      </c>
      <c r="E505">
        <v>339.25</v>
      </c>
      <c r="F505">
        <v>330</v>
      </c>
      <c r="G505" s="28">
        <f>VLOOKUP($A505,Futures!$A$3:$B$987,2,FALSE)</f>
        <v>8.6225000000000005</v>
      </c>
      <c r="H505">
        <f>VLOOKUP($A505,Basis!$A$3:$C$968,2,FALSE)</f>
        <v>13</v>
      </c>
      <c r="I505" s="39">
        <f>VLOOKUP($A505,Basis!$A$3:$C$968,3,FALSE)</f>
        <v>127.29931417374267</v>
      </c>
      <c r="J505" s="26">
        <f>VLOOKUP($A505,'Ocean Rates to China'!$L$11:$P$1030,2,FALSE)</f>
        <v>40.6</v>
      </c>
      <c r="K505" s="26">
        <f>VLOOKUP($A505,'Ocean Rates to China'!$L$11:$P$1030,3,FALSE)</f>
        <v>23.66</v>
      </c>
      <c r="L505" s="26">
        <f>VLOOKUP($A505,'Ocean Rates to China'!$L$11:$P$1030,4,FALSE)</f>
        <v>43.18</v>
      </c>
      <c r="M505" s="26">
        <f>VLOOKUP($A505,'Ocean Rates to China'!$L$11:$P$1030,5,FALSE)</f>
        <v>33.65</v>
      </c>
    </row>
    <row r="506" spans="1:13" x14ac:dyDescent="0.25">
      <c r="A506" s="21">
        <v>43427</v>
      </c>
      <c r="B506">
        <f>VLOOKUP(A506,FOB!$A$1:$H$792,2,FALSE)</f>
        <v>359.75</v>
      </c>
      <c r="C506">
        <v>398</v>
      </c>
      <c r="D506">
        <v>327.75</v>
      </c>
      <c r="E506">
        <v>334.75</v>
      </c>
      <c r="F506">
        <v>326</v>
      </c>
      <c r="G506" s="28">
        <f>VLOOKUP($A506,Futures!$A$3:$B$987,2,FALSE)</f>
        <v>8.81</v>
      </c>
      <c r="H506">
        <f>VLOOKUP($A506,Basis!$A$3:$C$968,2,FALSE)</f>
        <v>13</v>
      </c>
      <c r="I506" s="39">
        <f>VLOOKUP($A506,Basis!$A$3:$C$968,3,FALSE)</f>
        <v>120.03418245155669</v>
      </c>
      <c r="J506" s="26">
        <f>VLOOKUP($A506,'Ocean Rates to China'!$L$11:$P$1030,2,FALSE)</f>
        <v>40.44</v>
      </c>
      <c r="K506" s="26">
        <f>VLOOKUP($A506,'Ocean Rates to China'!$L$11:$P$1030,3,FALSE)</f>
        <v>23.57</v>
      </c>
      <c r="L506" s="26">
        <f>VLOOKUP($A506,'Ocean Rates to China'!$L$11:$P$1030,4,FALSE)</f>
        <v>43.01</v>
      </c>
      <c r="M506" s="26">
        <f>VLOOKUP($A506,'Ocean Rates to China'!$L$11:$P$1030,5,FALSE)</f>
        <v>34.090000000000003</v>
      </c>
    </row>
    <row r="507" spans="1:13" x14ac:dyDescent="0.25">
      <c r="A507" s="21">
        <v>43426</v>
      </c>
      <c r="B507">
        <f>VLOOKUP(A507,FOB!$A$1:$H$792,2,FALSE)</f>
        <v>364.75</v>
      </c>
      <c r="C507">
        <v>398.75</v>
      </c>
      <c r="D507">
        <v>332.25</v>
      </c>
      <c r="E507">
        <v>340</v>
      </c>
      <c r="F507">
        <v>330.75</v>
      </c>
      <c r="G507" s="28" t="e">
        <f>VLOOKUP($A507,Futures!$A$3:$B$987,2,FALSE)</f>
        <v>#N/A</v>
      </c>
      <c r="H507" t="e">
        <f>VLOOKUP($A507,Basis!$A$3:$C$968,2,FALSE)</f>
        <v>#N/A</v>
      </c>
      <c r="I507" s="39" t="e">
        <f>VLOOKUP($A507,Basis!$A$3:$C$968,3,FALSE)</f>
        <v>#N/A</v>
      </c>
      <c r="J507" s="26">
        <f>VLOOKUP($A507,'Ocean Rates to China'!$L$11:$P$1030,2,FALSE)</f>
        <v>40.369999999999997</v>
      </c>
      <c r="K507" s="26">
        <f>VLOOKUP($A507,'Ocean Rates to China'!$L$11:$P$1030,3,FALSE)</f>
        <v>23.53</v>
      </c>
      <c r="L507" s="26">
        <f>VLOOKUP($A507,'Ocean Rates to China'!$L$11:$P$1030,4,FALSE)</f>
        <v>42.91</v>
      </c>
      <c r="M507" s="26">
        <f>VLOOKUP($A507,'Ocean Rates to China'!$L$11:$P$1030,5,FALSE)</f>
        <v>34.1</v>
      </c>
    </row>
    <row r="508" spans="1:13" x14ac:dyDescent="0.25">
      <c r="A508" s="21">
        <v>43425</v>
      </c>
      <c r="B508" t="str">
        <f>VLOOKUP(A508,FOB!$A$1:$H$792,2,FALSE)</f>
        <v/>
      </c>
      <c r="C508">
        <v>398.75</v>
      </c>
      <c r="D508" t="s">
        <v>9</v>
      </c>
      <c r="E508" t="s">
        <v>9</v>
      </c>
      <c r="F508" t="s">
        <v>9</v>
      </c>
      <c r="G508" s="28">
        <f>VLOOKUP($A508,Futures!$A$3:$B$987,2,FALSE)</f>
        <v>8.83</v>
      </c>
      <c r="H508">
        <f>VLOOKUP($A508,Basis!$A$3:$C$968,2,FALSE)</f>
        <v>15</v>
      </c>
      <c r="I508" s="39">
        <f>VLOOKUP($A508,Basis!$A$3:$C$968,3,FALSE)</f>
        <v>109.78793816677559</v>
      </c>
      <c r="J508" s="26">
        <f>VLOOKUP($A508,'Ocean Rates to China'!$L$11:$P$1030,2,FALSE)</f>
        <v>40.630000000000003</v>
      </c>
      <c r="K508" s="26">
        <f>VLOOKUP($A508,'Ocean Rates to China'!$L$11:$P$1030,3,FALSE)</f>
        <v>23.6</v>
      </c>
      <c r="L508" s="26">
        <f>VLOOKUP($A508,'Ocean Rates to China'!$L$11:$P$1030,4,FALSE)</f>
        <v>43.23</v>
      </c>
      <c r="M508" s="26">
        <f>VLOOKUP($A508,'Ocean Rates to China'!$L$11:$P$1030,5,FALSE)</f>
        <v>34.1</v>
      </c>
    </row>
    <row r="509" spans="1:13" x14ac:dyDescent="0.25">
      <c r="A509" s="21">
        <v>43424</v>
      </c>
      <c r="B509">
        <f>VLOOKUP(A509,FOB!$A$1:$H$792,2,FALSE)</f>
        <v>371.5</v>
      </c>
      <c r="C509">
        <v>405.75</v>
      </c>
      <c r="D509">
        <v>333.25</v>
      </c>
      <c r="E509">
        <v>341</v>
      </c>
      <c r="F509">
        <v>333.75</v>
      </c>
      <c r="G509" s="28">
        <f>VLOOKUP($A509,Futures!$A$3:$B$987,2,FALSE)</f>
        <v>8.81</v>
      </c>
      <c r="H509">
        <f>VLOOKUP($A509,Basis!$A$3:$C$968,2,FALSE)</f>
        <v>20</v>
      </c>
      <c r="I509" s="39">
        <f>VLOOKUP($A509,Basis!$A$3:$C$968,3,FALSE)</f>
        <v>99.785978663182988</v>
      </c>
      <c r="J509" s="26">
        <f>VLOOKUP($A509,'Ocean Rates to China'!$L$11:$P$1030,2,FALSE)</f>
        <v>41.12</v>
      </c>
      <c r="K509" s="26">
        <f>VLOOKUP($A509,'Ocean Rates to China'!$L$11:$P$1030,3,FALSE)</f>
        <v>23.77</v>
      </c>
      <c r="L509" s="26">
        <f>VLOOKUP($A509,'Ocean Rates to China'!$L$11:$P$1030,4,FALSE)</f>
        <v>43.83</v>
      </c>
      <c r="M509" s="26">
        <f>VLOOKUP($A509,'Ocean Rates to China'!$L$11:$P$1030,5,FALSE)</f>
        <v>34.44</v>
      </c>
    </row>
    <row r="510" spans="1:13" x14ac:dyDescent="0.25">
      <c r="A510" s="21">
        <v>43423</v>
      </c>
      <c r="B510">
        <f>VLOOKUP(A510,FOB!$A$1:$H$792,2,FALSE)</f>
        <v>371.75</v>
      </c>
      <c r="C510">
        <v>408.5</v>
      </c>
      <c r="D510">
        <v>333.75</v>
      </c>
      <c r="E510">
        <v>339.5</v>
      </c>
      <c r="F510">
        <v>334</v>
      </c>
      <c r="G510" s="28">
        <f>VLOOKUP($A510,Futures!$A$3:$B$987,2,FALSE)</f>
        <v>8.7375000000000007</v>
      </c>
      <c r="H510">
        <f>VLOOKUP($A510,Basis!$A$3:$C$968,2,FALSE)</f>
        <v>20</v>
      </c>
      <c r="I510" s="39">
        <f>VLOOKUP($A510,Basis!$A$3:$C$968,3,FALSE)</f>
        <v>128.04621162638801</v>
      </c>
      <c r="J510" s="26">
        <f>VLOOKUP($A510,'Ocean Rates to China'!$L$11:$P$1030,2,FALSE)</f>
        <v>41.33</v>
      </c>
      <c r="K510" s="26">
        <f>VLOOKUP($A510,'Ocean Rates to China'!$L$11:$P$1030,3,FALSE)</f>
        <v>23.9</v>
      </c>
      <c r="L510" s="26">
        <f>VLOOKUP($A510,'Ocean Rates to China'!$L$11:$P$1030,4,FALSE)</f>
        <v>44.07</v>
      </c>
      <c r="M510" s="26">
        <f>VLOOKUP($A510,'Ocean Rates to China'!$L$11:$P$1030,5,FALSE)</f>
        <v>34.92</v>
      </c>
    </row>
    <row r="511" spans="1:13" x14ac:dyDescent="0.25">
      <c r="A511" s="21">
        <v>43420</v>
      </c>
      <c r="B511">
        <f>VLOOKUP(A511,FOB!$A$1:$H$792,2,FALSE)</f>
        <v>371</v>
      </c>
      <c r="C511">
        <v>414</v>
      </c>
      <c r="D511">
        <v>331</v>
      </c>
      <c r="E511">
        <v>335</v>
      </c>
      <c r="F511">
        <v>328.75</v>
      </c>
      <c r="G511" s="28">
        <f>VLOOKUP($A511,Futures!$A$3:$B$987,2,FALSE)</f>
        <v>8.9224999999999994</v>
      </c>
      <c r="H511">
        <f>VLOOKUP($A511,Basis!$A$3:$C$968,2,FALSE)</f>
        <v>19</v>
      </c>
      <c r="I511" s="39">
        <f>VLOOKUP($A511,Basis!$A$3:$C$968,3,FALSE)</f>
        <v>155.78505334204226</v>
      </c>
      <c r="J511" s="26">
        <f>VLOOKUP($A511,'Ocean Rates to China'!$L$11:$P$1030,2,FALSE)</f>
        <v>41.45</v>
      </c>
      <c r="K511" s="26">
        <f>VLOOKUP($A511,'Ocean Rates to China'!$L$11:$P$1030,3,FALSE)</f>
        <v>23.96</v>
      </c>
      <c r="L511" s="26">
        <f>VLOOKUP($A511,'Ocean Rates to China'!$L$11:$P$1030,4,FALSE)</f>
        <v>44.21</v>
      </c>
      <c r="M511" s="26">
        <f>VLOOKUP($A511,'Ocean Rates to China'!$L$11:$P$1030,5,FALSE)</f>
        <v>35.19</v>
      </c>
    </row>
    <row r="512" spans="1:13" x14ac:dyDescent="0.25">
      <c r="A512" s="21">
        <v>43419</v>
      </c>
      <c r="B512">
        <f>VLOOKUP(A512,FOB!$A$1:$H$792,2,FALSE)</f>
        <v>377</v>
      </c>
      <c r="C512">
        <v>418.5</v>
      </c>
      <c r="D512">
        <v>338.75</v>
      </c>
      <c r="E512">
        <v>342.75</v>
      </c>
      <c r="F512">
        <v>336.25</v>
      </c>
      <c r="G512" s="28">
        <f>VLOOKUP($A512,Futures!$A$3:$B$987,2,FALSE)</f>
        <v>8.8874999999999993</v>
      </c>
      <c r="H512">
        <f>VLOOKUP($A512,Basis!$A$3:$C$968,2,FALSE)</f>
        <v>23</v>
      </c>
      <c r="I512" s="39" t="e">
        <f>VLOOKUP($A512,Basis!$A$3:$C$968,3,FALSE)</f>
        <v>#N/A</v>
      </c>
      <c r="J512" s="26">
        <f>VLOOKUP($A512,'Ocean Rates to China'!$L$11:$P$1030,2,FALSE)</f>
        <v>41.53</v>
      </c>
      <c r="K512" s="26">
        <f>VLOOKUP($A512,'Ocean Rates to China'!$L$11:$P$1030,3,FALSE)</f>
        <v>24.1</v>
      </c>
      <c r="L512" s="26">
        <f>VLOOKUP($A512,'Ocean Rates to China'!$L$11:$P$1030,4,FALSE)</f>
        <v>44.29</v>
      </c>
      <c r="M512" s="26">
        <f>VLOOKUP($A512,'Ocean Rates to China'!$L$11:$P$1030,5,FALSE)</f>
        <v>35.29</v>
      </c>
    </row>
    <row r="513" spans="1:13" x14ac:dyDescent="0.25">
      <c r="A513" s="21">
        <v>43418</v>
      </c>
      <c r="B513" t="str">
        <f>VLOOKUP(A513,FOB!$A$1:$H$792,2,FALSE)</f>
        <v/>
      </c>
      <c r="C513">
        <v>419.5</v>
      </c>
      <c r="D513">
        <v>335.5</v>
      </c>
      <c r="E513">
        <v>340</v>
      </c>
      <c r="F513">
        <v>335</v>
      </c>
      <c r="G513" s="28">
        <f>VLOOKUP($A513,Futures!$A$3:$B$987,2,FALSE)</f>
        <v>8.8350000000000009</v>
      </c>
      <c r="H513">
        <f>VLOOKUP($A513,Basis!$A$3:$C$968,2,FALSE)</f>
        <v>25</v>
      </c>
      <c r="I513" s="39">
        <f>VLOOKUP($A513,Basis!$A$3:$C$968,3,FALSE)</f>
        <v>129.78107990420202</v>
      </c>
      <c r="J513" s="26">
        <f>VLOOKUP($A513,'Ocean Rates to China'!$L$11:$P$1030,2,FALSE)</f>
        <v>42.24</v>
      </c>
      <c r="K513" s="26">
        <f>VLOOKUP($A513,'Ocean Rates to China'!$L$11:$P$1030,3,FALSE)</f>
        <v>24.28</v>
      </c>
      <c r="L513" s="26">
        <f>VLOOKUP($A513,'Ocean Rates to China'!$L$11:$P$1030,4,FALSE)</f>
        <v>45.16</v>
      </c>
      <c r="M513" s="26">
        <f>VLOOKUP($A513,'Ocean Rates to China'!$L$11:$P$1030,5,FALSE)</f>
        <v>35.380000000000003</v>
      </c>
    </row>
    <row r="514" spans="1:13" x14ac:dyDescent="0.25">
      <c r="A514" s="21">
        <v>43417</v>
      </c>
      <c r="B514">
        <f>VLOOKUP(A514,FOB!$A$1:$H$792,2,FALSE)</f>
        <v>374.5</v>
      </c>
      <c r="C514">
        <v>419.25</v>
      </c>
      <c r="D514">
        <v>333</v>
      </c>
      <c r="E514">
        <v>338.5</v>
      </c>
      <c r="F514">
        <v>333.75</v>
      </c>
      <c r="G514" s="28">
        <f>VLOOKUP($A514,Futures!$A$3:$B$987,2,FALSE)</f>
        <v>8.7825000000000006</v>
      </c>
      <c r="H514">
        <f>VLOOKUP($A514,Basis!$A$3:$C$968,2,FALSE)</f>
        <v>26</v>
      </c>
      <c r="I514" s="39">
        <f>VLOOKUP($A514,Basis!$A$3:$C$968,3,FALSE)</f>
        <v>136.80007620291744</v>
      </c>
      <c r="J514" s="26">
        <f>VLOOKUP($A514,'Ocean Rates to China'!$L$11:$P$1030,2,FALSE)</f>
        <v>42.9</v>
      </c>
      <c r="K514" s="26">
        <f>VLOOKUP($A514,'Ocean Rates to China'!$L$11:$P$1030,3,FALSE)</f>
        <v>24.55</v>
      </c>
      <c r="L514" s="26">
        <f>VLOOKUP($A514,'Ocean Rates to China'!$L$11:$P$1030,4,FALSE)</f>
        <v>45.97</v>
      </c>
      <c r="M514" s="26">
        <f>VLOOKUP($A514,'Ocean Rates to China'!$L$11:$P$1030,5,FALSE)</f>
        <v>36.11</v>
      </c>
    </row>
    <row r="515" spans="1:13" x14ac:dyDescent="0.25">
      <c r="A515" s="21">
        <v>43416</v>
      </c>
      <c r="B515">
        <f>VLOOKUP(A515,FOB!$A$1:$H$792,2,FALSE)</f>
        <v>377.25</v>
      </c>
      <c r="C515">
        <v>423.25</v>
      </c>
      <c r="D515">
        <v>332.25</v>
      </c>
      <c r="E515">
        <v>337.75</v>
      </c>
      <c r="F515">
        <v>331.75</v>
      </c>
      <c r="G515" s="28">
        <f>VLOOKUP($A515,Futures!$A$3:$B$987,2,FALSE)</f>
        <v>8.8324999999999996</v>
      </c>
      <c r="H515">
        <f>VLOOKUP($A515,Basis!$A$3:$C$968,2,FALSE)</f>
        <v>20</v>
      </c>
      <c r="I515" s="39">
        <f>VLOOKUP($A515,Basis!$A$3:$C$968,3,FALSE)</f>
        <v>205.79855214456799</v>
      </c>
      <c r="J515" s="26">
        <f>VLOOKUP($A515,'Ocean Rates to China'!$L$11:$P$1030,2,FALSE)</f>
        <v>42.23</v>
      </c>
      <c r="K515" s="26">
        <f>VLOOKUP($A515,'Ocean Rates to China'!$L$11:$P$1030,3,FALSE)</f>
        <v>24.49</v>
      </c>
      <c r="L515" s="26">
        <f>VLOOKUP($A515,'Ocean Rates to China'!$L$11:$P$1030,4,FALSE)</f>
        <v>45.13</v>
      </c>
      <c r="M515" s="26">
        <f>VLOOKUP($A515,'Ocean Rates to China'!$L$11:$P$1030,5,FALSE)</f>
        <v>36.58</v>
      </c>
    </row>
    <row r="516" spans="1:13" x14ac:dyDescent="0.25">
      <c r="A516" s="21">
        <v>43413</v>
      </c>
      <c r="B516">
        <f>VLOOKUP(A516,FOB!$A$1:$H$792,2,FALSE)</f>
        <v>382.25</v>
      </c>
      <c r="C516">
        <v>421.75</v>
      </c>
      <c r="D516">
        <v>333.25</v>
      </c>
      <c r="E516">
        <v>338.75</v>
      </c>
      <c r="F516">
        <v>333</v>
      </c>
      <c r="G516" s="28">
        <f>VLOOKUP($A516,Futures!$A$3:$B$987,2,FALSE)</f>
        <v>8.8674999999999997</v>
      </c>
      <c r="H516">
        <f>VLOOKUP($A516,Basis!$A$3:$C$968,2,FALSE)</f>
        <v>20</v>
      </c>
      <c r="I516" s="39">
        <f>VLOOKUP($A516,Basis!$A$3:$C$968,3,FALSE)</f>
        <v>144.79256477247981</v>
      </c>
      <c r="J516" s="26">
        <f>VLOOKUP($A516,'Ocean Rates to China'!$L$11:$P$1030,2,FALSE)</f>
        <v>42.64</v>
      </c>
      <c r="K516" s="26">
        <f>VLOOKUP($A516,'Ocean Rates to China'!$L$11:$P$1030,3,FALSE)</f>
        <v>24.56</v>
      </c>
      <c r="L516" s="26">
        <f>VLOOKUP($A516,'Ocean Rates to China'!$L$11:$P$1030,4,FALSE)</f>
        <v>45.65</v>
      </c>
      <c r="M516" s="26">
        <f>VLOOKUP($A516,'Ocean Rates to China'!$L$11:$P$1030,5,FALSE)</f>
        <v>35.9</v>
      </c>
    </row>
    <row r="517" spans="1:13" x14ac:dyDescent="0.25">
      <c r="A517" s="21">
        <v>43412</v>
      </c>
      <c r="B517">
        <f>VLOOKUP(A517,FOB!$A$1:$H$792,2,FALSE)</f>
        <v>377.75</v>
      </c>
      <c r="C517">
        <v>419</v>
      </c>
      <c r="D517">
        <v>333</v>
      </c>
      <c r="E517">
        <v>337.75</v>
      </c>
      <c r="F517">
        <v>333.75</v>
      </c>
      <c r="G517" s="28">
        <f>VLOOKUP($A517,Futures!$A$3:$B$987,2,FALSE)</f>
        <v>8.7899999999999991</v>
      </c>
      <c r="H517">
        <f>VLOOKUP($A517,Basis!$A$3:$C$968,2,FALSE)</f>
        <v>25</v>
      </c>
      <c r="I517" s="39">
        <f>VLOOKUP($A517,Basis!$A$3:$C$968,3,FALSE)</f>
        <v>223.54735467015024</v>
      </c>
      <c r="J517" s="26">
        <f>VLOOKUP($A517,'Ocean Rates to China'!$L$11:$P$1030,2,FALSE)</f>
        <v>42.75</v>
      </c>
      <c r="K517" s="26">
        <f>VLOOKUP($A517,'Ocean Rates to China'!$L$11:$P$1030,3,FALSE)</f>
        <v>24.61</v>
      </c>
      <c r="L517" s="26">
        <f>VLOOKUP($A517,'Ocean Rates to China'!$L$11:$P$1030,4,FALSE)</f>
        <v>45.8</v>
      </c>
      <c r="M517" s="26">
        <f>VLOOKUP($A517,'Ocean Rates to China'!$L$11:$P$1030,5,FALSE)</f>
        <v>36.35</v>
      </c>
    </row>
    <row r="518" spans="1:13" x14ac:dyDescent="0.25">
      <c r="A518" s="21">
        <v>43411</v>
      </c>
      <c r="B518">
        <f>VLOOKUP(A518,FOB!$A$1:$H$792,2,FALSE)</f>
        <v>386.5</v>
      </c>
      <c r="C518">
        <v>427.25</v>
      </c>
      <c r="D518">
        <v>326</v>
      </c>
      <c r="E518">
        <v>330.75</v>
      </c>
      <c r="F518">
        <v>326</v>
      </c>
      <c r="G518" s="28">
        <f>VLOOKUP($A518,Futures!$A$3:$B$987,2,FALSE)</f>
        <v>8.7949999999999999</v>
      </c>
      <c r="H518">
        <f>VLOOKUP($A518,Basis!$A$3:$C$968,2,FALSE)</f>
        <v>18</v>
      </c>
      <c r="I518" s="39">
        <f>VLOOKUP($A518,Basis!$A$3:$C$968,3,FALSE)</f>
        <v>250.04495972131514</v>
      </c>
      <c r="J518" s="26">
        <f>VLOOKUP($A518,'Ocean Rates to China'!$L$11:$P$1030,2,FALSE)</f>
        <v>42.77</v>
      </c>
      <c r="K518" s="26">
        <f>VLOOKUP($A518,'Ocean Rates to China'!$L$11:$P$1030,3,FALSE)</f>
        <v>24.69</v>
      </c>
      <c r="L518" s="26">
        <f>VLOOKUP($A518,'Ocean Rates to China'!$L$11:$P$1030,4,FALSE)</f>
        <v>45.82</v>
      </c>
      <c r="M518" s="26">
        <f>VLOOKUP($A518,'Ocean Rates to China'!$L$11:$P$1030,5,FALSE)</f>
        <v>36.520000000000003</v>
      </c>
    </row>
    <row r="519" spans="1:13" x14ac:dyDescent="0.25">
      <c r="A519" s="21">
        <v>43410</v>
      </c>
      <c r="B519">
        <f>VLOOKUP(A519,FOB!$A$1:$H$792,2,FALSE)</f>
        <v>399.75</v>
      </c>
      <c r="C519">
        <v>439.75</v>
      </c>
      <c r="D519">
        <v>331</v>
      </c>
      <c r="E519">
        <v>335.75</v>
      </c>
      <c r="F519">
        <v>330</v>
      </c>
      <c r="G519" s="28">
        <f>VLOOKUP($A519,Futures!$A$3:$B$987,2,FALSE)</f>
        <v>8.8424999999999994</v>
      </c>
      <c r="H519">
        <f>VLOOKUP($A519,Basis!$A$3:$C$968,2,FALSE)</f>
        <v>13</v>
      </c>
      <c r="I519" s="39">
        <f>VLOOKUP($A519,Basis!$A$3:$C$968,3,FALSE)</f>
        <v>239.28037230568259</v>
      </c>
      <c r="J519" s="26">
        <f>VLOOKUP($A519,'Ocean Rates to China'!$L$11:$P$1030,2,FALSE)</f>
        <v>42.85</v>
      </c>
      <c r="K519" s="26">
        <f>VLOOKUP($A519,'Ocean Rates to China'!$L$11:$P$1030,3,FALSE)</f>
        <v>24.74</v>
      </c>
      <c r="L519" s="26">
        <f>VLOOKUP($A519,'Ocean Rates to China'!$L$11:$P$1030,4,FALSE)</f>
        <v>45.91</v>
      </c>
      <c r="M519" s="26">
        <f>VLOOKUP($A519,'Ocean Rates to China'!$L$11:$P$1030,5,FALSE)</f>
        <v>36.6</v>
      </c>
    </row>
    <row r="520" spans="1:13" x14ac:dyDescent="0.25">
      <c r="A520" s="21">
        <v>43409</v>
      </c>
      <c r="B520">
        <f>VLOOKUP(A520,FOB!$A$1:$H$792,2,FALSE)</f>
        <v>405.25</v>
      </c>
      <c r="C520">
        <v>440.5</v>
      </c>
      <c r="D520">
        <v>333.25</v>
      </c>
      <c r="E520">
        <v>338</v>
      </c>
      <c r="F520">
        <v>331.5</v>
      </c>
      <c r="G520" s="28">
        <f>VLOOKUP($A520,Futures!$A$3:$B$987,2,FALSE)</f>
        <v>8.8574999999999999</v>
      </c>
      <c r="H520">
        <f>VLOOKUP($A520,Basis!$A$3:$C$968,2,FALSE)</f>
        <v>12</v>
      </c>
      <c r="I520" s="39">
        <f>VLOOKUP($A520,Basis!$A$3:$C$968,3,FALSE)</f>
        <v>139.04316350968867</v>
      </c>
      <c r="J520" s="26">
        <f>VLOOKUP($A520,'Ocean Rates to China'!$L$11:$P$1030,2,FALSE)</f>
        <v>43.1</v>
      </c>
      <c r="K520" s="26">
        <f>VLOOKUP($A520,'Ocean Rates to China'!$L$11:$P$1030,3,FALSE)</f>
        <v>24.72</v>
      </c>
      <c r="L520" s="26">
        <f>VLOOKUP($A520,'Ocean Rates to China'!$L$11:$P$1030,4,FALSE)</f>
        <v>46.22</v>
      </c>
      <c r="M520" s="26">
        <f>VLOOKUP($A520,'Ocean Rates to China'!$L$11:$P$1030,5,FALSE)</f>
        <v>36.6</v>
      </c>
    </row>
    <row r="521" spans="1:13" x14ac:dyDescent="0.25">
      <c r="A521" s="21">
        <v>43406</v>
      </c>
      <c r="B521">
        <f>VLOOKUP(A521,FOB!$A$1:$H$792,2,FALSE)</f>
        <v>412.25</v>
      </c>
      <c r="C521">
        <v>445.25</v>
      </c>
      <c r="D521">
        <v>335</v>
      </c>
      <c r="E521">
        <v>340</v>
      </c>
      <c r="F521">
        <v>334.75</v>
      </c>
      <c r="G521" s="28">
        <f>VLOOKUP($A521,Futures!$A$3:$B$987,2,FALSE)</f>
        <v>8.8774999999999995</v>
      </c>
      <c r="H521">
        <f>VLOOKUP($A521,Basis!$A$3:$C$968,2,FALSE)</f>
        <v>12</v>
      </c>
      <c r="I521" s="39" t="e">
        <f>VLOOKUP($A521,Basis!$A$3:$C$968,3,FALSE)</f>
        <v>#N/A</v>
      </c>
      <c r="J521" s="26">
        <f>VLOOKUP($A521,'Ocean Rates to China'!$L$11:$P$1030,2,FALSE)</f>
        <v>43.22</v>
      </c>
      <c r="K521" s="26">
        <f>VLOOKUP($A521,'Ocean Rates to China'!$L$11:$P$1030,3,FALSE)</f>
        <v>24.72</v>
      </c>
      <c r="L521" s="26">
        <f>VLOOKUP($A521,'Ocean Rates to China'!$L$11:$P$1030,4,FALSE)</f>
        <v>46.38</v>
      </c>
      <c r="M521" s="26">
        <f>VLOOKUP($A521,'Ocean Rates to China'!$L$11:$P$1030,5,FALSE)</f>
        <v>36.79</v>
      </c>
    </row>
    <row r="522" spans="1:13" x14ac:dyDescent="0.25">
      <c r="A522" s="21">
        <v>43405</v>
      </c>
      <c r="B522" t="str">
        <f>VLOOKUP(A522,FOB!$A$1:$H$792,2,FALSE)</f>
        <v/>
      </c>
      <c r="C522">
        <v>446.75</v>
      </c>
      <c r="D522">
        <v>334</v>
      </c>
      <c r="E522">
        <v>337.75</v>
      </c>
      <c r="F522">
        <v>332.5</v>
      </c>
      <c r="G522" s="28">
        <f>VLOOKUP($A522,Futures!$A$3:$B$987,2,FALSE)</f>
        <v>8.82</v>
      </c>
      <c r="H522">
        <f>VLOOKUP($A522,Basis!$A$3:$C$968,2,FALSE)</f>
        <v>11</v>
      </c>
      <c r="I522" s="39">
        <f>VLOOKUP($A522,Basis!$A$3:$C$968,3,FALSE)</f>
        <v>82.783365991726583</v>
      </c>
      <c r="J522" s="26">
        <f>VLOOKUP($A522,'Ocean Rates to China'!$L$11:$P$1030,2,FALSE)</f>
        <v>43.35</v>
      </c>
      <c r="K522" s="26">
        <f>VLOOKUP($A522,'Ocean Rates to China'!$L$11:$P$1030,3,FALSE)</f>
        <v>24.79</v>
      </c>
      <c r="L522" s="26">
        <f>VLOOKUP($A522,'Ocean Rates to China'!$L$11:$P$1030,4,FALSE)</f>
        <v>46.55</v>
      </c>
      <c r="M522" s="26">
        <f>VLOOKUP($A522,'Ocean Rates to China'!$L$11:$P$1030,5,FALSE)</f>
        <v>36.97</v>
      </c>
    </row>
    <row r="523" spans="1:13" x14ac:dyDescent="0.25">
      <c r="A523" s="21">
        <v>43404</v>
      </c>
      <c r="B523">
        <f>VLOOKUP(A523,FOB!$A$1:$H$792,2,FALSE)</f>
        <v>412.75</v>
      </c>
      <c r="C523">
        <v>432.75</v>
      </c>
      <c r="D523">
        <v>332.5</v>
      </c>
      <c r="E523">
        <v>336.25</v>
      </c>
      <c r="F523">
        <v>330.75</v>
      </c>
      <c r="G523" s="28">
        <f>VLOOKUP($A523,Futures!$A$3:$B$987,2,FALSE)</f>
        <v>8.5175000000000001</v>
      </c>
      <c r="H523">
        <f>VLOOKUP($A523,Basis!$A$3:$C$968,2,FALSE)</f>
        <v>22</v>
      </c>
      <c r="I523" s="39">
        <f>VLOOKUP($A523,Basis!$A$3:$C$968,3,FALSE)</f>
        <v>226.30355976485959</v>
      </c>
      <c r="J523" s="26">
        <f>VLOOKUP($A523,'Ocean Rates to China'!$L$11:$P$1030,2,FALSE)</f>
        <v>43.4</v>
      </c>
      <c r="K523" s="26">
        <f>VLOOKUP($A523,'Ocean Rates to China'!$L$11:$P$1030,3,FALSE)</f>
        <v>24.79</v>
      </c>
      <c r="L523" s="26">
        <f>VLOOKUP($A523,'Ocean Rates to China'!$L$11:$P$1030,4,FALSE)</f>
        <v>46.62</v>
      </c>
      <c r="M523" s="26">
        <f>VLOOKUP($A523,'Ocean Rates to China'!$L$11:$P$1030,5,FALSE)</f>
        <v>37.15</v>
      </c>
    </row>
    <row r="524" spans="1:13" x14ac:dyDescent="0.25">
      <c r="A524" s="21">
        <v>43403</v>
      </c>
      <c r="B524">
        <f>VLOOKUP(A524,FOB!$A$1:$H$792,2,FALSE)</f>
        <v>397.5</v>
      </c>
      <c r="C524">
        <v>431.25</v>
      </c>
      <c r="D524">
        <v>317</v>
      </c>
      <c r="E524">
        <v>324.75</v>
      </c>
      <c r="F524">
        <v>314.5</v>
      </c>
      <c r="G524" s="28">
        <f>VLOOKUP($A524,Futures!$A$3:$B$987,2,FALSE)</f>
        <v>8.4700000000000006</v>
      </c>
      <c r="H524">
        <f>VLOOKUP($A524,Basis!$A$3:$C$968,2,FALSE)</f>
        <v>21</v>
      </c>
      <c r="I524" s="39">
        <f>VLOOKUP($A524,Basis!$A$3:$C$968,3,FALSE)</f>
        <v>253.53342042238188</v>
      </c>
      <c r="J524" s="26">
        <f>VLOOKUP($A524,'Ocean Rates to China'!$L$11:$P$1030,2,FALSE)</f>
        <v>43.5</v>
      </c>
      <c r="K524" s="26">
        <f>VLOOKUP($A524,'Ocean Rates to China'!$L$11:$P$1030,3,FALSE)</f>
        <v>24.85</v>
      </c>
      <c r="L524" s="26">
        <f>VLOOKUP($A524,'Ocean Rates to China'!$L$11:$P$1030,4,FALSE)</f>
        <v>46.73</v>
      </c>
      <c r="M524" s="26">
        <f>VLOOKUP($A524,'Ocean Rates to China'!$L$11:$P$1030,5,FALSE)</f>
        <v>37.270000000000003</v>
      </c>
    </row>
    <row r="525" spans="1:13" x14ac:dyDescent="0.25">
      <c r="A525" s="21">
        <v>43402</v>
      </c>
      <c r="B525">
        <f>VLOOKUP(A525,FOB!$A$1:$H$792,2,FALSE)</f>
        <v>399</v>
      </c>
      <c r="C525">
        <v>436.25</v>
      </c>
      <c r="D525">
        <v>317</v>
      </c>
      <c r="E525">
        <v>324.5</v>
      </c>
      <c r="F525">
        <v>314.25</v>
      </c>
      <c r="G525" s="28">
        <f>VLOOKUP($A525,Futures!$A$3:$B$987,2,FALSE)</f>
        <v>8.39</v>
      </c>
      <c r="H525">
        <f>VLOOKUP($A525,Basis!$A$3:$C$968,2,FALSE)</f>
        <v>21</v>
      </c>
      <c r="I525" s="39">
        <f>VLOOKUP($A525,Basis!$A$3:$C$968,3,FALSE)</f>
        <v>265.77901153929878</v>
      </c>
      <c r="J525" s="26">
        <f>VLOOKUP($A525,'Ocean Rates to China'!$L$11:$P$1030,2,FALSE)</f>
        <v>43.85</v>
      </c>
      <c r="K525" s="26">
        <f>VLOOKUP($A525,'Ocean Rates to China'!$L$11:$P$1030,3,FALSE)</f>
        <v>25</v>
      </c>
      <c r="L525" s="26">
        <f>VLOOKUP($A525,'Ocean Rates to China'!$L$11:$P$1030,4,FALSE)</f>
        <v>47.14</v>
      </c>
      <c r="M525" s="26">
        <f>VLOOKUP($A525,'Ocean Rates to China'!$L$11:$P$1030,5,FALSE)</f>
        <v>37.619999999999997</v>
      </c>
    </row>
    <row r="526" spans="1:13" x14ac:dyDescent="0.25">
      <c r="A526" s="21">
        <v>43399</v>
      </c>
      <c r="B526">
        <f>VLOOKUP(A526,FOB!$A$1:$H$792,2,FALSE)</f>
        <v>400.25</v>
      </c>
      <c r="C526">
        <v>438.75</v>
      </c>
      <c r="D526">
        <v>318.5</v>
      </c>
      <c r="E526">
        <v>327.5</v>
      </c>
      <c r="F526">
        <v>316</v>
      </c>
      <c r="G526" s="28">
        <f>VLOOKUP($A526,Futures!$A$3:$B$987,2,FALSE)</f>
        <v>8.4499999999999993</v>
      </c>
      <c r="H526">
        <f>VLOOKUP($A526,Basis!$A$3:$C$968,2,FALSE)</f>
        <v>20</v>
      </c>
      <c r="I526" s="39">
        <f>VLOOKUP($A526,Basis!$A$3:$C$968,3,FALSE)</f>
        <v>259.77901153929895</v>
      </c>
      <c r="J526" s="26">
        <f>VLOOKUP($A526,'Ocean Rates to China'!$L$11:$P$1030,2,FALSE)</f>
        <v>44.12</v>
      </c>
      <c r="K526" s="26">
        <f>VLOOKUP($A526,'Ocean Rates to China'!$L$11:$P$1030,3,FALSE)</f>
        <v>25.14</v>
      </c>
      <c r="L526" s="26">
        <f>VLOOKUP($A526,'Ocean Rates to China'!$L$11:$P$1030,4,FALSE)</f>
        <v>47.44</v>
      </c>
      <c r="M526" s="26">
        <f>VLOOKUP($A526,'Ocean Rates to China'!$L$11:$P$1030,5,FALSE)</f>
        <v>37.950000000000003</v>
      </c>
    </row>
    <row r="527" spans="1:13" x14ac:dyDescent="0.25">
      <c r="A527" s="21">
        <v>43398</v>
      </c>
      <c r="B527">
        <f>VLOOKUP(A527,FOB!$A$1:$H$792,2,FALSE)</f>
        <v>405.25</v>
      </c>
      <c r="C527">
        <v>439</v>
      </c>
      <c r="D527">
        <v>322</v>
      </c>
      <c r="E527">
        <v>330.75</v>
      </c>
      <c r="F527">
        <v>319.25</v>
      </c>
      <c r="G527" s="28">
        <f>VLOOKUP($A527,Futures!$A$3:$B$987,2,FALSE)</f>
        <v>8.4175000000000004</v>
      </c>
      <c r="H527">
        <f>VLOOKUP($A527,Basis!$A$3:$C$968,2,FALSE)</f>
        <v>19</v>
      </c>
      <c r="I527" s="39">
        <f>VLOOKUP($A527,Basis!$A$3:$C$968,3,FALSE)</f>
        <v>258.78342042238194</v>
      </c>
      <c r="J527" s="26">
        <f>VLOOKUP($A527,'Ocean Rates to China'!$L$11:$P$1030,2,FALSE)</f>
        <v>44.71</v>
      </c>
      <c r="K527" s="26">
        <f>VLOOKUP($A527,'Ocean Rates to China'!$L$11:$P$1030,3,FALSE)</f>
        <v>25.37</v>
      </c>
      <c r="L527" s="26">
        <f>VLOOKUP($A527,'Ocean Rates to China'!$L$11:$P$1030,4,FALSE)</f>
        <v>48.12</v>
      </c>
      <c r="M527" s="26">
        <f>VLOOKUP($A527,'Ocean Rates to China'!$L$11:$P$1030,5,FALSE)</f>
        <v>38.39</v>
      </c>
    </row>
    <row r="528" spans="1:13" x14ac:dyDescent="0.25">
      <c r="A528" s="21">
        <v>43397</v>
      </c>
      <c r="B528">
        <f>VLOOKUP(A528,FOB!$A$1:$H$792,2,FALSE)</f>
        <v>403.5</v>
      </c>
      <c r="C528">
        <v>441.75</v>
      </c>
      <c r="D528">
        <v>320</v>
      </c>
      <c r="E528">
        <v>330.75</v>
      </c>
      <c r="F528">
        <v>318.25</v>
      </c>
      <c r="G528" s="28">
        <f>VLOOKUP($A528,Futures!$A$3:$B$987,2,FALSE)</f>
        <v>8.5024999999999995</v>
      </c>
      <c r="H528">
        <f>VLOOKUP($A528,Basis!$A$3:$C$968,2,FALSE)</f>
        <v>20</v>
      </c>
      <c r="I528" s="39">
        <f>VLOOKUP($A528,Basis!$A$3:$C$968,3,FALSE)</f>
        <v>271.04871543653388</v>
      </c>
      <c r="J528" s="26">
        <f>VLOOKUP($A528,'Ocean Rates to China'!$L$11:$P$1030,2,FALSE)</f>
        <v>44.92</v>
      </c>
      <c r="K528" s="26">
        <f>VLOOKUP($A528,'Ocean Rates to China'!$L$11:$P$1030,3,FALSE)</f>
        <v>25.77</v>
      </c>
      <c r="L528" s="26">
        <f>VLOOKUP($A528,'Ocean Rates to China'!$L$11:$P$1030,4,FALSE)</f>
        <v>48.33</v>
      </c>
      <c r="M528" s="26">
        <f>VLOOKUP($A528,'Ocean Rates to China'!$L$11:$P$1030,5,FALSE)</f>
        <v>38.99</v>
      </c>
    </row>
    <row r="529" spans="1:13" x14ac:dyDescent="0.25">
      <c r="A529" s="21">
        <v>43396</v>
      </c>
      <c r="B529">
        <f>VLOOKUP(A529,FOB!$A$1:$H$792,2,FALSE)</f>
        <v>411.25</v>
      </c>
      <c r="C529">
        <v>444.25</v>
      </c>
      <c r="D529">
        <v>323.25</v>
      </c>
      <c r="E529">
        <v>334</v>
      </c>
      <c r="F529">
        <v>321.5</v>
      </c>
      <c r="G529" s="28">
        <f>VLOOKUP($A529,Futures!$A$3:$B$987,2,FALSE)</f>
        <v>8.5749999999999993</v>
      </c>
      <c r="H529">
        <f>VLOOKUP($A529,Basis!$A$3:$C$968,2,FALSE)</f>
        <v>20</v>
      </c>
      <c r="I529" s="39">
        <f>VLOOKUP($A529,Basis!$A$3:$C$968,3,FALSE)</f>
        <v>271.55508382320937</v>
      </c>
      <c r="J529" s="26">
        <f>VLOOKUP($A529,'Ocean Rates to China'!$L$11:$P$1030,2,FALSE)</f>
        <v>45.74</v>
      </c>
      <c r="K529" s="26">
        <f>VLOOKUP($A529,'Ocean Rates to China'!$L$11:$P$1030,3,FALSE)</f>
        <v>26.16</v>
      </c>
      <c r="L529" s="26">
        <f>VLOOKUP($A529,'Ocean Rates to China'!$L$11:$P$1030,4,FALSE)</f>
        <v>49.3</v>
      </c>
      <c r="M529" s="26">
        <f>VLOOKUP($A529,'Ocean Rates to China'!$L$11:$P$1030,5,FALSE)</f>
        <v>39.18</v>
      </c>
    </row>
    <row r="530" spans="1:13" x14ac:dyDescent="0.25">
      <c r="A530" s="21">
        <v>43395</v>
      </c>
      <c r="B530">
        <f>VLOOKUP(A530,FOB!$A$1:$H$792,2,FALSE)</f>
        <v>413.75</v>
      </c>
      <c r="C530">
        <v>446.75</v>
      </c>
      <c r="D530">
        <v>326</v>
      </c>
      <c r="E530">
        <v>336.5</v>
      </c>
      <c r="F530">
        <v>322.5</v>
      </c>
      <c r="G530" s="28">
        <f>VLOOKUP($A530,Futures!$A$3:$B$987,2,FALSE)</f>
        <v>8.5850000000000009</v>
      </c>
      <c r="H530">
        <f>VLOOKUP($A530,Basis!$A$3:$C$968,2,FALSE)</f>
        <v>23</v>
      </c>
      <c r="I530" s="39">
        <f>VLOOKUP($A530,Basis!$A$3:$C$968,3,FALSE)</f>
        <v>280.05323318092758</v>
      </c>
      <c r="J530" s="26">
        <f>VLOOKUP($A530,'Ocean Rates to China'!$L$11:$P$1030,2,FALSE)</f>
        <v>45.94</v>
      </c>
      <c r="K530" s="26">
        <f>VLOOKUP($A530,'Ocean Rates to China'!$L$11:$P$1030,3,FALSE)</f>
        <v>26.43</v>
      </c>
      <c r="L530" s="26">
        <f>VLOOKUP($A530,'Ocean Rates to China'!$L$11:$P$1030,4,FALSE)</f>
        <v>49.49</v>
      </c>
      <c r="M530" s="26">
        <f>VLOOKUP($A530,'Ocean Rates to China'!$L$11:$P$1030,5,FALSE)</f>
        <v>39.99</v>
      </c>
    </row>
    <row r="531" spans="1:13" x14ac:dyDescent="0.25">
      <c r="A531" s="21">
        <v>43392</v>
      </c>
      <c r="B531">
        <f>VLOOKUP(A531,FOB!$A$1:$H$792,2,FALSE)</f>
        <v>417</v>
      </c>
      <c r="C531">
        <v>446.5</v>
      </c>
      <c r="D531">
        <v>327</v>
      </c>
      <c r="E531">
        <v>331.5</v>
      </c>
      <c r="F531">
        <v>324.5</v>
      </c>
      <c r="G531" s="28">
        <f>VLOOKUP($A531,Futures!$A$3:$B$987,2,FALSE)</f>
        <v>8.5675000000000008</v>
      </c>
      <c r="H531">
        <f>VLOOKUP($A531,Basis!$A$3:$C$968,2,FALSE)</f>
        <v>24</v>
      </c>
      <c r="I531" s="39">
        <f>VLOOKUP($A531,Basis!$A$3:$C$968,3,FALSE)</f>
        <v>279.54436098410616</v>
      </c>
      <c r="J531" s="26">
        <f>VLOOKUP($A531,'Ocean Rates to China'!$L$11:$P$1030,2,FALSE)</f>
        <v>46.13</v>
      </c>
      <c r="K531" s="26">
        <f>VLOOKUP($A531,'Ocean Rates to China'!$L$11:$P$1030,3,FALSE)</f>
        <v>26.53</v>
      </c>
      <c r="L531" s="26">
        <f>VLOOKUP($A531,'Ocean Rates to China'!$L$11:$P$1030,4,FALSE)</f>
        <v>49.7</v>
      </c>
      <c r="M531" s="26">
        <f>VLOOKUP($A531,'Ocean Rates to China'!$L$11:$P$1030,5,FALSE)</f>
        <v>39.94</v>
      </c>
    </row>
    <row r="532" spans="1:13" x14ac:dyDescent="0.25">
      <c r="A532" s="21">
        <v>43391</v>
      </c>
      <c r="B532">
        <f>VLOOKUP(A532,FOB!$A$1:$H$792,2,FALSE)</f>
        <v>417.75</v>
      </c>
      <c r="C532">
        <v>449</v>
      </c>
      <c r="D532">
        <v>327.75</v>
      </c>
      <c r="E532">
        <v>332.25</v>
      </c>
      <c r="F532">
        <v>326</v>
      </c>
      <c r="G532" s="28">
        <f>VLOOKUP($A532,Futures!$A$3:$B$987,2,FALSE)</f>
        <v>8.6349999999999998</v>
      </c>
      <c r="H532">
        <f>VLOOKUP($A532,Basis!$A$3:$C$968,2,FALSE)</f>
        <v>22</v>
      </c>
      <c r="I532" s="39">
        <f>VLOOKUP($A532,Basis!$A$3:$C$968,3,FALSE)</f>
        <v>272.30448508600045</v>
      </c>
      <c r="J532" s="26">
        <f>VLOOKUP($A532,'Ocean Rates to China'!$L$11:$P$1030,2,FALSE)</f>
        <v>46.34</v>
      </c>
      <c r="K532" s="26">
        <f>VLOOKUP($A532,'Ocean Rates to China'!$L$11:$P$1030,3,FALSE)</f>
        <v>26.69</v>
      </c>
      <c r="L532" s="26">
        <f>VLOOKUP($A532,'Ocean Rates to China'!$L$11:$P$1030,4,FALSE)</f>
        <v>49.94</v>
      </c>
      <c r="M532" s="26">
        <f>VLOOKUP($A532,'Ocean Rates to China'!$L$11:$P$1030,5,FALSE)</f>
        <v>40.03</v>
      </c>
    </row>
    <row r="533" spans="1:13" x14ac:dyDescent="0.25">
      <c r="A533" s="21">
        <v>43390</v>
      </c>
      <c r="B533">
        <f>VLOOKUP(A533,FOB!$A$1:$H$792,2,FALSE)</f>
        <v>417</v>
      </c>
      <c r="C533">
        <v>449</v>
      </c>
      <c r="D533">
        <v>328.75</v>
      </c>
      <c r="E533">
        <v>333.25</v>
      </c>
      <c r="F533">
        <v>327.5</v>
      </c>
      <c r="G533" s="28">
        <f>VLOOKUP($A533,Futures!$A$3:$B$987,2,FALSE)</f>
        <v>8.8574999999999999</v>
      </c>
      <c r="H533">
        <f>VLOOKUP($A533,Basis!$A$3:$C$968,2,FALSE)</f>
        <v>20</v>
      </c>
      <c r="I533" s="39">
        <f>VLOOKUP($A533,Basis!$A$3:$C$968,3,FALSE)</f>
        <v>268.28875462660574</v>
      </c>
      <c r="J533" s="26">
        <f>VLOOKUP($A533,'Ocean Rates to China'!$L$11:$P$1030,2,FALSE)</f>
        <v>46.31</v>
      </c>
      <c r="K533" s="26">
        <f>VLOOKUP($A533,'Ocean Rates to China'!$L$11:$P$1030,3,FALSE)</f>
        <v>26.57</v>
      </c>
      <c r="L533" s="26">
        <f>VLOOKUP($A533,'Ocean Rates to China'!$L$11:$P$1030,4,FALSE)</f>
        <v>49.9</v>
      </c>
      <c r="M533" s="26">
        <f>VLOOKUP($A533,'Ocean Rates to China'!$L$11:$P$1030,5,FALSE)</f>
        <v>40.119999999999997</v>
      </c>
    </row>
    <row r="534" spans="1:13" x14ac:dyDescent="0.25">
      <c r="A534" s="21">
        <v>43389</v>
      </c>
      <c r="B534">
        <f>VLOOKUP(A534,FOB!$A$1:$H$792,2,FALSE)</f>
        <v>426.5</v>
      </c>
      <c r="C534">
        <v>459</v>
      </c>
      <c r="D534">
        <v>337.75</v>
      </c>
      <c r="E534">
        <v>342.75</v>
      </c>
      <c r="F534">
        <v>335.5</v>
      </c>
      <c r="G534" s="28">
        <f>VLOOKUP($A534,Futures!$A$3:$B$987,2,FALSE)</f>
        <v>8.8475000000000001</v>
      </c>
      <c r="H534">
        <f>VLOOKUP($A534,Basis!$A$3:$C$968,2,FALSE)</f>
        <v>17</v>
      </c>
      <c r="I534" s="39">
        <f>VLOOKUP($A534,Basis!$A$3:$C$968,3,FALSE)</f>
        <v>272.03750272153275</v>
      </c>
      <c r="J534" s="26">
        <f>VLOOKUP($A534,'Ocean Rates to China'!$L$11:$P$1030,2,FALSE)</f>
        <v>46.39</v>
      </c>
      <c r="K534" s="26">
        <f>VLOOKUP($A534,'Ocean Rates to China'!$L$11:$P$1030,3,FALSE)</f>
        <v>26.53</v>
      </c>
      <c r="L534" s="26">
        <f>VLOOKUP($A534,'Ocean Rates to China'!$L$11:$P$1030,4,FALSE)</f>
        <v>50.01</v>
      </c>
      <c r="M534" s="26">
        <f>VLOOKUP($A534,'Ocean Rates to China'!$L$11:$P$1030,5,FALSE)</f>
        <v>40</v>
      </c>
    </row>
    <row r="535" spans="1:13" x14ac:dyDescent="0.25">
      <c r="A535" s="21">
        <v>43388</v>
      </c>
      <c r="B535">
        <f>VLOOKUP(A535,FOB!$A$1:$H$792,2,FALSE)</f>
        <v>423</v>
      </c>
      <c r="C535">
        <v>457.5</v>
      </c>
      <c r="D535">
        <v>334.25</v>
      </c>
      <c r="E535">
        <v>340</v>
      </c>
      <c r="F535">
        <v>332.5</v>
      </c>
      <c r="G535" s="28">
        <f>VLOOKUP($A535,Futures!$A$3:$B$987,2,FALSE)</f>
        <v>8.9149999999999991</v>
      </c>
      <c r="H535">
        <f>VLOOKUP($A535,Basis!$A$3:$C$968,2,FALSE)</f>
        <v>15</v>
      </c>
      <c r="I535" s="39">
        <f>VLOOKUP($A535,Basis!$A$3:$C$968,3,FALSE)</f>
        <v>280.03821032005243</v>
      </c>
      <c r="J535" s="26">
        <f>VLOOKUP($A535,'Ocean Rates to China'!$L$11:$P$1030,2,FALSE)</f>
        <v>46.02</v>
      </c>
      <c r="K535" s="26">
        <f>VLOOKUP($A535,'Ocean Rates to China'!$L$11:$P$1030,3,FALSE)</f>
        <v>26.38</v>
      </c>
      <c r="L535" s="26">
        <f>VLOOKUP($A535,'Ocean Rates to China'!$L$11:$P$1030,4,FALSE)</f>
        <v>49.57</v>
      </c>
      <c r="M535" s="26">
        <f>VLOOKUP($A535,'Ocean Rates to China'!$L$11:$P$1030,5,FALSE)</f>
        <v>39.950000000000003</v>
      </c>
    </row>
    <row r="536" spans="1:13" x14ac:dyDescent="0.25">
      <c r="A536" s="21">
        <v>43385</v>
      </c>
      <c r="B536">
        <f>VLOOKUP(A536,FOB!$A$1:$H$792,2,FALSE)</f>
        <v>425.5</v>
      </c>
      <c r="C536">
        <v>459.75</v>
      </c>
      <c r="D536">
        <v>337</v>
      </c>
      <c r="E536">
        <v>342.5</v>
      </c>
      <c r="F536">
        <v>334</v>
      </c>
      <c r="G536" s="28">
        <f>VLOOKUP($A536,Futures!$A$3:$B$987,2,FALSE)</f>
        <v>8.6750000000000007</v>
      </c>
      <c r="H536">
        <f>VLOOKUP($A536,Basis!$A$3:$C$968,2,FALSE)</f>
        <v>17</v>
      </c>
      <c r="I536" s="39" t="e">
        <f>VLOOKUP($A536,Basis!$A$3:$C$968,3,FALSE)</f>
        <v>#N/A</v>
      </c>
      <c r="J536" s="26">
        <f>VLOOKUP($A536,'Ocean Rates to China'!$L$11:$P$1030,2,FALSE)</f>
        <v>46.29</v>
      </c>
      <c r="K536" s="26">
        <f>VLOOKUP($A536,'Ocean Rates to China'!$L$11:$P$1030,3,FALSE)</f>
        <v>26.28</v>
      </c>
      <c r="L536" s="26">
        <f>VLOOKUP($A536,'Ocean Rates to China'!$L$11:$P$1030,4,FALSE)</f>
        <v>49.92</v>
      </c>
      <c r="M536" s="26">
        <f>VLOOKUP($A536,'Ocean Rates to China'!$L$11:$P$1030,5,FALSE)</f>
        <v>39.68</v>
      </c>
    </row>
    <row r="537" spans="1:13" x14ac:dyDescent="0.25">
      <c r="A537" s="21">
        <v>43384</v>
      </c>
      <c r="B537" t="str">
        <f>VLOOKUP(A537,FOB!$A$1:$H$792,2,FALSE)</f>
        <v/>
      </c>
      <c r="C537" t="s">
        <v>9</v>
      </c>
      <c r="D537">
        <v>328.5</v>
      </c>
      <c r="E537">
        <v>334</v>
      </c>
      <c r="F537">
        <v>326</v>
      </c>
      <c r="G537" s="28">
        <f>VLOOKUP($A537,Futures!$A$3:$B$987,2,FALSE)</f>
        <v>8.5824999999999996</v>
      </c>
      <c r="H537">
        <f>VLOOKUP($A537,Basis!$A$3:$C$968,2,FALSE)</f>
        <v>16</v>
      </c>
      <c r="I537" s="39">
        <f>VLOOKUP($A537,Basis!$A$3:$C$968,3,FALSE)</f>
        <v>277.55448508600045</v>
      </c>
      <c r="J537" s="26">
        <f>VLOOKUP($A537,'Ocean Rates to China'!$L$11:$P$1030,2,FALSE)</f>
        <v>46.29</v>
      </c>
      <c r="K537" s="26">
        <f>VLOOKUP($A537,'Ocean Rates to China'!$L$11:$P$1030,3,FALSE)</f>
        <v>26.27</v>
      </c>
      <c r="L537" s="26">
        <f>VLOOKUP($A537,'Ocean Rates to China'!$L$11:$P$1030,4,FALSE)</f>
        <v>49.94</v>
      </c>
      <c r="M537" s="26">
        <f>VLOOKUP($A537,'Ocean Rates to China'!$L$11:$P$1030,5,FALSE)</f>
        <v>39.909999999999997</v>
      </c>
    </row>
    <row r="538" spans="1:13" x14ac:dyDescent="0.25">
      <c r="A538" s="21">
        <v>43383</v>
      </c>
      <c r="B538">
        <f>VLOOKUP(A538,FOB!$A$1:$H$792,2,FALSE)</f>
        <v>417.5</v>
      </c>
      <c r="C538">
        <v>451.75</v>
      </c>
      <c r="D538">
        <v>325.5</v>
      </c>
      <c r="E538">
        <v>329.25</v>
      </c>
      <c r="F538">
        <v>322.5</v>
      </c>
      <c r="G538" s="28">
        <f>VLOOKUP($A538,Futures!$A$3:$B$987,2,FALSE)</f>
        <v>8.5225000000000009</v>
      </c>
      <c r="H538">
        <f>VLOOKUP($A538,Basis!$A$3:$C$968,2,FALSE)</f>
        <v>17</v>
      </c>
      <c r="I538" s="39">
        <f>VLOOKUP($A538,Basis!$A$3:$C$968,3,FALSE)</f>
        <v>289.05198127585459</v>
      </c>
      <c r="J538" s="26">
        <f>VLOOKUP($A538,'Ocean Rates to China'!$L$11:$P$1030,2,FALSE)</f>
        <v>46</v>
      </c>
      <c r="K538" s="26">
        <f>VLOOKUP($A538,'Ocean Rates to China'!$L$11:$P$1030,3,FALSE)</f>
        <v>26.05</v>
      </c>
      <c r="L538" s="26">
        <f>VLOOKUP($A538,'Ocean Rates to China'!$L$11:$P$1030,4,FALSE)</f>
        <v>49.61</v>
      </c>
      <c r="M538" s="26">
        <f>VLOOKUP($A538,'Ocean Rates to China'!$L$11:$P$1030,5,FALSE)</f>
        <v>39.799999999999997</v>
      </c>
    </row>
    <row r="539" spans="1:13" x14ac:dyDescent="0.25">
      <c r="A539" s="21">
        <v>43382</v>
      </c>
      <c r="B539">
        <f>VLOOKUP(A539,FOB!$A$1:$H$792,2,FALSE)</f>
        <v>416.75</v>
      </c>
      <c r="C539">
        <v>451.25</v>
      </c>
      <c r="D539">
        <v>322</v>
      </c>
      <c r="E539">
        <v>326.75</v>
      </c>
      <c r="F539">
        <v>319.25</v>
      </c>
      <c r="G539" s="28">
        <f>VLOOKUP($A539,Futures!$A$3:$B$987,2,FALSE)</f>
        <v>8.6300000000000008</v>
      </c>
      <c r="H539">
        <f>VLOOKUP($A539,Basis!$A$3:$C$968,2,FALSE)</f>
        <v>17</v>
      </c>
      <c r="I539" s="39">
        <f>VLOOKUP($A539,Basis!$A$3:$C$968,3,FALSE)</f>
        <v>293.29762682342687</v>
      </c>
      <c r="J539" s="26">
        <f>VLOOKUP($A539,'Ocean Rates to China'!$L$11:$P$1030,2,FALSE)</f>
        <v>45.64</v>
      </c>
      <c r="K539" s="26">
        <f>VLOOKUP($A539,'Ocean Rates to China'!$L$11:$P$1030,3,FALSE)</f>
        <v>25.99</v>
      </c>
      <c r="L539" s="26">
        <f>VLOOKUP($A539,'Ocean Rates to China'!$L$11:$P$1030,4,FALSE)</f>
        <v>49.16</v>
      </c>
      <c r="M539" s="26">
        <f>VLOOKUP($A539,'Ocean Rates to China'!$L$11:$P$1030,5,FALSE)</f>
        <v>39.71</v>
      </c>
    </row>
    <row r="540" spans="1:13" x14ac:dyDescent="0.25">
      <c r="A540" s="21">
        <v>43381</v>
      </c>
      <c r="B540">
        <f>VLOOKUP(A540,FOB!$A$1:$H$792,2,FALSE)</f>
        <v>421.5</v>
      </c>
      <c r="C540">
        <v>456</v>
      </c>
      <c r="D540">
        <v>325.25</v>
      </c>
      <c r="E540">
        <v>331.5</v>
      </c>
      <c r="F540">
        <v>324</v>
      </c>
      <c r="G540" s="28">
        <f>VLOOKUP($A540,Futures!$A$3:$B$987,2,FALSE)</f>
        <v>8.6974999999999998</v>
      </c>
      <c r="H540">
        <f>VLOOKUP($A540,Basis!$A$3:$C$968,2,FALSE)</f>
        <v>7</v>
      </c>
      <c r="I540" s="39">
        <f>VLOOKUP($A540,Basis!$A$3:$C$968,3,FALSE)</f>
        <v>295.28374700631394</v>
      </c>
      <c r="J540" s="26">
        <f>VLOOKUP($A540,'Ocean Rates to China'!$L$11:$P$1030,2,FALSE)</f>
        <v>45.93</v>
      </c>
      <c r="K540" s="26">
        <f>VLOOKUP($A540,'Ocean Rates to China'!$L$11:$P$1030,3,FALSE)</f>
        <v>26.19</v>
      </c>
      <c r="L540" s="26">
        <f>VLOOKUP($A540,'Ocean Rates to China'!$L$11:$P$1030,4,FALSE)</f>
        <v>49.54</v>
      </c>
      <c r="M540" s="26">
        <f>VLOOKUP($A540,'Ocean Rates to China'!$L$11:$P$1030,5,FALSE)</f>
        <v>39.409999999999997</v>
      </c>
    </row>
    <row r="541" spans="1:13" x14ac:dyDescent="0.25">
      <c r="A541" s="21">
        <v>43378</v>
      </c>
      <c r="B541">
        <f>VLOOKUP(A541,FOB!$A$1:$H$792,2,FALSE)</f>
        <v>423</v>
      </c>
      <c r="C541">
        <v>456</v>
      </c>
      <c r="D541">
        <v>329.25</v>
      </c>
      <c r="E541">
        <v>334.75</v>
      </c>
      <c r="F541">
        <v>326.25</v>
      </c>
      <c r="G541" s="28">
        <f>VLOOKUP($A541,Futures!$A$3:$B$987,2,FALSE)</f>
        <v>8.69</v>
      </c>
      <c r="H541">
        <f>VLOOKUP($A541,Basis!$A$3:$C$968,2,FALSE)</f>
        <v>6</v>
      </c>
      <c r="I541" s="39">
        <f>VLOOKUP($A541,Basis!$A$3:$C$968,3,FALSE)</f>
        <v>285.28369257565862</v>
      </c>
      <c r="J541" s="26">
        <f>VLOOKUP($A541,'Ocean Rates to China'!$L$11:$P$1030,2,FALSE)</f>
        <v>45.77</v>
      </c>
      <c r="K541" s="26">
        <f>VLOOKUP($A541,'Ocean Rates to China'!$L$11:$P$1030,3,FALSE)</f>
        <v>26.11</v>
      </c>
      <c r="L541" s="26">
        <f>VLOOKUP($A541,'Ocean Rates to China'!$L$11:$P$1030,4,FALSE)</f>
        <v>49.35</v>
      </c>
      <c r="M541" s="26">
        <f>VLOOKUP($A541,'Ocean Rates to China'!$L$11:$P$1030,5,FALSE)</f>
        <v>39.6</v>
      </c>
    </row>
    <row r="542" spans="1:13" x14ac:dyDescent="0.25">
      <c r="A542" s="21">
        <v>43377</v>
      </c>
      <c r="B542">
        <f>VLOOKUP(A542,FOB!$A$1:$H$792,2,FALSE)</f>
        <v>420.75</v>
      </c>
      <c r="C542">
        <v>451.75</v>
      </c>
      <c r="D542">
        <v>329.25</v>
      </c>
      <c r="E542">
        <v>335.5</v>
      </c>
      <c r="F542">
        <v>325.25</v>
      </c>
      <c r="G542" s="28">
        <f>VLOOKUP($A542,Futures!$A$3:$B$987,2,FALSE)</f>
        <v>8.5924999999999994</v>
      </c>
      <c r="H542">
        <f>VLOOKUP($A542,Basis!$A$3:$C$968,2,FALSE)</f>
        <v>5</v>
      </c>
      <c r="I542" s="39">
        <f>VLOOKUP($A542,Basis!$A$3:$C$968,3,FALSE)</f>
        <v>281.04501415197058</v>
      </c>
      <c r="J542" s="26">
        <f>VLOOKUP($A542,'Ocean Rates to China'!$L$11:$P$1030,2,FALSE)</f>
        <v>45.23</v>
      </c>
      <c r="K542" s="26">
        <f>VLOOKUP($A542,'Ocean Rates to China'!$L$11:$P$1030,3,FALSE)</f>
        <v>25.99</v>
      </c>
      <c r="L542" s="26">
        <f>VLOOKUP($A542,'Ocean Rates to China'!$L$11:$P$1030,4,FALSE)</f>
        <v>48.7</v>
      </c>
      <c r="M542" s="26">
        <f>VLOOKUP($A542,'Ocean Rates to China'!$L$11:$P$1030,5,FALSE)</f>
        <v>39.369999999999997</v>
      </c>
    </row>
    <row r="543" spans="1:13" x14ac:dyDescent="0.25">
      <c r="A543" s="21">
        <v>43376</v>
      </c>
      <c r="B543">
        <f>VLOOKUP(A543,FOB!$A$1:$H$792,2,FALSE)</f>
        <v>420</v>
      </c>
      <c r="C543">
        <v>452</v>
      </c>
      <c r="D543">
        <v>329.5</v>
      </c>
      <c r="E543">
        <v>334.75</v>
      </c>
      <c r="F543">
        <v>323.25</v>
      </c>
      <c r="G543" s="28">
        <f>VLOOKUP($A543,Futures!$A$3:$B$987,2,FALSE)</f>
        <v>8.6150000000000002</v>
      </c>
      <c r="H543">
        <f>VLOOKUP($A543,Basis!$A$3:$C$968,2,FALSE)</f>
        <v>5</v>
      </c>
      <c r="I543" s="39">
        <f>VLOOKUP($A543,Basis!$A$3:$C$968,3,FALSE)</f>
        <v>282.30579142172871</v>
      </c>
      <c r="J543" s="26">
        <f>VLOOKUP($A543,'Ocean Rates to China'!$L$11:$P$1030,2,FALSE)</f>
        <v>44.83</v>
      </c>
      <c r="K543" s="26">
        <f>VLOOKUP($A543,'Ocean Rates to China'!$L$11:$P$1030,3,FALSE)</f>
        <v>25.6</v>
      </c>
      <c r="L543" s="26">
        <f>VLOOKUP($A543,'Ocean Rates to China'!$L$11:$P$1030,4,FALSE)</f>
        <v>48.22</v>
      </c>
      <c r="M543" s="26">
        <f>VLOOKUP($A543,'Ocean Rates to China'!$L$11:$P$1030,5,FALSE)</f>
        <v>38.840000000000003</v>
      </c>
    </row>
    <row r="544" spans="1:13" x14ac:dyDescent="0.25">
      <c r="A544" s="21">
        <v>43375</v>
      </c>
      <c r="B544">
        <f>VLOOKUP(A544,FOB!$A$1:$H$792,2,FALSE)</f>
        <v>420.25</v>
      </c>
      <c r="C544">
        <v>453.25</v>
      </c>
      <c r="D544">
        <v>330</v>
      </c>
      <c r="E544">
        <v>340.5</v>
      </c>
      <c r="F544">
        <v>323.25</v>
      </c>
      <c r="G544" s="28">
        <f>VLOOKUP($A544,Futures!$A$3:$B$987,2,FALSE)</f>
        <v>8.66</v>
      </c>
      <c r="H544">
        <f>VLOOKUP($A544,Basis!$A$3:$C$968,2,FALSE)</f>
        <v>5</v>
      </c>
      <c r="I544" s="39">
        <f>VLOOKUP($A544,Basis!$A$3:$C$968,3,FALSE)</f>
        <v>281.0444154147616</v>
      </c>
      <c r="J544" s="26">
        <f>VLOOKUP($A544,'Ocean Rates to China'!$L$11:$P$1030,2,FALSE)</f>
        <v>44.84</v>
      </c>
      <c r="K544" s="26">
        <f>VLOOKUP($A544,'Ocean Rates to China'!$L$11:$P$1030,3,FALSE)</f>
        <v>25.57</v>
      </c>
      <c r="L544" s="26">
        <f>VLOOKUP($A544,'Ocean Rates to China'!$L$11:$P$1030,4,FALSE)</f>
        <v>48.21</v>
      </c>
      <c r="M544" s="26">
        <f>VLOOKUP($A544,'Ocean Rates to China'!$L$11:$P$1030,5,FALSE)</f>
        <v>38.68</v>
      </c>
    </row>
    <row r="545" spans="1:13" x14ac:dyDescent="0.25">
      <c r="A545" s="21">
        <v>43374</v>
      </c>
      <c r="B545">
        <f>VLOOKUP(A545,FOB!$A$1:$H$792,2,FALSE)</f>
        <v>417</v>
      </c>
      <c r="C545">
        <v>451</v>
      </c>
      <c r="D545">
        <v>329.5</v>
      </c>
      <c r="E545">
        <v>338</v>
      </c>
      <c r="F545">
        <v>322.5</v>
      </c>
      <c r="G545" s="28">
        <f>VLOOKUP($A545,Futures!$A$3:$B$987,2,FALSE)</f>
        <v>8.5775000000000006</v>
      </c>
      <c r="H545" t="e">
        <f>VLOOKUP($A545,Basis!$A$3:$C$968,2,FALSE)</f>
        <v>#N/A</v>
      </c>
      <c r="I545" s="39" t="e">
        <f>VLOOKUP($A545,Basis!$A$3:$C$968,3,FALSE)</f>
        <v>#N/A</v>
      </c>
      <c r="J545" s="26">
        <f>VLOOKUP($A545,'Ocean Rates to China'!$L$11:$P$1030,2,FALSE)</f>
        <v>44.94</v>
      </c>
      <c r="K545" s="26">
        <f>VLOOKUP($A545,'Ocean Rates to China'!$L$11:$P$1030,3,FALSE)</f>
        <v>25.64</v>
      </c>
      <c r="L545" s="26">
        <f>VLOOKUP($A545,'Ocean Rates to China'!$L$11:$P$1030,4,FALSE)</f>
        <v>48.32</v>
      </c>
      <c r="M545" s="26">
        <f>VLOOKUP($A545,'Ocean Rates to China'!$L$11:$P$1030,5,FALSE)</f>
        <v>38.799999999999997</v>
      </c>
    </row>
    <row r="546" spans="1:13" x14ac:dyDescent="0.25">
      <c r="A546" s="21">
        <v>43371</v>
      </c>
      <c r="B546">
        <f>VLOOKUP(A546,FOB!$A$1:$H$792,2,FALSE)</f>
        <v>415.25</v>
      </c>
      <c r="C546">
        <v>448</v>
      </c>
      <c r="D546">
        <v>329.5</v>
      </c>
      <c r="E546">
        <v>336.25</v>
      </c>
      <c r="F546">
        <v>322</v>
      </c>
      <c r="G546" s="28">
        <f>VLOOKUP($A546,Futures!$A$3:$B$987,2,FALSE)</f>
        <v>8.4550000000000001</v>
      </c>
      <c r="H546">
        <f>VLOOKUP($A546,Basis!$A$3:$C$968,2,FALSE)</f>
        <v>25</v>
      </c>
      <c r="I546" s="39">
        <f>VLOOKUP($A546,Basis!$A$3:$C$968,3,FALSE)</f>
        <v>258.78913564119301</v>
      </c>
      <c r="J546" s="26">
        <f>VLOOKUP($A546,'Ocean Rates to China'!$L$11:$P$1030,2,FALSE)</f>
        <v>44.88</v>
      </c>
      <c r="K546" s="26">
        <f>VLOOKUP($A546,'Ocean Rates to China'!$L$11:$P$1030,3,FALSE)</f>
        <v>25.63</v>
      </c>
      <c r="L546" s="26">
        <f>VLOOKUP($A546,'Ocean Rates to China'!$L$11:$P$1030,4,FALSE)</f>
        <v>48.24</v>
      </c>
      <c r="M546" s="26">
        <f>VLOOKUP($A546,'Ocean Rates to China'!$L$11:$P$1030,5,FALSE)</f>
        <v>38.67</v>
      </c>
    </row>
    <row r="547" spans="1:13" x14ac:dyDescent="0.25">
      <c r="A547" s="21">
        <v>43370</v>
      </c>
      <c r="B547">
        <f>VLOOKUP(A547,FOB!$A$1:$H$792,2,FALSE)</f>
        <v>407.75</v>
      </c>
      <c r="C547">
        <v>441</v>
      </c>
      <c r="D547">
        <v>313.5</v>
      </c>
      <c r="E547">
        <v>325.25</v>
      </c>
      <c r="F547">
        <v>312</v>
      </c>
      <c r="G547" s="28">
        <f>VLOOKUP($A547,Futures!$A$3:$B$987,2,FALSE)</f>
        <v>8.5500000000000007</v>
      </c>
      <c r="H547">
        <f>VLOOKUP($A547,Basis!$A$3:$C$968,2,FALSE)</f>
        <v>5</v>
      </c>
      <c r="I547" s="39">
        <f>VLOOKUP($A547,Basis!$A$3:$C$968,3,FALSE)</f>
        <v>283.55323318092758</v>
      </c>
      <c r="J547" s="26">
        <f>VLOOKUP($A547,'Ocean Rates to China'!$L$11:$P$1030,2,FALSE)</f>
        <v>44.71</v>
      </c>
      <c r="K547" s="26">
        <f>VLOOKUP($A547,'Ocean Rates to China'!$L$11:$P$1030,3,FALSE)</f>
        <v>25.56</v>
      </c>
      <c r="L547" s="26">
        <f>VLOOKUP($A547,'Ocean Rates to China'!$L$11:$P$1030,4,FALSE)</f>
        <v>48.04</v>
      </c>
      <c r="M547" s="26">
        <f>VLOOKUP($A547,'Ocean Rates to China'!$L$11:$P$1030,5,FALSE)</f>
        <v>38.51</v>
      </c>
    </row>
    <row r="548" spans="1:13" x14ac:dyDescent="0.25">
      <c r="A548" s="21">
        <v>43369</v>
      </c>
      <c r="B548">
        <f>VLOOKUP(A548,FOB!$A$1:$H$792,2,FALSE)</f>
        <v>412</v>
      </c>
      <c r="C548">
        <v>445</v>
      </c>
      <c r="D548">
        <v>317</v>
      </c>
      <c r="E548">
        <v>330</v>
      </c>
      <c r="F548">
        <v>316</v>
      </c>
      <c r="G548" s="28">
        <f>VLOOKUP($A548,Futures!$A$3:$B$987,2,FALSE)</f>
        <v>8.5</v>
      </c>
      <c r="H548">
        <f>VLOOKUP($A548,Basis!$A$3:$C$968,2,FALSE)</f>
        <v>4</v>
      </c>
      <c r="I548" s="39">
        <f>VLOOKUP($A548,Basis!$A$3:$C$968,3,FALSE)</f>
        <v>264.54931417374257</v>
      </c>
      <c r="J548" s="26">
        <f>VLOOKUP($A548,'Ocean Rates to China'!$L$11:$P$1030,2,FALSE)</f>
        <v>44.37</v>
      </c>
      <c r="K548" s="26">
        <f>VLOOKUP($A548,'Ocean Rates to China'!$L$11:$P$1030,3,FALSE)</f>
        <v>25.37</v>
      </c>
      <c r="L548" s="26">
        <f>VLOOKUP($A548,'Ocean Rates to China'!$L$11:$P$1030,4,FALSE)</f>
        <v>47.64</v>
      </c>
      <c r="M548" s="26">
        <f>VLOOKUP($A548,'Ocean Rates to China'!$L$11:$P$1030,5,FALSE)</f>
        <v>38.19</v>
      </c>
    </row>
    <row r="549" spans="1:13" x14ac:dyDescent="0.25">
      <c r="A549" s="21">
        <v>43368</v>
      </c>
      <c r="B549">
        <f>VLOOKUP(A549,FOB!$A$1:$H$792,2,FALSE)</f>
        <v>407.75</v>
      </c>
      <c r="C549">
        <v>441</v>
      </c>
      <c r="D549">
        <v>313.75</v>
      </c>
      <c r="E549">
        <v>325.5</v>
      </c>
      <c r="F549">
        <v>312</v>
      </c>
      <c r="G549" s="28">
        <f>VLOOKUP($A549,Futures!$A$3:$B$987,2,FALSE)</f>
        <v>8.4574999999999996</v>
      </c>
      <c r="H549">
        <f>VLOOKUP($A549,Basis!$A$3:$C$968,2,FALSE)</f>
        <v>2</v>
      </c>
      <c r="I549" s="39">
        <f>VLOOKUP($A549,Basis!$A$3:$C$968,3,FALSE)</f>
        <v>271.03097104289145</v>
      </c>
      <c r="J549" s="26">
        <f>VLOOKUP($A549,'Ocean Rates to China'!$L$11:$P$1030,2,FALSE)</f>
        <v>43.76</v>
      </c>
      <c r="K549" s="26">
        <f>VLOOKUP($A549,'Ocean Rates to China'!$L$11:$P$1030,3,FALSE)</f>
        <v>25.02</v>
      </c>
      <c r="L549" s="26">
        <f>VLOOKUP($A549,'Ocean Rates to China'!$L$11:$P$1030,4,FALSE)</f>
        <v>46.94</v>
      </c>
      <c r="M549" s="26">
        <f>VLOOKUP($A549,'Ocean Rates to China'!$L$11:$P$1030,5,FALSE)</f>
        <v>37.58</v>
      </c>
    </row>
    <row r="550" spans="1:13" x14ac:dyDescent="0.25">
      <c r="A550" s="21">
        <v>43367</v>
      </c>
      <c r="B550">
        <f>VLOOKUP(A550,FOB!$A$1:$H$792,2,FALSE)</f>
        <v>406.5</v>
      </c>
      <c r="C550">
        <v>439.5</v>
      </c>
      <c r="D550">
        <v>310.5</v>
      </c>
      <c r="E550">
        <v>324</v>
      </c>
      <c r="F550">
        <v>310.5</v>
      </c>
      <c r="G550" s="28">
        <f>VLOOKUP($A550,Futures!$A$3:$B$987,2,FALSE)</f>
        <v>8.41</v>
      </c>
      <c r="H550">
        <f>VLOOKUP($A550,Basis!$A$3:$C$968,2,FALSE)</f>
        <v>-6</v>
      </c>
      <c r="I550" s="39">
        <f>VLOOKUP($A550,Basis!$A$3:$C$968,3,FALSE)</f>
        <v>246.5517091225779</v>
      </c>
      <c r="J550" s="26">
        <f>VLOOKUP($A550,'Ocean Rates to China'!$L$11:$P$1030,2,FALSE)</f>
        <v>43.08</v>
      </c>
      <c r="K550" s="26">
        <f>VLOOKUP($A550,'Ocean Rates to China'!$L$11:$P$1030,3,FALSE)</f>
        <v>24.73</v>
      </c>
      <c r="L550" s="26">
        <f>VLOOKUP($A550,'Ocean Rates to China'!$L$11:$P$1030,4,FALSE)</f>
        <v>46.13</v>
      </c>
      <c r="M550" s="26">
        <f>VLOOKUP($A550,'Ocean Rates to China'!$L$11:$P$1030,5,FALSE)</f>
        <v>37.119999999999997</v>
      </c>
    </row>
    <row r="551" spans="1:13" x14ac:dyDescent="0.25">
      <c r="A551" s="21">
        <v>43364</v>
      </c>
      <c r="B551">
        <f>VLOOKUP(A551,FOB!$A$1:$H$792,2,FALSE)</f>
        <v>406</v>
      </c>
      <c r="C551">
        <v>439.25</v>
      </c>
      <c r="D551">
        <v>310</v>
      </c>
      <c r="E551">
        <v>323.75</v>
      </c>
      <c r="F551">
        <v>310</v>
      </c>
      <c r="G551" s="28">
        <f>VLOOKUP($A551,Futures!$A$3:$B$987,2,FALSE)</f>
        <v>8.4725000000000001</v>
      </c>
      <c r="H551">
        <f>VLOOKUP($A551,Basis!$A$3:$C$968,2,FALSE)</f>
        <v>-6</v>
      </c>
      <c r="I551" s="39">
        <f>VLOOKUP($A551,Basis!$A$3:$C$968,3,FALSE)</f>
        <v>267.54425212279551</v>
      </c>
      <c r="J551" s="26">
        <f>VLOOKUP($A551,'Ocean Rates to China'!$L$11:$P$1030,2,FALSE)</f>
        <v>42.7</v>
      </c>
      <c r="K551" s="26">
        <f>VLOOKUP($A551,'Ocean Rates to China'!$L$11:$P$1030,3,FALSE)</f>
        <v>24.52</v>
      </c>
      <c r="L551" s="26">
        <f>VLOOKUP($A551,'Ocean Rates to China'!$L$11:$P$1030,4,FALSE)</f>
        <v>45.7</v>
      </c>
      <c r="M551" s="26">
        <f>VLOOKUP($A551,'Ocean Rates to China'!$L$11:$P$1030,5,FALSE)</f>
        <v>36.42</v>
      </c>
    </row>
    <row r="552" spans="1:13" x14ac:dyDescent="0.25">
      <c r="A552" s="21">
        <v>43363</v>
      </c>
      <c r="B552">
        <f>VLOOKUP(A552,FOB!$A$1:$H$792,2,FALSE)</f>
        <v>406.5</v>
      </c>
      <c r="C552">
        <v>438.5</v>
      </c>
      <c r="D552">
        <v>309.5</v>
      </c>
      <c r="E552">
        <v>323</v>
      </c>
      <c r="F552">
        <v>309.75</v>
      </c>
      <c r="G552" s="28">
        <f>VLOOKUP($A552,Futures!$A$3:$B$987,2,FALSE)</f>
        <v>8.5024999999999995</v>
      </c>
      <c r="H552">
        <f>VLOOKUP($A552,Basis!$A$3:$C$968,2,FALSE)</f>
        <v>-9</v>
      </c>
      <c r="I552" s="39">
        <f>VLOOKUP($A552,Basis!$A$3:$C$968,3,FALSE)</f>
        <v>261.30562812976274</v>
      </c>
      <c r="J552" s="26">
        <f>VLOOKUP($A552,'Ocean Rates to China'!$L$11:$P$1030,2,FALSE)</f>
        <v>42.2</v>
      </c>
      <c r="K552" s="26">
        <f>VLOOKUP($A552,'Ocean Rates to China'!$L$11:$P$1030,3,FALSE)</f>
        <v>24.32</v>
      </c>
      <c r="L552" s="26">
        <f>VLOOKUP($A552,'Ocean Rates to China'!$L$11:$P$1030,4,FALSE)</f>
        <v>45.12</v>
      </c>
      <c r="M552" s="26">
        <f>VLOOKUP($A552,'Ocean Rates to China'!$L$11:$P$1030,5,FALSE)</f>
        <v>36.06</v>
      </c>
    </row>
    <row r="553" spans="1:13" x14ac:dyDescent="0.25">
      <c r="A553" s="21">
        <v>43362</v>
      </c>
      <c r="B553">
        <f>VLOOKUP(A553,FOB!$A$1:$H$792,2,FALSE)</f>
        <v>405</v>
      </c>
      <c r="C553">
        <v>438</v>
      </c>
      <c r="D553">
        <v>315</v>
      </c>
      <c r="E553">
        <v>324.5</v>
      </c>
      <c r="F553">
        <v>310.75</v>
      </c>
      <c r="G553" s="28">
        <f>VLOOKUP($A553,Futures!$A$3:$B$987,2,FALSE)</f>
        <v>8.3000000000000007</v>
      </c>
      <c r="H553">
        <f>VLOOKUP($A553,Basis!$A$3:$C$968,2,FALSE)</f>
        <v>-7</v>
      </c>
      <c r="I553" s="39">
        <f>VLOOKUP($A553,Basis!$A$3:$C$968,3,FALSE)</f>
        <v>275.54104071413013</v>
      </c>
      <c r="J553" s="26">
        <f>VLOOKUP($A553,'Ocean Rates to China'!$L$11:$P$1030,2,FALSE)</f>
        <v>42.06</v>
      </c>
      <c r="K553" s="26">
        <f>VLOOKUP($A553,'Ocean Rates to China'!$L$11:$P$1030,3,FALSE)</f>
        <v>24.23</v>
      </c>
      <c r="L553" s="26">
        <f>VLOOKUP($A553,'Ocean Rates to China'!$L$11:$P$1030,4,FALSE)</f>
        <v>44.95</v>
      </c>
      <c r="M553" s="26">
        <f>VLOOKUP($A553,'Ocean Rates to China'!$L$11:$P$1030,5,FALSE)</f>
        <v>35.770000000000003</v>
      </c>
    </row>
    <row r="554" spans="1:13" x14ac:dyDescent="0.25">
      <c r="A554" s="21">
        <v>43361</v>
      </c>
      <c r="B554">
        <f>VLOOKUP(A554,FOB!$A$1:$H$792,2,FALSE)</f>
        <v>403.75</v>
      </c>
      <c r="C554">
        <v>436</v>
      </c>
      <c r="D554">
        <v>310.5</v>
      </c>
      <c r="E554">
        <v>319.75</v>
      </c>
      <c r="F554">
        <v>305</v>
      </c>
      <c r="G554" s="28">
        <f>VLOOKUP($A554,Futures!$A$3:$B$987,2,FALSE)</f>
        <v>8.14</v>
      </c>
      <c r="H554">
        <f>VLOOKUP($A554,Basis!$A$3:$C$968,2,FALSE)</f>
        <v>-10</v>
      </c>
      <c r="I554" s="39">
        <f>VLOOKUP($A554,Basis!$A$3:$C$968,3,FALSE)</f>
        <v>275.29349009362073</v>
      </c>
      <c r="J554" s="26">
        <f>VLOOKUP($A554,'Ocean Rates to China'!$L$11:$P$1030,2,FALSE)</f>
        <v>42.17</v>
      </c>
      <c r="K554" s="26">
        <f>VLOOKUP($A554,'Ocean Rates to China'!$L$11:$P$1030,3,FALSE)</f>
        <v>24.2</v>
      </c>
      <c r="L554" s="26">
        <f>VLOOKUP($A554,'Ocean Rates to China'!$L$11:$P$1030,4,FALSE)</f>
        <v>45.09</v>
      </c>
      <c r="M554" s="26">
        <f>VLOOKUP($A554,'Ocean Rates to China'!$L$11:$P$1030,5,FALSE)</f>
        <v>35.74</v>
      </c>
    </row>
    <row r="555" spans="1:13" x14ac:dyDescent="0.25">
      <c r="A555" s="21">
        <v>43360</v>
      </c>
      <c r="B555">
        <f>VLOOKUP(A555,FOB!$A$1:$H$792,2,FALSE)</f>
        <v>396.5</v>
      </c>
      <c r="C555">
        <v>429.75</v>
      </c>
      <c r="D555">
        <v>307.25</v>
      </c>
      <c r="E555">
        <v>313.5</v>
      </c>
      <c r="F555">
        <v>298.75</v>
      </c>
      <c r="G555" s="28">
        <f>VLOOKUP($A555,Futures!$A$3:$B$987,2,FALSE)</f>
        <v>8.2349999999999994</v>
      </c>
      <c r="H555">
        <f>VLOOKUP($A555,Basis!$A$3:$C$968,2,FALSE)</f>
        <v>-5</v>
      </c>
      <c r="I555" s="39">
        <f>VLOOKUP($A555,Basis!$A$3:$C$968,3,FALSE)</f>
        <v>271.53592423252792</v>
      </c>
      <c r="J555" s="26">
        <f>VLOOKUP($A555,'Ocean Rates to China'!$L$11:$P$1030,2,FALSE)</f>
        <v>42.15</v>
      </c>
      <c r="K555" s="26">
        <f>VLOOKUP($A555,'Ocean Rates to China'!$L$11:$P$1030,3,FALSE)</f>
        <v>24.15</v>
      </c>
      <c r="L555" s="26">
        <f>VLOOKUP($A555,'Ocean Rates to China'!$L$11:$P$1030,4,FALSE)</f>
        <v>45.08</v>
      </c>
      <c r="M555" s="26">
        <f>VLOOKUP($A555,'Ocean Rates to China'!$L$11:$P$1030,5,FALSE)</f>
        <v>35.880000000000003</v>
      </c>
    </row>
    <row r="556" spans="1:13" x14ac:dyDescent="0.25">
      <c r="A556" s="21">
        <v>43357</v>
      </c>
      <c r="B556">
        <f>VLOOKUP(A556,FOB!$A$1:$H$792,2,FALSE)</f>
        <v>399.5</v>
      </c>
      <c r="C556">
        <v>430.75</v>
      </c>
      <c r="D556">
        <v>312</v>
      </c>
      <c r="E556">
        <v>320</v>
      </c>
      <c r="F556">
        <v>303.5</v>
      </c>
      <c r="G556" s="28">
        <f>VLOOKUP($A556,Futures!$A$3:$B$987,2,FALSE)</f>
        <v>8.3049999999999997</v>
      </c>
      <c r="H556">
        <f>VLOOKUP($A556,Basis!$A$3:$C$968,2,FALSE)</f>
        <v>-8</v>
      </c>
      <c r="I556" s="39">
        <f>VLOOKUP($A556,Basis!$A$3:$C$968,3,FALSE)</f>
        <v>265.05301545830628</v>
      </c>
      <c r="J556" s="26">
        <f>VLOOKUP($A556,'Ocean Rates to China'!$L$11:$P$1030,2,FALSE)</f>
        <v>42.28</v>
      </c>
      <c r="K556" s="26">
        <f>VLOOKUP($A556,'Ocean Rates to China'!$L$11:$P$1030,3,FALSE)</f>
        <v>24.36</v>
      </c>
      <c r="L556" s="26">
        <f>VLOOKUP($A556,'Ocean Rates to China'!$L$11:$P$1030,4,FALSE)</f>
        <v>45.22</v>
      </c>
      <c r="M556" s="26">
        <f>VLOOKUP($A556,'Ocean Rates to China'!$L$11:$P$1030,5,FALSE)</f>
        <v>36</v>
      </c>
    </row>
    <row r="557" spans="1:13" x14ac:dyDescent="0.25">
      <c r="A557" s="21">
        <v>43356</v>
      </c>
      <c r="B557">
        <f>VLOOKUP(A557,FOB!$A$1:$H$792,2,FALSE)</f>
        <v>399.5</v>
      </c>
      <c r="C557">
        <v>432.5</v>
      </c>
      <c r="D557">
        <v>315.5</v>
      </c>
      <c r="E557">
        <v>324</v>
      </c>
      <c r="F557">
        <v>306</v>
      </c>
      <c r="G557" s="28">
        <f>VLOOKUP($A557,Futures!$A$3:$B$987,2,FALSE)</f>
        <v>8.3324999999999996</v>
      </c>
      <c r="H557">
        <f>VLOOKUP($A557,Basis!$A$3:$C$968,2,FALSE)</f>
        <v>-5</v>
      </c>
      <c r="I557" s="39">
        <f>VLOOKUP($A557,Basis!$A$3:$C$968,3,FALSE)</f>
        <v>252.5327128238624</v>
      </c>
      <c r="J557" s="26">
        <f>VLOOKUP($A557,'Ocean Rates to China'!$L$11:$P$1030,2,FALSE)</f>
        <v>42.44</v>
      </c>
      <c r="K557" s="26">
        <f>VLOOKUP($A557,'Ocean Rates to China'!$L$11:$P$1030,3,FALSE)</f>
        <v>24.58</v>
      </c>
      <c r="L557" s="26">
        <f>VLOOKUP($A557,'Ocean Rates to China'!$L$11:$P$1030,4,FALSE)</f>
        <v>45.39</v>
      </c>
      <c r="M557" s="26">
        <f>VLOOKUP($A557,'Ocean Rates to China'!$L$11:$P$1030,5,FALSE)</f>
        <v>36.270000000000003</v>
      </c>
    </row>
    <row r="558" spans="1:13" x14ac:dyDescent="0.25">
      <c r="A558" s="21">
        <v>43355</v>
      </c>
      <c r="B558">
        <f>VLOOKUP(A558,FOB!$A$1:$H$792,2,FALSE)</f>
        <v>401.25</v>
      </c>
      <c r="C558">
        <v>431.5</v>
      </c>
      <c r="D558">
        <v>317.5</v>
      </c>
      <c r="E558">
        <v>325.5</v>
      </c>
      <c r="F558">
        <v>307.75</v>
      </c>
      <c r="G558" s="28">
        <f>VLOOKUP($A558,Futures!$A$3:$B$987,2,FALSE)</f>
        <v>8.4</v>
      </c>
      <c r="H558">
        <f>VLOOKUP($A558,Basis!$A$3:$C$968,2,FALSE)</f>
        <v>-6</v>
      </c>
      <c r="I558" s="39">
        <f>VLOOKUP($A558,Basis!$A$3:$C$968,3,FALSE)</f>
        <v>262.30241672109713</v>
      </c>
      <c r="J558" s="26">
        <f>VLOOKUP($A558,'Ocean Rates to China'!$L$11:$P$1030,2,FALSE)</f>
        <v>42.57</v>
      </c>
      <c r="K558" s="26">
        <f>VLOOKUP($A558,'Ocean Rates to China'!$L$11:$P$1030,3,FALSE)</f>
        <v>24.56</v>
      </c>
      <c r="L558" s="26">
        <f>VLOOKUP($A558,'Ocean Rates to China'!$L$11:$P$1030,4,FALSE)</f>
        <v>45.53</v>
      </c>
      <c r="M558" s="26">
        <f>VLOOKUP($A558,'Ocean Rates to China'!$L$11:$P$1030,5,FALSE)</f>
        <v>36.36</v>
      </c>
    </row>
    <row r="559" spans="1:13" x14ac:dyDescent="0.25">
      <c r="A559" s="21">
        <v>43354</v>
      </c>
      <c r="B559">
        <f>VLOOKUP(A559,FOB!$A$1:$H$792,2,FALSE)</f>
        <v>403.75</v>
      </c>
      <c r="C559">
        <v>435.5</v>
      </c>
      <c r="D559">
        <v>316.75</v>
      </c>
      <c r="E559">
        <v>325.25</v>
      </c>
      <c r="F559">
        <v>308</v>
      </c>
      <c r="G559" s="28">
        <f>VLOOKUP($A559,Futures!$A$3:$B$987,2,FALSE)</f>
        <v>8.3175000000000008</v>
      </c>
      <c r="H559">
        <f>VLOOKUP($A559,Basis!$A$3:$C$968,2,FALSE)</f>
        <v>-5</v>
      </c>
      <c r="I559" s="39">
        <f>VLOOKUP($A559,Basis!$A$3:$C$968,3,FALSE)</f>
        <v>252.53586980187242</v>
      </c>
      <c r="J559" s="26">
        <f>VLOOKUP($A559,'Ocean Rates to China'!$L$11:$P$1030,2,FALSE)</f>
        <v>42.58</v>
      </c>
      <c r="K559" s="26">
        <f>VLOOKUP($A559,'Ocean Rates to China'!$L$11:$P$1030,3,FALSE)</f>
        <v>24.59</v>
      </c>
      <c r="L559" s="26">
        <f>VLOOKUP($A559,'Ocean Rates to China'!$L$11:$P$1030,4,FALSE)</f>
        <v>45.52</v>
      </c>
      <c r="M559" s="26">
        <f>VLOOKUP($A559,'Ocean Rates to China'!$L$11:$P$1030,5,FALSE)</f>
        <v>36.39</v>
      </c>
    </row>
    <row r="560" spans="1:13" x14ac:dyDescent="0.25">
      <c r="A560" s="21">
        <v>43353</v>
      </c>
      <c r="B560">
        <f>VLOOKUP(A560,FOB!$A$1:$H$792,2,FALSE)</f>
        <v>401.5</v>
      </c>
      <c r="C560">
        <v>433.5</v>
      </c>
      <c r="D560">
        <v>316.5</v>
      </c>
      <c r="E560">
        <v>325</v>
      </c>
      <c r="F560">
        <v>308.5</v>
      </c>
      <c r="G560" s="28">
        <f>VLOOKUP($A560,Futures!$A$3:$B$987,2,FALSE)</f>
        <v>8.4525000000000006</v>
      </c>
      <c r="H560">
        <f>VLOOKUP($A560,Basis!$A$3:$C$968,2,FALSE)</f>
        <v>-3</v>
      </c>
      <c r="I560" s="39">
        <f>VLOOKUP($A560,Basis!$A$3:$C$968,3,FALSE)</f>
        <v>246.30236229044192</v>
      </c>
      <c r="J560" s="26">
        <f>VLOOKUP($A560,'Ocean Rates to China'!$L$11:$P$1030,2,FALSE)</f>
        <v>42.32</v>
      </c>
      <c r="K560" s="26">
        <f>VLOOKUP($A560,'Ocean Rates to China'!$L$11:$P$1030,3,FALSE)</f>
        <v>24.46</v>
      </c>
      <c r="L560" s="26">
        <f>VLOOKUP($A560,'Ocean Rates to China'!$L$11:$P$1030,4,FALSE)</f>
        <v>45.22</v>
      </c>
      <c r="M560" s="26">
        <f>VLOOKUP($A560,'Ocean Rates to China'!$L$11:$P$1030,5,FALSE)</f>
        <v>36.119999999999997</v>
      </c>
    </row>
    <row r="561" spans="1:13" x14ac:dyDescent="0.25">
      <c r="A561" s="21">
        <v>43350</v>
      </c>
      <c r="B561">
        <f>VLOOKUP(A561,FOB!$A$1:$H$792,2,FALSE)</f>
        <v>406</v>
      </c>
      <c r="C561">
        <v>438.75</v>
      </c>
      <c r="D561">
        <v>322.5</v>
      </c>
      <c r="E561">
        <v>330.25</v>
      </c>
      <c r="F561">
        <v>312.25</v>
      </c>
      <c r="G561" s="28">
        <f>VLOOKUP($A561,Futures!$A$3:$B$987,2,FALSE)</f>
        <v>8.44</v>
      </c>
      <c r="H561">
        <f>VLOOKUP($A561,Basis!$A$3:$C$968,2,FALSE)</f>
        <v>-5</v>
      </c>
      <c r="I561" s="39" t="e">
        <f>VLOOKUP($A561,Basis!$A$3:$C$968,3,FALSE)</f>
        <v>#N/A</v>
      </c>
      <c r="J561" s="26">
        <f>VLOOKUP($A561,'Ocean Rates to China'!$L$11:$P$1030,2,FALSE)</f>
        <v>42.26</v>
      </c>
      <c r="K561" s="26">
        <f>VLOOKUP($A561,'Ocean Rates to China'!$L$11:$P$1030,3,FALSE)</f>
        <v>24.45</v>
      </c>
      <c r="L561" s="26">
        <f>VLOOKUP($A561,'Ocean Rates to China'!$L$11:$P$1030,4,FALSE)</f>
        <v>45.16</v>
      </c>
      <c r="M561" s="26">
        <f>VLOOKUP($A561,'Ocean Rates to China'!$L$11:$P$1030,5,FALSE)</f>
        <v>35.89</v>
      </c>
    </row>
    <row r="562" spans="1:13" x14ac:dyDescent="0.25">
      <c r="A562" s="21">
        <v>43349</v>
      </c>
      <c r="B562" t="str">
        <f>VLOOKUP(A562,FOB!$A$1:$H$792,2,FALSE)</f>
        <v/>
      </c>
      <c r="C562" t="s">
        <v>9</v>
      </c>
      <c r="D562">
        <v>321.25</v>
      </c>
      <c r="E562">
        <v>327.5</v>
      </c>
      <c r="F562">
        <v>310.75</v>
      </c>
      <c r="G562" s="28">
        <f>VLOOKUP($A562,Futures!$A$3:$B$987,2,FALSE)</f>
        <v>8.3925000000000001</v>
      </c>
      <c r="H562">
        <f>VLOOKUP($A562,Basis!$A$3:$C$968,2,FALSE)</f>
        <v>-5</v>
      </c>
      <c r="I562" s="39">
        <f>VLOOKUP($A562,Basis!$A$3:$C$968,3,FALSE)</f>
        <v>243.7839647289353</v>
      </c>
      <c r="J562" s="26">
        <f>VLOOKUP($A562,'Ocean Rates to China'!$L$11:$P$1030,2,FALSE)</f>
        <v>42.49</v>
      </c>
      <c r="K562" s="26">
        <f>VLOOKUP($A562,'Ocean Rates to China'!$L$11:$P$1030,3,FALSE)</f>
        <v>24.43</v>
      </c>
      <c r="L562" s="26">
        <f>VLOOKUP($A562,'Ocean Rates to China'!$L$11:$P$1030,4,FALSE)</f>
        <v>45.44</v>
      </c>
      <c r="M562" s="26">
        <f>VLOOKUP($A562,'Ocean Rates to China'!$L$11:$P$1030,5,FALSE)</f>
        <v>35.96</v>
      </c>
    </row>
    <row r="563" spans="1:13" x14ac:dyDescent="0.25">
      <c r="A563" s="21">
        <v>43348</v>
      </c>
      <c r="B563">
        <f>VLOOKUP(A563,FOB!$A$1:$H$792,2,FALSE)</f>
        <v>397.25</v>
      </c>
      <c r="C563">
        <v>432.25</v>
      </c>
      <c r="D563">
        <v>320.75</v>
      </c>
      <c r="E563">
        <v>327</v>
      </c>
      <c r="F563">
        <v>310.75</v>
      </c>
      <c r="G563" s="28">
        <f>VLOOKUP($A563,Futures!$A$3:$B$987,2,FALSE)</f>
        <v>8.3800000000000008</v>
      </c>
      <c r="H563">
        <f>VLOOKUP($A563,Basis!$A$3:$C$968,2,FALSE)</f>
        <v>11</v>
      </c>
      <c r="I563" s="39">
        <f>VLOOKUP($A563,Basis!$A$3:$C$968,3,FALSE)</f>
        <v>241.03331156107117</v>
      </c>
      <c r="J563" s="26">
        <f>VLOOKUP($A563,'Ocean Rates to China'!$L$11:$P$1030,2,FALSE)</f>
        <v>42.63</v>
      </c>
      <c r="K563" s="26">
        <f>VLOOKUP($A563,'Ocean Rates to China'!$L$11:$P$1030,3,FALSE)</f>
        <v>24.6</v>
      </c>
      <c r="L563" s="26">
        <f>VLOOKUP($A563,'Ocean Rates to China'!$L$11:$P$1030,4,FALSE)</f>
        <v>45.63</v>
      </c>
      <c r="M563" s="26">
        <f>VLOOKUP($A563,'Ocean Rates to China'!$L$11:$P$1030,5,FALSE)</f>
        <v>36.119999999999997</v>
      </c>
    </row>
    <row r="564" spans="1:13" x14ac:dyDescent="0.25">
      <c r="A564" s="21">
        <v>43347</v>
      </c>
      <c r="B564">
        <f>VLOOKUP(A564,FOB!$A$1:$H$792,2,FALSE)</f>
        <v>395</v>
      </c>
      <c r="C564">
        <v>429</v>
      </c>
      <c r="D564">
        <v>322</v>
      </c>
      <c r="E564">
        <v>326.75</v>
      </c>
      <c r="F564">
        <v>315.75</v>
      </c>
      <c r="G564" s="28">
        <f>VLOOKUP($A564,Futures!$A$3:$B$987,2,FALSE)</f>
        <v>8.4425000000000008</v>
      </c>
      <c r="H564">
        <f>VLOOKUP($A564,Basis!$A$3:$C$968,2,FALSE)</f>
        <v>25</v>
      </c>
      <c r="I564" s="39">
        <f>VLOOKUP($A564,Basis!$A$3:$C$968,3,FALSE)</f>
        <v>229.53075332026992</v>
      </c>
      <c r="J564" s="26">
        <f>VLOOKUP($A564,'Ocean Rates to China'!$L$11:$P$1030,2,FALSE)</f>
        <v>42.81</v>
      </c>
      <c r="K564" s="26">
        <f>VLOOKUP($A564,'Ocean Rates to China'!$L$11:$P$1030,3,FALSE)</f>
        <v>24.7</v>
      </c>
      <c r="L564" s="26">
        <f>VLOOKUP($A564,'Ocean Rates to China'!$L$11:$P$1030,4,FALSE)</f>
        <v>45.82</v>
      </c>
      <c r="M564" s="26">
        <f>VLOOKUP($A564,'Ocean Rates to China'!$L$11:$P$1030,5,FALSE)</f>
        <v>36.61</v>
      </c>
    </row>
    <row r="565" spans="1:13" x14ac:dyDescent="0.25">
      <c r="A565" s="21">
        <v>43343</v>
      </c>
      <c r="B565">
        <f>VLOOKUP(A565,FOB!$A$1:$H$792,2,FALSE)</f>
        <v>396.75</v>
      </c>
      <c r="C565">
        <v>430.75</v>
      </c>
      <c r="D565">
        <v>319</v>
      </c>
      <c r="E565">
        <v>328.5</v>
      </c>
      <c r="F565">
        <v>315.25</v>
      </c>
      <c r="G565" s="28">
        <f>VLOOKUP($A565,Futures!$A$3:$B$987,2,FALSE)</f>
        <v>8.4350000000000005</v>
      </c>
      <c r="H565">
        <f>VLOOKUP($A565,Basis!$A$3:$C$968,2,FALSE)</f>
        <v>31</v>
      </c>
      <c r="I565" s="39">
        <f>VLOOKUP($A565,Basis!$A$3:$C$968,3,FALSE)</f>
        <v>214.27814064881349</v>
      </c>
      <c r="J565" s="26">
        <f>VLOOKUP($A565,'Ocean Rates to China'!$L$11:$P$1030,2,FALSE)</f>
        <v>43.39</v>
      </c>
      <c r="K565" s="26">
        <f>VLOOKUP($A565,'Ocean Rates to China'!$L$11:$P$1030,3,FALSE)</f>
        <v>25.08</v>
      </c>
      <c r="L565" s="26">
        <f>VLOOKUP($A565,'Ocean Rates to China'!$L$11:$P$1030,4,FALSE)</f>
        <v>46.49</v>
      </c>
      <c r="M565" s="26">
        <f>VLOOKUP($A565,'Ocean Rates to China'!$L$11:$P$1030,5,FALSE)</f>
        <v>36.92</v>
      </c>
    </row>
    <row r="566" spans="1:13" x14ac:dyDescent="0.25">
      <c r="A566" s="21">
        <v>43342</v>
      </c>
      <c r="B566">
        <f>VLOOKUP(A566,FOB!$A$1:$H$792,2,FALSE)</f>
        <v>384.75</v>
      </c>
      <c r="C566">
        <v>419.75</v>
      </c>
      <c r="D566">
        <v>317.5</v>
      </c>
      <c r="E566">
        <v>329.25</v>
      </c>
      <c r="F566">
        <v>308</v>
      </c>
      <c r="G566" s="28">
        <f>VLOOKUP($A566,Futures!$A$3:$B$987,2,FALSE)</f>
        <v>8.3149999999999995</v>
      </c>
      <c r="H566">
        <f>VLOOKUP($A566,Basis!$A$3:$C$968,2,FALSE)</f>
        <v>31</v>
      </c>
      <c r="I566" s="39">
        <f>VLOOKUP($A566,Basis!$A$3:$C$968,3,FALSE)</f>
        <v>212.04452427607237</v>
      </c>
      <c r="J566" s="26">
        <f>VLOOKUP($A566,'Ocean Rates to China'!$L$11:$P$1030,2,FALSE)</f>
        <v>43.69</v>
      </c>
      <c r="K566" s="26">
        <f>VLOOKUP($A566,'Ocean Rates to China'!$L$11:$P$1030,3,FALSE)</f>
        <v>25.32</v>
      </c>
      <c r="L566" s="26">
        <f>VLOOKUP($A566,'Ocean Rates to China'!$L$11:$P$1030,4,FALSE)</f>
        <v>46.82</v>
      </c>
      <c r="M566" s="26">
        <f>VLOOKUP($A566,'Ocean Rates to China'!$L$11:$P$1030,5,FALSE)</f>
        <v>37.51</v>
      </c>
    </row>
    <row r="567" spans="1:13" x14ac:dyDescent="0.25">
      <c r="A567" s="21">
        <v>43341</v>
      </c>
      <c r="B567">
        <f>VLOOKUP(A567,FOB!$A$1:$H$792,2,FALSE)</f>
        <v>379.5</v>
      </c>
      <c r="C567">
        <v>414.5</v>
      </c>
      <c r="D567">
        <v>313.5</v>
      </c>
      <c r="E567">
        <v>327.5</v>
      </c>
      <c r="F567">
        <v>304.5</v>
      </c>
      <c r="G567" s="28">
        <f>VLOOKUP($A567,Futures!$A$3:$B$987,2,FALSE)</f>
        <v>8.36</v>
      </c>
      <c r="H567">
        <f>VLOOKUP($A567,Basis!$A$3:$C$968,2,FALSE)</f>
        <v>28</v>
      </c>
      <c r="I567" s="39">
        <f>VLOOKUP($A567,Basis!$A$3:$C$968,3,FALSE)</f>
        <v>208.7964293490094</v>
      </c>
      <c r="J567" s="26">
        <f>VLOOKUP($A567,'Ocean Rates to China'!$L$11:$P$1030,2,FALSE)</f>
        <v>43.91</v>
      </c>
      <c r="K567" s="26">
        <f>VLOOKUP($A567,'Ocean Rates to China'!$L$11:$P$1030,3,FALSE)</f>
        <v>25.24</v>
      </c>
      <c r="L567" s="26">
        <f>VLOOKUP($A567,'Ocean Rates to China'!$L$11:$P$1030,4,FALSE)</f>
        <v>47.06</v>
      </c>
      <c r="M567" s="26">
        <f>VLOOKUP($A567,'Ocean Rates to China'!$L$11:$P$1030,5,FALSE)</f>
        <v>37.72</v>
      </c>
    </row>
    <row r="568" spans="1:13" x14ac:dyDescent="0.25">
      <c r="A568" s="21">
        <v>43340</v>
      </c>
      <c r="B568">
        <f>VLOOKUP(A568,FOB!$A$1:$H$792,2,FALSE)</f>
        <v>381.75</v>
      </c>
      <c r="C568">
        <v>416.75</v>
      </c>
      <c r="D568">
        <v>318.25</v>
      </c>
      <c r="E568">
        <v>334.75</v>
      </c>
      <c r="F568">
        <v>307.5</v>
      </c>
      <c r="G568" s="28">
        <f>VLOOKUP($A568,Futures!$A$3:$B$987,2,FALSE)</f>
        <v>8.3324999999999996</v>
      </c>
      <c r="H568">
        <f>VLOOKUP($A568,Basis!$A$3:$C$968,2,FALSE)</f>
        <v>20</v>
      </c>
      <c r="I568" s="39">
        <f>VLOOKUP($A568,Basis!$A$3:$C$968,3,FALSE)</f>
        <v>197.53053559764862</v>
      </c>
      <c r="J568" s="26">
        <f>VLOOKUP($A568,'Ocean Rates to China'!$L$11:$P$1030,2,FALSE)</f>
        <v>43.96</v>
      </c>
      <c r="K568" s="26">
        <f>VLOOKUP($A568,'Ocean Rates to China'!$L$11:$P$1030,3,FALSE)</f>
        <v>25.27</v>
      </c>
      <c r="L568" s="26">
        <f>VLOOKUP($A568,'Ocean Rates to China'!$L$11:$P$1030,4,FALSE)</f>
        <v>47.11</v>
      </c>
      <c r="M568" s="26">
        <f>VLOOKUP($A568,'Ocean Rates to China'!$L$11:$P$1030,5,FALSE)</f>
        <v>37.67</v>
      </c>
    </row>
    <row r="569" spans="1:13" x14ac:dyDescent="0.25">
      <c r="A569" s="21">
        <v>43336</v>
      </c>
      <c r="B569">
        <f>VLOOKUP(A569,FOB!$A$1:$H$792,2,FALSE)</f>
        <v>374</v>
      </c>
      <c r="C569">
        <v>409</v>
      </c>
      <c r="D569">
        <v>316.25</v>
      </c>
      <c r="E569">
        <v>333</v>
      </c>
      <c r="F569">
        <v>305.75</v>
      </c>
      <c r="G569" s="28">
        <f>VLOOKUP($A569,Futures!$A$3:$B$987,2,FALSE)</f>
        <v>8.5525000000000002</v>
      </c>
      <c r="H569">
        <f>VLOOKUP($A569,Basis!$A$3:$C$968,2,FALSE)</f>
        <v>10</v>
      </c>
      <c r="I569" s="39">
        <f>VLOOKUP($A569,Basis!$A$3:$C$968,3,FALSE)</f>
        <v>181.02803178750264</v>
      </c>
      <c r="J569" s="26">
        <f>VLOOKUP($A569,'Ocean Rates to China'!$L$11:$P$1030,2,FALSE)</f>
        <v>43.56</v>
      </c>
      <c r="K569" s="26">
        <f>VLOOKUP($A569,'Ocean Rates to China'!$L$11:$P$1030,3,FALSE)</f>
        <v>25.15</v>
      </c>
      <c r="L569" s="26">
        <f>VLOOKUP($A569,'Ocean Rates to China'!$L$11:$P$1030,4,FALSE)</f>
        <v>46.62</v>
      </c>
      <c r="M569" s="26">
        <f>VLOOKUP($A569,'Ocean Rates to China'!$L$11:$P$1030,5,FALSE)</f>
        <v>37.31</v>
      </c>
    </row>
    <row r="570" spans="1:13" x14ac:dyDescent="0.25">
      <c r="A570" s="21">
        <v>43335</v>
      </c>
      <c r="B570">
        <f>VLOOKUP(A570,FOB!$A$1:$H$792,2,FALSE)</f>
        <v>376.75</v>
      </c>
      <c r="C570">
        <v>411.75</v>
      </c>
      <c r="D570">
        <v>325.25</v>
      </c>
      <c r="E570">
        <v>353.5</v>
      </c>
      <c r="F570">
        <v>312</v>
      </c>
      <c r="G570" s="28">
        <f>VLOOKUP($A570,Futures!$A$3:$B$987,2,FALSE)</f>
        <v>8.5399999999999991</v>
      </c>
      <c r="H570">
        <f>VLOOKUP($A570,Basis!$A$3:$C$968,2,FALSE)</f>
        <v>12</v>
      </c>
      <c r="I570" s="39">
        <f>VLOOKUP($A570,Basis!$A$3:$C$968,3,FALSE)</f>
        <v>173.29697365556297</v>
      </c>
      <c r="J570" s="26">
        <f>VLOOKUP($A570,'Ocean Rates to China'!$L$11:$P$1030,2,FALSE)</f>
        <v>43.19</v>
      </c>
      <c r="K570" s="26">
        <f>VLOOKUP($A570,'Ocean Rates to China'!$L$11:$P$1030,3,FALSE)</f>
        <v>24.94</v>
      </c>
      <c r="L570" s="26">
        <f>VLOOKUP($A570,'Ocean Rates to China'!$L$11:$P$1030,4,FALSE)</f>
        <v>46.21</v>
      </c>
      <c r="M570" s="26">
        <f>VLOOKUP($A570,'Ocean Rates to China'!$L$11:$P$1030,5,FALSE)</f>
        <v>36.86</v>
      </c>
    </row>
    <row r="571" spans="1:13" x14ac:dyDescent="0.25">
      <c r="A571" s="21">
        <v>43334</v>
      </c>
      <c r="B571">
        <f>VLOOKUP(A571,FOB!$A$1:$H$792,2,FALSE)</f>
        <v>381</v>
      </c>
      <c r="C571">
        <v>416</v>
      </c>
      <c r="D571">
        <v>327.5</v>
      </c>
      <c r="E571">
        <v>355.75</v>
      </c>
      <c r="F571">
        <v>314.5</v>
      </c>
      <c r="G571" s="28">
        <f>VLOOKUP($A571,Futures!$A$3:$B$987,2,FALSE)</f>
        <v>8.7025000000000006</v>
      </c>
      <c r="H571">
        <f>VLOOKUP($A571,Basis!$A$3:$C$968,2,FALSE)</f>
        <v>16</v>
      </c>
      <c r="I571" s="39">
        <f>VLOOKUP($A571,Basis!$A$3:$C$968,3,FALSE)</f>
        <v>181.29583061180057</v>
      </c>
      <c r="J571" s="26">
        <f>VLOOKUP($A571,'Ocean Rates to China'!$L$11:$P$1030,2,FALSE)</f>
        <v>42.47</v>
      </c>
      <c r="K571" s="26">
        <f>VLOOKUP($A571,'Ocean Rates to China'!$L$11:$P$1030,3,FALSE)</f>
        <v>24.44</v>
      </c>
      <c r="L571" s="26">
        <f>VLOOKUP($A571,'Ocean Rates to China'!$L$11:$P$1030,4,FALSE)</f>
        <v>45.37</v>
      </c>
      <c r="M571" s="26">
        <f>VLOOKUP($A571,'Ocean Rates to China'!$L$11:$P$1030,5,FALSE)</f>
        <v>36.26</v>
      </c>
    </row>
    <row r="572" spans="1:13" x14ac:dyDescent="0.25">
      <c r="A572" s="21">
        <v>43333</v>
      </c>
      <c r="B572">
        <f>VLOOKUP(A572,FOB!$A$1:$H$792,2,FALSE)</f>
        <v>388.75</v>
      </c>
      <c r="C572">
        <v>423.75</v>
      </c>
      <c r="D572">
        <v>336.5</v>
      </c>
      <c r="E572">
        <v>351</v>
      </c>
      <c r="F572">
        <v>323</v>
      </c>
      <c r="G572" s="28">
        <f>VLOOKUP($A572,Futures!$A$3:$B$987,2,FALSE)</f>
        <v>8.86</v>
      </c>
      <c r="H572">
        <f>VLOOKUP($A572,Basis!$A$3:$C$968,2,FALSE)</f>
        <v>25</v>
      </c>
      <c r="I572" s="39">
        <f>VLOOKUP($A572,Basis!$A$3:$C$968,3,FALSE)</f>
        <v>192.54343566296546</v>
      </c>
      <c r="J572" s="26">
        <f>VLOOKUP($A572,'Ocean Rates to China'!$L$11:$P$1030,2,FALSE)</f>
        <v>42.21</v>
      </c>
      <c r="K572" s="26">
        <f>VLOOKUP($A572,'Ocean Rates to China'!$L$11:$P$1030,3,FALSE)</f>
        <v>24.24</v>
      </c>
      <c r="L572" s="26">
        <f>VLOOKUP($A572,'Ocean Rates to China'!$L$11:$P$1030,4,FALSE)</f>
        <v>45.08</v>
      </c>
      <c r="M572" s="26">
        <f>VLOOKUP($A572,'Ocean Rates to China'!$L$11:$P$1030,5,FALSE)</f>
        <v>35.86</v>
      </c>
    </row>
    <row r="573" spans="1:13" x14ac:dyDescent="0.25">
      <c r="A573" s="21">
        <v>43332</v>
      </c>
      <c r="B573">
        <f>VLOOKUP(A573,FOB!$A$1:$H$792,2,FALSE)</f>
        <v>397.5</v>
      </c>
      <c r="C573">
        <v>432.5</v>
      </c>
      <c r="D573">
        <v>342.5</v>
      </c>
      <c r="E573">
        <v>355.25</v>
      </c>
      <c r="F573">
        <v>328.75</v>
      </c>
      <c r="G573" s="28">
        <f>VLOOKUP($A573,Futures!$A$3:$B$987,2,FALSE)</f>
        <v>8.9324999999999992</v>
      </c>
      <c r="H573">
        <f>VLOOKUP($A573,Basis!$A$3:$C$968,2,FALSE)</f>
        <v>25</v>
      </c>
      <c r="I573" s="39">
        <f>VLOOKUP($A573,Basis!$A$3:$C$968,3,FALSE)</f>
        <v>214.30497496189849</v>
      </c>
      <c r="J573" s="26">
        <f>VLOOKUP($A573,'Ocean Rates to China'!$L$11:$P$1030,2,FALSE)</f>
        <v>41.97</v>
      </c>
      <c r="K573" s="26">
        <f>VLOOKUP($A573,'Ocean Rates to China'!$L$11:$P$1030,3,FALSE)</f>
        <v>24.09</v>
      </c>
      <c r="L573" s="26">
        <f>VLOOKUP($A573,'Ocean Rates to China'!$L$11:$P$1030,4,FALSE)</f>
        <v>44.8</v>
      </c>
      <c r="M573" s="26">
        <f>VLOOKUP($A573,'Ocean Rates to China'!$L$11:$P$1030,5,FALSE)</f>
        <v>35.700000000000003</v>
      </c>
    </row>
    <row r="574" spans="1:13" x14ac:dyDescent="0.25">
      <c r="A574" s="21">
        <v>43329</v>
      </c>
      <c r="B574">
        <f>VLOOKUP(A574,FOB!$A$1:$H$792,2,FALSE)</f>
        <v>401</v>
      </c>
      <c r="C574">
        <v>436</v>
      </c>
      <c r="D574">
        <v>345.75</v>
      </c>
      <c r="E574">
        <v>358.5</v>
      </c>
      <c r="F574">
        <v>332.25</v>
      </c>
      <c r="G574" s="28">
        <f>VLOOKUP($A574,Futures!$A$3:$B$987,2,FALSE)</f>
        <v>8.9275000000000002</v>
      </c>
      <c r="H574">
        <f>VLOOKUP($A574,Basis!$A$3:$C$968,2,FALSE)</f>
        <v>21</v>
      </c>
      <c r="I574" s="39">
        <f>VLOOKUP($A574,Basis!$A$3:$C$968,3,FALSE)</f>
        <v>216.79169388199426</v>
      </c>
      <c r="J574" s="26">
        <f>VLOOKUP($A574,'Ocean Rates to China'!$L$11:$P$1030,2,FALSE)</f>
        <v>41.73</v>
      </c>
      <c r="K574" s="26">
        <f>VLOOKUP($A574,'Ocean Rates to China'!$L$11:$P$1030,3,FALSE)</f>
        <v>23.89</v>
      </c>
      <c r="L574" s="26">
        <f>VLOOKUP($A574,'Ocean Rates to China'!$L$11:$P$1030,4,FALSE)</f>
        <v>44.53</v>
      </c>
      <c r="M574" s="26">
        <f>VLOOKUP($A574,'Ocean Rates to China'!$L$11:$P$1030,5,FALSE)</f>
        <v>35.409999999999997</v>
      </c>
    </row>
    <row r="575" spans="1:13" x14ac:dyDescent="0.25">
      <c r="A575" s="21">
        <v>43328</v>
      </c>
      <c r="B575">
        <f>VLOOKUP(A575,FOB!$A$1:$H$792,2,FALSE)</f>
        <v>400.5</v>
      </c>
      <c r="C575">
        <v>434.75</v>
      </c>
      <c r="D575">
        <v>341.75</v>
      </c>
      <c r="E575">
        <v>364.25</v>
      </c>
      <c r="F575">
        <v>328.5</v>
      </c>
      <c r="G575" s="28">
        <f>VLOOKUP($A575,Futures!$A$3:$B$987,2,FALSE)</f>
        <v>8.9700000000000006</v>
      </c>
      <c r="H575">
        <f>VLOOKUP($A575,Basis!$A$3:$C$968,2,FALSE)</f>
        <v>20</v>
      </c>
      <c r="I575" s="39">
        <f>VLOOKUP($A575,Basis!$A$3:$C$968,3,FALSE)</f>
        <v>203.28848247332888</v>
      </c>
      <c r="J575" s="26">
        <f>VLOOKUP($A575,'Ocean Rates to China'!$L$11:$P$1030,2,FALSE)</f>
        <v>41.38</v>
      </c>
      <c r="K575" s="26">
        <f>VLOOKUP($A575,'Ocean Rates to China'!$L$11:$P$1030,3,FALSE)</f>
        <v>23.68</v>
      </c>
      <c r="L575" s="26">
        <f>VLOOKUP($A575,'Ocean Rates to China'!$L$11:$P$1030,4,FALSE)</f>
        <v>44.13</v>
      </c>
      <c r="M575" s="26">
        <f>VLOOKUP($A575,'Ocean Rates to China'!$L$11:$P$1030,5,FALSE)</f>
        <v>35.06</v>
      </c>
    </row>
    <row r="576" spans="1:13" x14ac:dyDescent="0.25">
      <c r="A576" s="21">
        <v>43327</v>
      </c>
      <c r="B576">
        <f>VLOOKUP(A576,FOB!$A$1:$H$792,2,FALSE)</f>
        <v>399.75</v>
      </c>
      <c r="C576">
        <v>434.75</v>
      </c>
      <c r="D576">
        <v>344.75</v>
      </c>
      <c r="E576">
        <v>358</v>
      </c>
      <c r="F576">
        <v>331</v>
      </c>
      <c r="G576" s="28">
        <f>VLOOKUP($A576,Futures!$A$3:$B$987,2,FALSE)</f>
        <v>8.69</v>
      </c>
      <c r="H576">
        <f>VLOOKUP($A576,Basis!$A$3:$C$968,2,FALSE)</f>
        <v>23</v>
      </c>
      <c r="I576" s="39">
        <f>VLOOKUP($A576,Basis!$A$3:$C$968,3,FALSE)</f>
        <v>224.29414326148506</v>
      </c>
      <c r="J576" s="26">
        <f>VLOOKUP($A576,'Ocean Rates to China'!$L$11:$P$1030,2,FALSE)</f>
        <v>41.31</v>
      </c>
      <c r="K576" s="26">
        <f>VLOOKUP($A576,'Ocean Rates to China'!$L$11:$P$1030,3,FALSE)</f>
        <v>23.49</v>
      </c>
      <c r="L576" s="26">
        <f>VLOOKUP($A576,'Ocean Rates to China'!$L$11:$P$1030,4,FALSE)</f>
        <v>44.09</v>
      </c>
      <c r="M576" s="26">
        <f>VLOOKUP($A576,'Ocean Rates to China'!$L$11:$P$1030,5,FALSE)</f>
        <v>34.69</v>
      </c>
    </row>
    <row r="577" spans="1:13" x14ac:dyDescent="0.25">
      <c r="A577" s="21">
        <v>43326</v>
      </c>
      <c r="B577">
        <f>VLOOKUP(A577,FOB!$A$1:$H$792,2,FALSE)</f>
        <v>397.25</v>
      </c>
      <c r="C577">
        <v>432.25</v>
      </c>
      <c r="D577">
        <v>337</v>
      </c>
      <c r="E577">
        <v>349</v>
      </c>
      <c r="F577">
        <v>324</v>
      </c>
      <c r="G577" s="28">
        <f>VLOOKUP($A577,Futures!$A$3:$B$987,2,FALSE)</f>
        <v>8.7974999999999994</v>
      </c>
      <c r="H577">
        <f>VLOOKUP($A577,Basis!$A$3:$C$968,2,FALSE)</f>
        <v>30</v>
      </c>
      <c r="I577" s="39">
        <f>VLOOKUP($A577,Basis!$A$3:$C$968,3,FALSE)</f>
        <v>136.79691922490741</v>
      </c>
      <c r="J577" s="26">
        <f>VLOOKUP($A577,'Ocean Rates to China'!$L$11:$P$1030,2,FALSE)</f>
        <v>40.93</v>
      </c>
      <c r="K577" s="26">
        <f>VLOOKUP($A577,'Ocean Rates to China'!$L$11:$P$1030,3,FALSE)</f>
        <v>23.31</v>
      </c>
      <c r="L577" s="26">
        <f>VLOOKUP($A577,'Ocean Rates to China'!$L$11:$P$1030,4,FALSE)</f>
        <v>43.65</v>
      </c>
      <c r="M577" s="26">
        <f>VLOOKUP($A577,'Ocean Rates to China'!$L$11:$P$1030,5,FALSE)</f>
        <v>34.729999999999997</v>
      </c>
    </row>
    <row r="578" spans="1:13" x14ac:dyDescent="0.25">
      <c r="A578" s="21">
        <v>43325</v>
      </c>
      <c r="B578">
        <f>VLOOKUP(A578,FOB!$A$1:$H$792,2,FALSE)</f>
        <v>401.5</v>
      </c>
      <c r="C578">
        <v>436.5</v>
      </c>
      <c r="D578">
        <v>342.5</v>
      </c>
      <c r="E578">
        <v>352.75</v>
      </c>
      <c r="F578">
        <v>329.25</v>
      </c>
      <c r="G578" s="28">
        <f>VLOOKUP($A578,Futures!$A$3:$B$987,2,FALSE)</f>
        <v>8.6875</v>
      </c>
      <c r="H578">
        <f>VLOOKUP($A578,Basis!$A$3:$C$968,2,FALSE)</f>
        <v>33</v>
      </c>
      <c r="I578" s="39">
        <f>VLOOKUP($A578,Basis!$A$3:$C$968,3,FALSE)</f>
        <v>224.29920531243201</v>
      </c>
      <c r="J578" s="26">
        <f>VLOOKUP($A578,'Ocean Rates to China'!$L$11:$P$1030,2,FALSE)</f>
        <v>40.880000000000003</v>
      </c>
      <c r="K578" s="26">
        <f>VLOOKUP($A578,'Ocean Rates to China'!$L$11:$P$1030,3,FALSE)</f>
        <v>23.29</v>
      </c>
      <c r="L578" s="26">
        <f>VLOOKUP($A578,'Ocean Rates to China'!$L$11:$P$1030,4,FALSE)</f>
        <v>43.6</v>
      </c>
      <c r="M578" s="26">
        <f>VLOOKUP($A578,'Ocean Rates to China'!$L$11:$P$1030,5,FALSE)</f>
        <v>34.54</v>
      </c>
    </row>
    <row r="579" spans="1:13" x14ac:dyDescent="0.25">
      <c r="A579" s="21">
        <v>43322</v>
      </c>
      <c r="B579">
        <f>VLOOKUP(A579,FOB!$A$1:$H$792,2,FALSE)</f>
        <v>396</v>
      </c>
      <c r="C579">
        <v>431</v>
      </c>
      <c r="D579">
        <v>336.5</v>
      </c>
      <c r="E579">
        <v>346.75</v>
      </c>
      <c r="F579">
        <v>323.75</v>
      </c>
      <c r="G579" s="28">
        <f>VLOOKUP($A579,Futures!$A$3:$B$987,2,FALSE)</f>
        <v>8.6174999999999997</v>
      </c>
      <c r="H579">
        <f>VLOOKUP($A579,Basis!$A$3:$C$968,2,FALSE)</f>
        <v>32</v>
      </c>
      <c r="I579" s="39">
        <f>VLOOKUP($A579,Basis!$A$3:$C$968,3,FALSE)</f>
        <v>223.29789897670372</v>
      </c>
      <c r="J579" s="26">
        <f>VLOOKUP($A579,'Ocean Rates to China'!$L$11:$P$1030,2,FALSE)</f>
        <v>41.01</v>
      </c>
      <c r="K579" s="26">
        <f>VLOOKUP($A579,'Ocean Rates to China'!$L$11:$P$1030,3,FALSE)</f>
        <v>23.36</v>
      </c>
      <c r="L579" s="26">
        <f>VLOOKUP($A579,'Ocean Rates to China'!$L$11:$P$1030,4,FALSE)</f>
        <v>43.75</v>
      </c>
      <c r="M579" s="26">
        <f>VLOOKUP($A579,'Ocean Rates to China'!$L$11:$P$1030,5,FALSE)</f>
        <v>34.64</v>
      </c>
    </row>
    <row r="580" spans="1:13" x14ac:dyDescent="0.25">
      <c r="A580" s="21">
        <v>43321</v>
      </c>
      <c r="B580">
        <f>VLOOKUP(A580,FOB!$A$1:$H$792,2,FALSE)</f>
        <v>398.75</v>
      </c>
      <c r="C580">
        <v>433.75</v>
      </c>
      <c r="D580">
        <v>337.25</v>
      </c>
      <c r="E580">
        <v>347.25</v>
      </c>
      <c r="F580">
        <v>324.5</v>
      </c>
      <c r="G580" s="28">
        <f>VLOOKUP($A580,Futures!$A$3:$B$987,2,FALSE)</f>
        <v>9.0399999999999991</v>
      </c>
      <c r="H580">
        <f>VLOOKUP($A580,Basis!$A$3:$C$968,2,FALSE)</f>
        <v>33</v>
      </c>
      <c r="I580" s="39">
        <f>VLOOKUP($A580,Basis!$A$3:$C$968,3,FALSE)</f>
        <v>219.04049640757677</v>
      </c>
      <c r="J580" s="26">
        <f>VLOOKUP($A580,'Ocean Rates to China'!$L$11:$P$1030,2,FALSE)</f>
        <v>41.22</v>
      </c>
      <c r="K580" s="26">
        <f>VLOOKUP($A580,'Ocean Rates to China'!$L$11:$P$1030,3,FALSE)</f>
        <v>23.4</v>
      </c>
      <c r="L580" s="26">
        <f>VLOOKUP($A580,'Ocean Rates to China'!$L$11:$P$1030,4,FALSE)</f>
        <v>44.01</v>
      </c>
      <c r="M580" s="26">
        <f>VLOOKUP($A580,'Ocean Rates to China'!$L$11:$P$1030,5,FALSE)</f>
        <v>34.83</v>
      </c>
    </row>
    <row r="581" spans="1:13" x14ac:dyDescent="0.25">
      <c r="A581" s="21">
        <v>43320</v>
      </c>
      <c r="B581">
        <f>VLOOKUP(A581,FOB!$A$1:$H$792,2,FALSE)</f>
        <v>403.75</v>
      </c>
      <c r="C581">
        <v>438.75</v>
      </c>
      <c r="D581">
        <v>352.25</v>
      </c>
      <c r="E581">
        <v>362</v>
      </c>
      <c r="F581">
        <v>339.5</v>
      </c>
      <c r="G581" s="28">
        <f>VLOOKUP($A581,Futures!$A$3:$B$987,2,FALSE)</f>
        <v>9.1050000000000004</v>
      </c>
      <c r="H581">
        <f>VLOOKUP($A581,Basis!$A$3:$C$968,2,FALSE)</f>
        <v>32</v>
      </c>
      <c r="I581" s="39">
        <f>VLOOKUP($A581,Basis!$A$3:$C$968,3,FALSE)</f>
        <v>213.03037230568248</v>
      </c>
      <c r="J581" s="26">
        <f>VLOOKUP($A581,'Ocean Rates to China'!$L$11:$P$1030,2,FALSE)</f>
        <v>41.45</v>
      </c>
      <c r="K581" s="26">
        <f>VLOOKUP($A581,'Ocean Rates to China'!$L$11:$P$1030,3,FALSE)</f>
        <v>23.54</v>
      </c>
      <c r="L581" s="26">
        <f>VLOOKUP($A581,'Ocean Rates to China'!$L$11:$P$1030,4,FALSE)</f>
        <v>44.28</v>
      </c>
      <c r="M581" s="26">
        <f>VLOOKUP($A581,'Ocean Rates to China'!$L$11:$P$1030,5,FALSE)</f>
        <v>35.130000000000003</v>
      </c>
    </row>
    <row r="582" spans="1:13" x14ac:dyDescent="0.25">
      <c r="A582" s="21">
        <v>43319</v>
      </c>
      <c r="B582">
        <f>VLOOKUP(A582,FOB!$A$1:$H$792,2,FALSE)</f>
        <v>405.5</v>
      </c>
      <c r="C582">
        <v>442.75</v>
      </c>
      <c r="D582">
        <v>354.25</v>
      </c>
      <c r="E582">
        <v>360</v>
      </c>
      <c r="F582">
        <v>341.25</v>
      </c>
      <c r="G582" s="28">
        <f>VLOOKUP($A582,Futures!$A$3:$B$987,2,FALSE)</f>
        <v>9.0574999999999992</v>
      </c>
      <c r="H582">
        <f>VLOOKUP($A582,Basis!$A$3:$C$968,2,FALSE)</f>
        <v>32</v>
      </c>
      <c r="I582" s="39">
        <f>VLOOKUP($A582,Basis!$A$3:$C$968,3,FALSE)</f>
        <v>222.54305464837802</v>
      </c>
      <c r="J582" s="26">
        <f>VLOOKUP($A582,'Ocean Rates to China'!$L$11:$P$1030,2,FALSE)</f>
        <v>41.5</v>
      </c>
      <c r="K582" s="26">
        <f>VLOOKUP($A582,'Ocean Rates to China'!$L$11:$P$1030,3,FALSE)</f>
        <v>23.65</v>
      </c>
      <c r="L582" s="26">
        <f>VLOOKUP($A582,'Ocean Rates to China'!$L$11:$P$1030,4,FALSE)</f>
        <v>44.32</v>
      </c>
      <c r="M582" s="26">
        <f>VLOOKUP($A582,'Ocean Rates to China'!$L$11:$P$1030,5,FALSE)</f>
        <v>35.369999999999997</v>
      </c>
    </row>
    <row r="583" spans="1:13" x14ac:dyDescent="0.25">
      <c r="A583" s="21">
        <v>43318</v>
      </c>
      <c r="B583">
        <f>VLOOKUP(A583,FOB!$A$1:$H$792,2,FALSE)</f>
        <v>404.75</v>
      </c>
      <c r="C583">
        <v>442</v>
      </c>
      <c r="D583">
        <v>351.75</v>
      </c>
      <c r="E583">
        <v>360.5</v>
      </c>
      <c r="F583">
        <v>338.5</v>
      </c>
      <c r="G583" s="28">
        <f>VLOOKUP($A583,Futures!$A$3:$B$987,2,FALSE)</f>
        <v>8.9350000000000005</v>
      </c>
      <c r="H583">
        <f>VLOOKUP($A583,Basis!$A$3:$C$968,2,FALSE)</f>
        <v>31</v>
      </c>
      <c r="I583" s="39">
        <f>VLOOKUP($A583,Basis!$A$3:$C$968,3,FALSE)</f>
        <v>224.04300021772255</v>
      </c>
      <c r="J583" s="26">
        <f>VLOOKUP($A583,'Ocean Rates to China'!$L$11:$P$1030,2,FALSE)</f>
        <v>41.77</v>
      </c>
      <c r="K583" s="26">
        <f>VLOOKUP($A583,'Ocean Rates to China'!$L$11:$P$1030,3,FALSE)</f>
        <v>23.83</v>
      </c>
      <c r="L583" s="26">
        <f>VLOOKUP($A583,'Ocean Rates to China'!$L$11:$P$1030,4,FALSE)</f>
        <v>44.6</v>
      </c>
      <c r="M583" s="26">
        <f>VLOOKUP($A583,'Ocean Rates to China'!$L$11:$P$1030,5,FALSE)</f>
        <v>35.619999999999997</v>
      </c>
    </row>
    <row r="584" spans="1:13" x14ac:dyDescent="0.25">
      <c r="A584" s="21">
        <v>43315</v>
      </c>
      <c r="B584">
        <f>VLOOKUP(A584,FOB!$A$1:$H$792,2,FALSE)</f>
        <v>402.75</v>
      </c>
      <c r="C584">
        <v>440</v>
      </c>
      <c r="D584">
        <v>351.25</v>
      </c>
      <c r="E584">
        <v>361.5</v>
      </c>
      <c r="F584">
        <v>334.75</v>
      </c>
      <c r="G584" s="28">
        <f>VLOOKUP($A584,Futures!$A$3:$B$987,2,FALSE)</f>
        <v>9.0225000000000009</v>
      </c>
      <c r="H584">
        <f>VLOOKUP($A584,Basis!$A$3:$C$968,2,FALSE)</f>
        <v>27</v>
      </c>
      <c r="I584" s="39">
        <f>VLOOKUP($A584,Basis!$A$3:$C$968,3,FALSE)</f>
        <v>225.28102547354666</v>
      </c>
      <c r="J584" s="26">
        <f>VLOOKUP($A584,'Ocean Rates to China'!$L$11:$P$1030,2,FALSE)</f>
        <v>42.01</v>
      </c>
      <c r="K584" s="26">
        <f>VLOOKUP($A584,'Ocean Rates to China'!$L$11:$P$1030,3,FALSE)</f>
        <v>24.02</v>
      </c>
      <c r="L584" s="26">
        <f>VLOOKUP($A584,'Ocean Rates to China'!$L$11:$P$1030,4,FALSE)</f>
        <v>44.88</v>
      </c>
      <c r="M584" s="26">
        <f>VLOOKUP($A584,'Ocean Rates to China'!$L$11:$P$1030,5,FALSE)</f>
        <v>35.74</v>
      </c>
    </row>
    <row r="585" spans="1:13" x14ac:dyDescent="0.25">
      <c r="A585" s="21">
        <v>43314</v>
      </c>
      <c r="B585">
        <f>VLOOKUP(A585,FOB!$A$1:$H$792,2,FALSE)</f>
        <v>406.75</v>
      </c>
      <c r="C585">
        <v>442.5</v>
      </c>
      <c r="D585">
        <v>351.75</v>
      </c>
      <c r="E585">
        <v>362.75</v>
      </c>
      <c r="F585">
        <v>337.25</v>
      </c>
      <c r="G585" s="28">
        <f>VLOOKUP($A585,Futures!$A$3:$B$987,2,FALSE)</f>
        <v>8.9749999999999996</v>
      </c>
      <c r="H585">
        <f>VLOOKUP($A585,Basis!$A$3:$C$968,2,FALSE)</f>
        <v>28</v>
      </c>
      <c r="I585" s="39">
        <f>VLOOKUP($A585,Basis!$A$3:$C$968,3,FALSE)</f>
        <v>243.55704332680173</v>
      </c>
      <c r="J585" s="26">
        <f>VLOOKUP($A585,'Ocean Rates to China'!$L$11:$P$1030,2,FALSE)</f>
        <v>42.69</v>
      </c>
      <c r="K585" s="26">
        <f>VLOOKUP($A585,'Ocean Rates to China'!$L$11:$P$1030,3,FALSE)</f>
        <v>24.21</v>
      </c>
      <c r="L585" s="26">
        <f>VLOOKUP($A585,'Ocean Rates to China'!$L$11:$P$1030,4,FALSE)</f>
        <v>45.68</v>
      </c>
      <c r="M585" s="26">
        <f>VLOOKUP($A585,'Ocean Rates to China'!$L$11:$P$1030,5,FALSE)</f>
        <v>36.130000000000003</v>
      </c>
    </row>
    <row r="586" spans="1:13" x14ac:dyDescent="0.25">
      <c r="A586" s="21">
        <v>43313</v>
      </c>
      <c r="B586">
        <f>VLOOKUP(A586,FOB!$A$1:$H$792,2,FALSE)</f>
        <v>409.25</v>
      </c>
      <c r="C586">
        <v>446.5</v>
      </c>
      <c r="D586">
        <v>350.5</v>
      </c>
      <c r="E586">
        <v>359.75</v>
      </c>
      <c r="F586">
        <v>336.5</v>
      </c>
      <c r="G586" s="28">
        <f>VLOOKUP($A586,Futures!$A$3:$B$987,2,FALSE)</f>
        <v>9.0175000000000001</v>
      </c>
      <c r="H586">
        <f>VLOOKUP($A586,Basis!$A$3:$C$968,2,FALSE)</f>
        <v>32</v>
      </c>
      <c r="I586" s="39">
        <f>VLOOKUP($A586,Basis!$A$3:$C$968,3,FALSE)</f>
        <v>234.29942303505342</v>
      </c>
      <c r="J586" s="26">
        <f>VLOOKUP($A586,'Ocean Rates to China'!$L$11:$P$1030,2,FALSE)</f>
        <v>43.46</v>
      </c>
      <c r="K586" s="26">
        <f>VLOOKUP($A586,'Ocean Rates to China'!$L$11:$P$1030,3,FALSE)</f>
        <v>24.59</v>
      </c>
      <c r="L586" s="26">
        <f>VLOOKUP($A586,'Ocean Rates to China'!$L$11:$P$1030,4,FALSE)</f>
        <v>46.58</v>
      </c>
      <c r="M586" s="26">
        <f>VLOOKUP($A586,'Ocean Rates to China'!$L$11:$P$1030,5,FALSE)</f>
        <v>36.92</v>
      </c>
    </row>
    <row r="587" spans="1:13" x14ac:dyDescent="0.25">
      <c r="A587" s="21">
        <v>43312</v>
      </c>
      <c r="B587">
        <f>VLOOKUP(A587,FOB!$A$1:$H$792,2,FALSE)</f>
        <v>411.75</v>
      </c>
      <c r="C587">
        <v>449</v>
      </c>
      <c r="D587">
        <v>354.5</v>
      </c>
      <c r="E587">
        <v>362</v>
      </c>
      <c r="F587">
        <v>341</v>
      </c>
      <c r="G587" s="28">
        <f>VLOOKUP($A587,Futures!$A$3:$B$987,2,FALSE)</f>
        <v>9.19</v>
      </c>
      <c r="H587">
        <f>VLOOKUP($A587,Basis!$A$3:$C$968,2,FALSE)</f>
        <v>33</v>
      </c>
      <c r="I587" s="39">
        <f>VLOOKUP($A587,Basis!$A$3:$C$968,3,FALSE)</f>
        <v>226.54757239277163</v>
      </c>
      <c r="J587" s="26">
        <f>VLOOKUP($A587,'Ocean Rates to China'!$L$11:$P$1030,2,FALSE)</f>
        <v>43.95</v>
      </c>
      <c r="K587" s="26">
        <f>VLOOKUP($A587,'Ocean Rates to China'!$L$11:$P$1030,3,FALSE)</f>
        <v>24.79</v>
      </c>
      <c r="L587" s="26">
        <f>VLOOKUP($A587,'Ocean Rates to China'!$L$11:$P$1030,4,FALSE)</f>
        <v>47.16</v>
      </c>
      <c r="M587" s="26">
        <f>VLOOKUP($A587,'Ocean Rates to China'!$L$11:$P$1030,5,FALSE)</f>
        <v>37.479999999999997</v>
      </c>
    </row>
    <row r="588" spans="1:13" x14ac:dyDescent="0.25">
      <c r="A588" s="21">
        <v>43311</v>
      </c>
      <c r="B588">
        <f>VLOOKUP(A588,FOB!$A$1:$H$792,2,FALSE)</f>
        <v>410</v>
      </c>
      <c r="C588">
        <v>439.5</v>
      </c>
      <c r="D588">
        <v>350</v>
      </c>
      <c r="E588">
        <v>364.5</v>
      </c>
      <c r="F588">
        <v>346.5</v>
      </c>
      <c r="G588" s="28">
        <f>VLOOKUP($A588,Futures!$A$3:$B$987,2,FALSE)</f>
        <v>8.91</v>
      </c>
      <c r="H588">
        <f>VLOOKUP($A588,Basis!$A$3:$C$968,2,FALSE)</f>
        <v>48</v>
      </c>
      <c r="I588" s="39">
        <f>VLOOKUP($A588,Basis!$A$3:$C$968,3,FALSE)</f>
        <v>218.05181798388844</v>
      </c>
      <c r="J588" s="26">
        <f>VLOOKUP($A588,'Ocean Rates to China'!$L$11:$P$1030,2,FALSE)</f>
        <v>43.96</v>
      </c>
      <c r="K588" s="26">
        <f>VLOOKUP($A588,'Ocean Rates to China'!$L$11:$P$1030,3,FALSE)</f>
        <v>24.77</v>
      </c>
      <c r="L588" s="26">
        <f>VLOOKUP($A588,'Ocean Rates to China'!$L$11:$P$1030,4,FALSE)</f>
        <v>47.16</v>
      </c>
      <c r="M588" s="26">
        <f>VLOOKUP($A588,'Ocean Rates to China'!$L$11:$P$1030,5,FALSE)</f>
        <v>37.770000000000003</v>
      </c>
    </row>
    <row r="589" spans="1:13" x14ac:dyDescent="0.25">
      <c r="A589" s="21">
        <v>43308</v>
      </c>
      <c r="B589">
        <f>VLOOKUP(A589,FOB!$A$1:$H$792,2,FALSE)</f>
        <v>407.25</v>
      </c>
      <c r="C589">
        <v>437.75</v>
      </c>
      <c r="D589">
        <v>344.25</v>
      </c>
      <c r="E589">
        <v>355.25</v>
      </c>
      <c r="F589">
        <v>339.25</v>
      </c>
      <c r="G589" s="28">
        <f>VLOOKUP($A589,Futures!$A$3:$B$987,2,FALSE)</f>
        <v>8.8524999999999991</v>
      </c>
      <c r="H589">
        <f>VLOOKUP($A589,Basis!$A$3:$C$968,2,FALSE)</f>
        <v>43</v>
      </c>
      <c r="I589" s="39">
        <f>VLOOKUP($A589,Basis!$A$3:$C$968,3,FALSE)</f>
        <v>218.03216851730909</v>
      </c>
      <c r="J589" s="26">
        <f>VLOOKUP($A589,'Ocean Rates to China'!$L$11:$P$1030,2,FALSE)</f>
        <v>43.64</v>
      </c>
      <c r="K589" s="26">
        <f>VLOOKUP($A589,'Ocean Rates to China'!$L$11:$P$1030,3,FALSE)</f>
        <v>24.76</v>
      </c>
      <c r="L589" s="26">
        <f>VLOOKUP($A589,'Ocean Rates to China'!$L$11:$P$1030,4,FALSE)</f>
        <v>46.76</v>
      </c>
      <c r="M589" s="26">
        <f>VLOOKUP($A589,'Ocean Rates to China'!$L$11:$P$1030,5,FALSE)</f>
        <v>37.67</v>
      </c>
    </row>
    <row r="590" spans="1:13" x14ac:dyDescent="0.25">
      <c r="A590" s="21">
        <v>43307</v>
      </c>
      <c r="B590">
        <f>VLOOKUP(A590,FOB!$A$1:$H$792,2,FALSE)</f>
        <v>405.25</v>
      </c>
      <c r="C590">
        <v>435.75</v>
      </c>
      <c r="D590">
        <v>340.5</v>
      </c>
      <c r="E590">
        <v>351.75</v>
      </c>
      <c r="F590">
        <v>335.75</v>
      </c>
      <c r="G590" s="28">
        <f>VLOOKUP($A590,Futures!$A$3:$B$987,2,FALSE)</f>
        <v>8.76</v>
      </c>
      <c r="H590">
        <f>VLOOKUP($A590,Basis!$A$3:$C$968,2,FALSE)</f>
        <v>51</v>
      </c>
      <c r="I590" s="39">
        <f>VLOOKUP($A590,Basis!$A$3:$C$968,3,FALSE)</f>
        <v>213.04855214456796</v>
      </c>
      <c r="J590" s="26">
        <f>VLOOKUP($A590,'Ocean Rates to China'!$L$11:$P$1030,2,FALSE)</f>
        <v>43.54</v>
      </c>
      <c r="K590" s="26">
        <f>VLOOKUP($A590,'Ocean Rates to China'!$L$11:$P$1030,3,FALSE)</f>
        <v>24.66</v>
      </c>
      <c r="L590" s="26">
        <f>VLOOKUP($A590,'Ocean Rates to China'!$L$11:$P$1030,4,FALSE)</f>
        <v>46.66</v>
      </c>
      <c r="M590" s="26">
        <f>VLOOKUP($A590,'Ocean Rates to China'!$L$11:$P$1030,5,FALSE)</f>
        <v>37.22</v>
      </c>
    </row>
    <row r="591" spans="1:13" x14ac:dyDescent="0.25">
      <c r="A591" s="21">
        <v>43306</v>
      </c>
      <c r="B591">
        <f>VLOOKUP(A591,FOB!$A$1:$H$792,2,FALSE)</f>
        <v>402.75</v>
      </c>
      <c r="C591">
        <v>433.25</v>
      </c>
      <c r="D591">
        <v>341.5</v>
      </c>
      <c r="E591">
        <v>350.5</v>
      </c>
      <c r="F591">
        <v>336.25</v>
      </c>
      <c r="G591" s="28">
        <f>VLOOKUP($A591,Futures!$A$3:$B$987,2,FALSE)</f>
        <v>8.7575000000000003</v>
      </c>
      <c r="H591">
        <f>VLOOKUP($A591,Basis!$A$3:$C$968,2,FALSE)</f>
        <v>51</v>
      </c>
      <c r="I591" s="39">
        <f>VLOOKUP($A591,Basis!$A$3:$C$968,3,FALSE)</f>
        <v>218.55111038536901</v>
      </c>
      <c r="J591" s="26">
        <f>VLOOKUP($A591,'Ocean Rates to China'!$L$11:$P$1030,2,FALSE)</f>
        <v>43.51</v>
      </c>
      <c r="K591" s="26">
        <f>VLOOKUP($A591,'Ocean Rates to China'!$L$11:$P$1030,3,FALSE)</f>
        <v>24.66</v>
      </c>
      <c r="L591" s="26">
        <f>VLOOKUP($A591,'Ocean Rates to China'!$L$11:$P$1030,4,FALSE)</f>
        <v>46.61</v>
      </c>
      <c r="M591" s="26">
        <f>VLOOKUP($A591,'Ocean Rates to China'!$L$11:$P$1030,5,FALSE)</f>
        <v>37.299999999999997</v>
      </c>
    </row>
    <row r="592" spans="1:13" x14ac:dyDescent="0.25">
      <c r="A592" s="21">
        <v>43305</v>
      </c>
      <c r="B592">
        <f>VLOOKUP(A592,FOB!$A$1:$H$792,2,FALSE)</f>
        <v>401.75</v>
      </c>
      <c r="C592">
        <v>432.5</v>
      </c>
      <c r="D592">
        <v>340.25</v>
      </c>
      <c r="E592">
        <v>348.25</v>
      </c>
      <c r="F592">
        <v>334.5</v>
      </c>
      <c r="G592" s="28">
        <f>VLOOKUP($A592,Futures!$A$3:$B$987,2,FALSE)</f>
        <v>8.7324999999999999</v>
      </c>
      <c r="H592">
        <f>VLOOKUP($A592,Basis!$A$3:$C$968,2,FALSE)</f>
        <v>50</v>
      </c>
      <c r="I592" s="39">
        <f>VLOOKUP($A592,Basis!$A$3:$C$968,3,FALSE)</f>
        <v>227.80051164816015</v>
      </c>
      <c r="J592" s="26">
        <f>VLOOKUP($A592,'Ocean Rates to China'!$L$11:$P$1030,2,FALSE)</f>
        <v>43.3</v>
      </c>
      <c r="K592" s="26">
        <f>VLOOKUP($A592,'Ocean Rates to China'!$L$11:$P$1030,3,FALSE)</f>
        <v>24.67</v>
      </c>
      <c r="L592" s="26">
        <f>VLOOKUP($A592,'Ocean Rates to China'!$L$11:$P$1030,4,FALSE)</f>
        <v>46.35</v>
      </c>
      <c r="M592" s="26">
        <f>VLOOKUP($A592,'Ocean Rates to China'!$L$11:$P$1030,5,FALSE)</f>
        <v>37.22</v>
      </c>
    </row>
    <row r="593" spans="1:13" x14ac:dyDescent="0.25">
      <c r="A593" s="21">
        <v>43304</v>
      </c>
      <c r="B593">
        <f>VLOOKUP(A593,FOB!$A$1:$H$792,2,FALSE)</f>
        <v>401.25</v>
      </c>
      <c r="C593">
        <v>432.5</v>
      </c>
      <c r="D593">
        <v>338.75</v>
      </c>
      <c r="E593">
        <v>348.25</v>
      </c>
      <c r="F593">
        <v>334</v>
      </c>
      <c r="G593" s="28">
        <f>VLOOKUP($A593,Futures!$A$3:$B$987,2,FALSE)</f>
        <v>8.6274999999999995</v>
      </c>
      <c r="H593">
        <f>VLOOKUP($A593,Basis!$A$3:$C$968,2,FALSE)</f>
        <v>50</v>
      </c>
      <c r="I593" s="39">
        <f>VLOOKUP($A593,Basis!$A$3:$C$968,3,FALSE)</f>
        <v>237.78342042238199</v>
      </c>
      <c r="J593" s="26">
        <f>VLOOKUP($A593,'Ocean Rates to China'!$L$11:$P$1030,2,FALSE)</f>
        <v>43.12</v>
      </c>
      <c r="K593" s="26">
        <f>VLOOKUP($A593,'Ocean Rates to China'!$L$11:$P$1030,3,FALSE)</f>
        <v>24.6</v>
      </c>
      <c r="L593" s="26">
        <f>VLOOKUP($A593,'Ocean Rates to China'!$L$11:$P$1030,4,FALSE)</f>
        <v>46.14</v>
      </c>
      <c r="M593" s="26">
        <f>VLOOKUP($A593,'Ocean Rates to China'!$L$11:$P$1030,5,FALSE)</f>
        <v>36.770000000000003</v>
      </c>
    </row>
    <row r="594" spans="1:13" x14ac:dyDescent="0.25">
      <c r="A594" s="21">
        <v>43301</v>
      </c>
      <c r="B594">
        <f>VLOOKUP(A594,FOB!$A$1:$H$792,2,FALSE)</f>
        <v>397</v>
      </c>
      <c r="C594">
        <v>428.5</v>
      </c>
      <c r="D594">
        <v>335.5</v>
      </c>
      <c r="E594">
        <v>345</v>
      </c>
      <c r="F594">
        <v>330.75</v>
      </c>
      <c r="G594" s="28">
        <f>VLOOKUP($A594,Futures!$A$3:$B$987,2,FALSE)</f>
        <v>8.6475000000000009</v>
      </c>
      <c r="H594">
        <f>VLOOKUP($A594,Basis!$A$3:$C$968,2,FALSE)</f>
        <v>46</v>
      </c>
      <c r="I594" s="39">
        <f>VLOOKUP($A594,Basis!$A$3:$C$968,3,FALSE)</f>
        <v>249.2822229479641</v>
      </c>
      <c r="J594" s="26">
        <f>VLOOKUP($A594,'Ocean Rates to China'!$L$11:$P$1030,2,FALSE)</f>
        <v>42.9</v>
      </c>
      <c r="K594" s="26">
        <f>VLOOKUP($A594,'Ocean Rates to China'!$L$11:$P$1030,3,FALSE)</f>
        <v>24.5</v>
      </c>
      <c r="L594" s="26">
        <f>VLOOKUP($A594,'Ocean Rates to China'!$L$11:$P$1030,4,FALSE)</f>
        <v>45.87</v>
      </c>
      <c r="M594" s="26">
        <f>VLOOKUP($A594,'Ocean Rates to China'!$L$11:$P$1030,5,FALSE)</f>
        <v>36.72</v>
      </c>
    </row>
    <row r="595" spans="1:13" x14ac:dyDescent="0.25">
      <c r="A595" s="21">
        <v>43300</v>
      </c>
      <c r="B595">
        <f>VLOOKUP(A595,FOB!$A$1:$H$792,2,FALSE)</f>
        <v>394.25</v>
      </c>
      <c r="C595">
        <v>426.75</v>
      </c>
      <c r="D595">
        <v>333.5</v>
      </c>
      <c r="E595">
        <v>343.5</v>
      </c>
      <c r="F595">
        <v>329.5</v>
      </c>
      <c r="G595" s="28">
        <f>VLOOKUP($A595,Futures!$A$3:$B$987,2,FALSE)</f>
        <v>8.6150000000000002</v>
      </c>
      <c r="H595">
        <f>VLOOKUP($A595,Basis!$A$3:$C$968,2,FALSE)</f>
        <v>44</v>
      </c>
      <c r="I595" s="39">
        <f>VLOOKUP($A595,Basis!$A$3:$C$968,3,FALSE)</f>
        <v>217.53331156107123</v>
      </c>
      <c r="J595" s="26">
        <f>VLOOKUP($A595,'Ocean Rates to China'!$L$11:$P$1030,2,FALSE)</f>
        <v>42.6</v>
      </c>
      <c r="K595" s="26">
        <f>VLOOKUP($A595,'Ocean Rates to China'!$L$11:$P$1030,3,FALSE)</f>
        <v>24.39</v>
      </c>
      <c r="L595" s="26">
        <f>VLOOKUP($A595,'Ocean Rates to China'!$L$11:$P$1030,4,FALSE)</f>
        <v>45.52</v>
      </c>
      <c r="M595" s="26">
        <f>VLOOKUP($A595,'Ocean Rates to China'!$L$11:$P$1030,5,FALSE)</f>
        <v>36.369999999999997</v>
      </c>
    </row>
    <row r="596" spans="1:13" x14ac:dyDescent="0.25">
      <c r="A596" s="21">
        <v>43299</v>
      </c>
      <c r="B596">
        <f>VLOOKUP(A596,FOB!$A$1:$H$792,2,FALSE)</f>
        <v>394.25</v>
      </c>
      <c r="C596">
        <v>427.75</v>
      </c>
      <c r="D596">
        <v>330.75</v>
      </c>
      <c r="E596">
        <v>344</v>
      </c>
      <c r="F596">
        <v>327.5</v>
      </c>
      <c r="G596" s="28">
        <f>VLOOKUP($A596,Futures!$A$3:$B$987,2,FALSE)</f>
        <v>8.5775000000000006</v>
      </c>
      <c r="H596">
        <f>VLOOKUP($A596,Basis!$A$3:$C$968,2,FALSE)</f>
        <v>44</v>
      </c>
      <c r="I596" s="39">
        <f>VLOOKUP($A596,Basis!$A$3:$C$968,3,FALSE)</f>
        <v>220.30355976485953</v>
      </c>
      <c r="J596" s="26">
        <f>VLOOKUP($A596,'Ocean Rates to China'!$L$11:$P$1030,2,FALSE)</f>
        <v>42.58</v>
      </c>
      <c r="K596" s="26">
        <f>VLOOKUP($A596,'Ocean Rates to China'!$L$11:$P$1030,3,FALSE)</f>
        <v>24.45</v>
      </c>
      <c r="L596" s="26">
        <f>VLOOKUP($A596,'Ocean Rates to China'!$L$11:$P$1030,4,FALSE)</f>
        <v>45.49</v>
      </c>
      <c r="M596" s="26">
        <f>VLOOKUP($A596,'Ocean Rates to China'!$L$11:$P$1030,5,FALSE)</f>
        <v>36.25</v>
      </c>
    </row>
    <row r="597" spans="1:13" x14ac:dyDescent="0.25">
      <c r="A597" s="21">
        <v>43298</v>
      </c>
      <c r="B597">
        <f>VLOOKUP(A597,FOB!$A$1:$H$792,2,FALSE)</f>
        <v>392.75</v>
      </c>
      <c r="C597">
        <v>426.25</v>
      </c>
      <c r="D597">
        <v>330</v>
      </c>
      <c r="E597">
        <v>345.75</v>
      </c>
      <c r="F597">
        <v>327.5</v>
      </c>
      <c r="G597" s="28">
        <f>VLOOKUP($A597,Futures!$A$3:$B$987,2,FALSE)</f>
        <v>8.5525000000000002</v>
      </c>
      <c r="H597">
        <f>VLOOKUP($A597,Basis!$A$3:$C$968,2,FALSE)</f>
        <v>44</v>
      </c>
      <c r="I597" s="39">
        <f>VLOOKUP($A597,Basis!$A$3:$C$968,3,FALSE)</f>
        <v>229.79789897670369</v>
      </c>
      <c r="J597" s="26">
        <f>VLOOKUP($A597,'Ocean Rates to China'!$L$11:$P$1030,2,FALSE)</f>
        <v>43.17</v>
      </c>
      <c r="K597" s="26">
        <f>VLOOKUP($A597,'Ocean Rates to China'!$L$11:$P$1030,3,FALSE)</f>
        <v>24.47</v>
      </c>
      <c r="L597" s="26">
        <f>VLOOKUP($A597,'Ocean Rates to China'!$L$11:$P$1030,4,FALSE)</f>
        <v>46.23</v>
      </c>
      <c r="M597" s="26">
        <f>VLOOKUP($A597,'Ocean Rates to China'!$L$11:$P$1030,5,FALSE)</f>
        <v>36.29</v>
      </c>
    </row>
    <row r="598" spans="1:13" x14ac:dyDescent="0.25">
      <c r="A598" s="21">
        <v>43297</v>
      </c>
      <c r="B598">
        <f>VLOOKUP(A598,FOB!$A$1:$H$792,2,FALSE)</f>
        <v>396</v>
      </c>
      <c r="C598">
        <v>429.5</v>
      </c>
      <c r="D598">
        <v>328.75</v>
      </c>
      <c r="E598">
        <v>344.75</v>
      </c>
      <c r="F598">
        <v>326.25</v>
      </c>
      <c r="G598" s="28">
        <f>VLOOKUP($A598,Futures!$A$3:$B$987,2,FALSE)</f>
        <v>8.4574999999999996</v>
      </c>
      <c r="H598">
        <f>VLOOKUP($A598,Basis!$A$3:$C$968,2,FALSE)</f>
        <v>46</v>
      </c>
      <c r="I598" s="39">
        <f>VLOOKUP($A598,Basis!$A$3:$C$968,3,FALSE)</f>
        <v>230.04468756803843</v>
      </c>
      <c r="J598" s="26">
        <f>VLOOKUP($A598,'Ocean Rates to China'!$L$11:$P$1030,2,FALSE)</f>
        <v>43.13</v>
      </c>
      <c r="K598" s="26">
        <f>VLOOKUP($A598,'Ocean Rates to China'!$L$11:$P$1030,3,FALSE)</f>
        <v>24.46</v>
      </c>
      <c r="L598" s="26">
        <f>VLOOKUP($A598,'Ocean Rates to China'!$L$11:$P$1030,4,FALSE)</f>
        <v>46.19</v>
      </c>
      <c r="M598" s="26">
        <f>VLOOKUP($A598,'Ocean Rates to China'!$L$11:$P$1030,5,FALSE)</f>
        <v>36.840000000000003</v>
      </c>
    </row>
    <row r="599" spans="1:13" x14ac:dyDescent="0.25">
      <c r="A599" s="21">
        <v>43294</v>
      </c>
      <c r="B599">
        <f>VLOOKUP(A599,FOB!$A$1:$H$792,2,FALSE)</f>
        <v>397.5</v>
      </c>
      <c r="C599">
        <v>431</v>
      </c>
      <c r="D599">
        <v>326.75</v>
      </c>
      <c r="E599">
        <v>342.5</v>
      </c>
      <c r="F599">
        <v>324</v>
      </c>
      <c r="G599" s="28">
        <f>VLOOKUP($A599,Futures!$A$3:$B$987,2,FALSE)</f>
        <v>8.3424999999999994</v>
      </c>
      <c r="H599">
        <f>VLOOKUP($A599,Basis!$A$3:$C$968,2,FALSE)</f>
        <v>47</v>
      </c>
      <c r="I599" s="39">
        <f>VLOOKUP($A599,Basis!$A$3:$C$968,3,FALSE)</f>
        <v>229.78766601349889</v>
      </c>
      <c r="J599" s="26">
        <f>VLOOKUP($A599,'Ocean Rates to China'!$L$11:$P$1030,2,FALSE)</f>
        <v>43.07</v>
      </c>
      <c r="K599" s="26">
        <f>VLOOKUP($A599,'Ocean Rates to China'!$L$11:$P$1030,3,FALSE)</f>
        <v>24.53</v>
      </c>
      <c r="L599" s="26">
        <f>VLOOKUP($A599,'Ocean Rates to China'!$L$11:$P$1030,4,FALSE)</f>
        <v>46.12</v>
      </c>
      <c r="M599" s="26">
        <f>VLOOKUP($A599,'Ocean Rates to China'!$L$11:$P$1030,5,FALSE)</f>
        <v>36.840000000000003</v>
      </c>
    </row>
    <row r="600" spans="1:13" x14ac:dyDescent="0.25">
      <c r="A600" s="21">
        <v>43293</v>
      </c>
      <c r="B600">
        <f>VLOOKUP(A600,FOB!$A$1:$H$792,2,FALSE)</f>
        <v>394.25</v>
      </c>
      <c r="C600">
        <v>427.75</v>
      </c>
      <c r="D600">
        <v>322.5</v>
      </c>
      <c r="E600">
        <v>337.25</v>
      </c>
      <c r="F600">
        <v>320</v>
      </c>
      <c r="G600" s="28">
        <f>VLOOKUP($A600,Futures!$A$3:$B$987,2,FALSE)</f>
        <v>8.4924999999999997</v>
      </c>
      <c r="H600">
        <f>VLOOKUP($A600,Basis!$A$3:$C$968,2,FALSE)</f>
        <v>49</v>
      </c>
      <c r="I600" s="39">
        <f>VLOOKUP($A600,Basis!$A$3:$C$968,3,FALSE)</f>
        <v>238.02955584585243</v>
      </c>
      <c r="J600" s="26">
        <f>VLOOKUP($A600,'Ocean Rates to China'!$L$11:$P$1030,2,FALSE)</f>
        <v>43.28</v>
      </c>
      <c r="K600" s="26">
        <f>VLOOKUP($A600,'Ocean Rates to China'!$L$11:$P$1030,3,FALSE)</f>
        <v>24.46</v>
      </c>
      <c r="L600" s="26">
        <f>VLOOKUP($A600,'Ocean Rates to China'!$L$11:$P$1030,4,FALSE)</f>
        <v>46.39</v>
      </c>
      <c r="M600" s="26">
        <f>VLOOKUP($A600,'Ocean Rates to China'!$L$11:$P$1030,5,FALSE)</f>
        <v>36.659999999999997</v>
      </c>
    </row>
    <row r="601" spans="1:13" x14ac:dyDescent="0.25">
      <c r="A601" s="21">
        <v>43292</v>
      </c>
      <c r="B601">
        <f>VLOOKUP(A601,FOB!$A$1:$H$792,2,FALSE)</f>
        <v>394.75</v>
      </c>
      <c r="C601">
        <v>428.25</v>
      </c>
      <c r="D601">
        <v>326.75</v>
      </c>
      <c r="E601">
        <v>341.25</v>
      </c>
      <c r="F601">
        <v>324</v>
      </c>
      <c r="G601" s="28">
        <f>VLOOKUP($A601,Futures!$A$3:$B$987,2,FALSE)</f>
        <v>8.4824999999999999</v>
      </c>
      <c r="H601">
        <f>VLOOKUP($A601,Basis!$A$3:$C$968,2,FALSE)</f>
        <v>52</v>
      </c>
      <c r="I601" s="39">
        <f>VLOOKUP($A601,Basis!$A$3:$C$968,3,FALSE)</f>
        <v>220.03325713041573</v>
      </c>
      <c r="J601" s="26">
        <f>VLOOKUP($A601,'Ocean Rates to China'!$L$11:$P$1030,2,FALSE)</f>
        <v>43.12</v>
      </c>
      <c r="K601" s="26">
        <f>VLOOKUP($A601,'Ocean Rates to China'!$L$11:$P$1030,3,FALSE)</f>
        <v>24.33</v>
      </c>
      <c r="L601" s="26">
        <f>VLOOKUP($A601,'Ocean Rates to China'!$L$11:$P$1030,4,FALSE)</f>
        <v>46.22</v>
      </c>
      <c r="M601" s="26">
        <f>VLOOKUP($A601,'Ocean Rates to China'!$L$11:$P$1030,5,FALSE)</f>
        <v>36.72</v>
      </c>
    </row>
    <row r="602" spans="1:13" x14ac:dyDescent="0.25">
      <c r="A602" s="21">
        <v>43291</v>
      </c>
      <c r="B602">
        <f>VLOOKUP(A602,FOB!$A$1:$H$792,2,FALSE)</f>
        <v>397.5</v>
      </c>
      <c r="C602">
        <v>428.25</v>
      </c>
      <c r="D602">
        <v>332.5</v>
      </c>
      <c r="E602">
        <v>347.25</v>
      </c>
      <c r="F602">
        <v>329.5</v>
      </c>
      <c r="G602" s="28">
        <f>VLOOKUP($A602,Futures!$A$3:$B$987,2,FALSE)</f>
        <v>8.7149999999999999</v>
      </c>
      <c r="H602">
        <f>VLOOKUP($A602,Basis!$A$3:$C$968,2,FALSE)</f>
        <v>55</v>
      </c>
      <c r="I602" s="39">
        <f>VLOOKUP($A602,Basis!$A$3:$C$968,3,FALSE)</f>
        <v>209.54724580883965</v>
      </c>
      <c r="J602" s="26">
        <f>VLOOKUP($A602,'Ocean Rates to China'!$L$11:$P$1030,2,FALSE)</f>
        <v>41.88</v>
      </c>
      <c r="K602" s="26">
        <f>VLOOKUP($A602,'Ocean Rates to China'!$L$11:$P$1030,3,FALSE)</f>
        <v>23.69</v>
      </c>
      <c r="L602" s="26">
        <f>VLOOKUP($A602,'Ocean Rates to China'!$L$11:$P$1030,4,FALSE)</f>
        <v>44.8</v>
      </c>
      <c r="M602" s="26">
        <f>VLOOKUP($A602,'Ocean Rates to China'!$L$11:$P$1030,5,FALSE)</f>
        <v>35.79</v>
      </c>
    </row>
    <row r="603" spans="1:13" x14ac:dyDescent="0.25">
      <c r="A603" s="21">
        <v>43290</v>
      </c>
      <c r="B603">
        <f>VLOOKUP(A603,FOB!$A$1:$H$792,2,FALSE)</f>
        <v>401</v>
      </c>
      <c r="C603">
        <v>434.5</v>
      </c>
      <c r="D603">
        <v>338.75</v>
      </c>
      <c r="E603">
        <v>349.5</v>
      </c>
      <c r="F603">
        <v>335.5</v>
      </c>
      <c r="G603" s="28">
        <f>VLOOKUP($A603,Futures!$A$3:$B$987,2,FALSE)</f>
        <v>8.7200000000000006</v>
      </c>
      <c r="H603">
        <f>VLOOKUP($A603,Basis!$A$3:$C$968,2,FALSE)</f>
        <v>54</v>
      </c>
      <c r="I603" s="39">
        <f>VLOOKUP($A603,Basis!$A$3:$C$968,3,FALSE)</f>
        <v>217.04855214456788</v>
      </c>
      <c r="J603" s="26">
        <f>VLOOKUP($A603,'Ocean Rates to China'!$L$11:$P$1030,2,FALSE)</f>
        <v>41.27</v>
      </c>
      <c r="K603" s="26">
        <f>VLOOKUP($A603,'Ocean Rates to China'!$L$11:$P$1030,3,FALSE)</f>
        <v>23.33</v>
      </c>
      <c r="L603" s="26">
        <f>VLOOKUP($A603,'Ocean Rates to China'!$L$11:$P$1030,4,FALSE)</f>
        <v>44.1</v>
      </c>
      <c r="M603" s="26">
        <f>VLOOKUP($A603,'Ocean Rates to China'!$L$11:$P$1030,5,FALSE)</f>
        <v>35.06</v>
      </c>
    </row>
    <row r="604" spans="1:13" x14ac:dyDescent="0.25">
      <c r="A604" s="21">
        <v>43287</v>
      </c>
      <c r="B604">
        <f>VLOOKUP(A604,FOB!$A$1:$H$792,2,FALSE)</f>
        <v>399.75</v>
      </c>
      <c r="C604">
        <v>433.25</v>
      </c>
      <c r="D604">
        <v>335.5</v>
      </c>
      <c r="E604">
        <v>344.75</v>
      </c>
      <c r="F604">
        <v>334.25</v>
      </c>
      <c r="G604" s="28">
        <f>VLOOKUP($A604,Futures!$A$3:$B$987,2,FALSE)</f>
        <v>8.9450000000000003</v>
      </c>
      <c r="H604">
        <f>VLOOKUP($A604,Basis!$A$3:$C$968,2,FALSE)</f>
        <v>54</v>
      </c>
      <c r="I604" s="39">
        <f>VLOOKUP($A604,Basis!$A$3:$C$968,3,FALSE)</f>
        <v>204.7815153494449</v>
      </c>
      <c r="J604" s="26">
        <f>VLOOKUP($A604,'Ocean Rates to China'!$L$11:$P$1030,2,FALSE)</f>
        <v>40.94</v>
      </c>
      <c r="K604" s="26">
        <f>VLOOKUP($A604,'Ocean Rates to China'!$L$11:$P$1030,3,FALSE)</f>
        <v>23.13</v>
      </c>
      <c r="L604" s="26">
        <f>VLOOKUP($A604,'Ocean Rates to China'!$L$11:$P$1030,4,FALSE)</f>
        <v>43.73</v>
      </c>
      <c r="M604" s="26">
        <f>VLOOKUP($A604,'Ocean Rates to China'!$L$11:$P$1030,5,FALSE)</f>
        <v>34.68</v>
      </c>
    </row>
    <row r="605" spans="1:13" x14ac:dyDescent="0.25">
      <c r="A605" s="21">
        <v>43286</v>
      </c>
      <c r="B605">
        <f>VLOOKUP(A605,FOB!$A$1:$H$792,2,FALSE)</f>
        <v>403</v>
      </c>
      <c r="C605">
        <v>436.5</v>
      </c>
      <c r="D605">
        <v>339</v>
      </c>
      <c r="E605">
        <v>349.5</v>
      </c>
      <c r="F605">
        <v>339.25</v>
      </c>
      <c r="G605" s="28">
        <f>VLOOKUP($A605,Futures!$A$3:$B$987,2,FALSE)</f>
        <v>8.5574999999999992</v>
      </c>
      <c r="H605">
        <f>VLOOKUP($A605,Basis!$A$3:$C$968,2,FALSE)</f>
        <v>54</v>
      </c>
      <c r="I605" s="39">
        <f>VLOOKUP($A605,Basis!$A$3:$C$968,3,FALSE)</f>
        <v>218.54784454604842</v>
      </c>
      <c r="J605" s="26">
        <f>VLOOKUP($A605,'Ocean Rates to China'!$L$11:$P$1030,2,FALSE)</f>
        <v>40.78</v>
      </c>
      <c r="K605" s="26">
        <f>VLOOKUP($A605,'Ocean Rates to China'!$L$11:$P$1030,3,FALSE)</f>
        <v>23.02</v>
      </c>
      <c r="L605" s="26">
        <f>VLOOKUP($A605,'Ocean Rates to China'!$L$11:$P$1030,4,FALSE)</f>
        <v>43.55</v>
      </c>
      <c r="M605" s="26">
        <f>VLOOKUP($A605,'Ocean Rates to China'!$L$11:$P$1030,5,FALSE)</f>
        <v>34.520000000000003</v>
      </c>
    </row>
    <row r="606" spans="1:13" x14ac:dyDescent="0.25">
      <c r="A606" s="21">
        <v>43284</v>
      </c>
      <c r="B606">
        <f>VLOOKUP(A606,FOB!$A$1:$H$792,2,FALSE)</f>
        <v>393</v>
      </c>
      <c r="C606">
        <v>426.5</v>
      </c>
      <c r="D606">
        <v>332.5</v>
      </c>
      <c r="E606">
        <v>343.5</v>
      </c>
      <c r="F606">
        <v>331.75</v>
      </c>
      <c r="G606" s="28">
        <f>VLOOKUP($A606,Futures!$A$3:$B$987,2,FALSE)</f>
        <v>8.6425000000000001</v>
      </c>
      <c r="H606">
        <f>VLOOKUP($A606,Basis!$A$3:$C$968,2,FALSE)</f>
        <v>54</v>
      </c>
      <c r="I606" s="39">
        <f>VLOOKUP($A606,Basis!$A$3:$C$968,3,FALSE)</f>
        <v>209.04087742216416</v>
      </c>
      <c r="J606" s="26">
        <f>VLOOKUP($A606,'Ocean Rates to China'!$L$11:$P$1030,2,FALSE)</f>
        <v>40.5</v>
      </c>
      <c r="K606" s="26">
        <f>VLOOKUP($A606,'Ocean Rates to China'!$L$11:$P$1030,3,FALSE)</f>
        <v>22.91</v>
      </c>
      <c r="L606" s="26">
        <f>VLOOKUP($A606,'Ocean Rates to China'!$L$11:$P$1030,4,FALSE)</f>
        <v>43.22</v>
      </c>
      <c r="M606" s="26">
        <f>VLOOKUP($A606,'Ocean Rates to China'!$L$11:$P$1030,5,FALSE)</f>
        <v>34.42</v>
      </c>
    </row>
    <row r="607" spans="1:13" x14ac:dyDescent="0.25">
      <c r="A607" s="21">
        <v>43283</v>
      </c>
      <c r="B607">
        <f>VLOOKUP(A607,FOB!$A$1:$H$792,2,FALSE)</f>
        <v>386</v>
      </c>
      <c r="C607">
        <v>419.5</v>
      </c>
      <c r="D607">
        <v>333</v>
      </c>
      <c r="E607">
        <v>346.25</v>
      </c>
      <c r="F607">
        <v>331.5</v>
      </c>
      <c r="G607" s="28">
        <f>VLOOKUP($A607,Futures!$A$3:$B$987,2,FALSE)</f>
        <v>8.6950000000000003</v>
      </c>
      <c r="H607">
        <f>VLOOKUP($A607,Basis!$A$3:$C$968,2,FALSE)</f>
        <v>53</v>
      </c>
      <c r="I607" s="39">
        <f>VLOOKUP($A607,Basis!$A$3:$C$968,3,FALSE)</f>
        <v>206.78456346614416</v>
      </c>
      <c r="J607" s="26">
        <f>VLOOKUP($A607,'Ocean Rates to China'!$L$11:$P$1030,2,FALSE)</f>
        <v>40.799999999999997</v>
      </c>
      <c r="K607" s="26">
        <f>VLOOKUP($A607,'Ocean Rates to China'!$L$11:$P$1030,3,FALSE)</f>
        <v>22.94</v>
      </c>
      <c r="L607" s="26">
        <f>VLOOKUP($A607,'Ocean Rates to China'!$L$11:$P$1030,4,FALSE)</f>
        <v>43.59</v>
      </c>
      <c r="M607" s="26">
        <f>VLOOKUP($A607,'Ocean Rates to China'!$L$11:$P$1030,5,FALSE)</f>
        <v>34.32</v>
      </c>
    </row>
    <row r="608" spans="1:13" x14ac:dyDescent="0.25">
      <c r="A608" s="21">
        <v>43280</v>
      </c>
      <c r="B608">
        <f>VLOOKUP(A608,FOB!$A$1:$H$792,2,FALSE)</f>
        <v>391</v>
      </c>
      <c r="C608">
        <v>424.5</v>
      </c>
      <c r="D608">
        <v>339.5</v>
      </c>
      <c r="E608">
        <v>355.75</v>
      </c>
      <c r="F608">
        <v>337.5</v>
      </c>
      <c r="G608" s="28">
        <f>VLOOKUP($A608,Futures!$A$3:$B$987,2,FALSE)</f>
        <v>8.8000000000000007</v>
      </c>
      <c r="H608">
        <f>VLOOKUP($A608,Basis!$A$3:$C$968,2,FALSE)</f>
        <v>56</v>
      </c>
      <c r="I608" s="39">
        <f>VLOOKUP($A608,Basis!$A$3:$C$968,3,FALSE)</f>
        <v>155.78815588939676</v>
      </c>
      <c r="J608" s="26">
        <f>VLOOKUP($A608,'Ocean Rates to China'!$L$11:$P$1030,2,FALSE)</f>
        <v>40.64</v>
      </c>
      <c r="K608" s="26">
        <f>VLOOKUP($A608,'Ocean Rates to China'!$L$11:$P$1030,3,FALSE)</f>
        <v>22.89</v>
      </c>
      <c r="L608" s="26">
        <f>VLOOKUP($A608,'Ocean Rates to China'!$L$11:$P$1030,4,FALSE)</f>
        <v>43.39</v>
      </c>
      <c r="M608" s="26">
        <f>VLOOKUP($A608,'Ocean Rates to China'!$L$11:$P$1030,5,FALSE)</f>
        <v>34.56</v>
      </c>
    </row>
    <row r="609" spans="1:13" x14ac:dyDescent="0.25">
      <c r="A609" s="21">
        <v>43279</v>
      </c>
      <c r="B609">
        <f>VLOOKUP(A609,FOB!$A$1:$H$792,2,FALSE)</f>
        <v>391.5</v>
      </c>
      <c r="C609">
        <v>425</v>
      </c>
      <c r="D609">
        <v>342.5</v>
      </c>
      <c r="E609">
        <v>356.75</v>
      </c>
      <c r="F609">
        <v>340.25</v>
      </c>
      <c r="G609" s="28">
        <f>VLOOKUP($A609,Futures!$A$3:$B$987,2,FALSE)</f>
        <v>8.8350000000000009</v>
      </c>
      <c r="H609">
        <f>VLOOKUP($A609,Basis!$A$3:$C$968,2,FALSE)</f>
        <v>54</v>
      </c>
      <c r="I609" s="39">
        <f>VLOOKUP($A609,Basis!$A$3:$C$968,3,FALSE)</f>
        <v>161.54136729806226</v>
      </c>
      <c r="J609" s="26">
        <f>VLOOKUP($A609,'Ocean Rates to China'!$L$11:$P$1030,2,FALSE)</f>
        <v>40.29</v>
      </c>
      <c r="K609" s="26">
        <f>VLOOKUP($A609,'Ocean Rates to China'!$L$11:$P$1030,3,FALSE)</f>
        <v>22.84</v>
      </c>
      <c r="L609" s="26">
        <f>VLOOKUP($A609,'Ocean Rates to China'!$L$11:$P$1030,4,FALSE)</f>
        <v>42.96</v>
      </c>
      <c r="M609" s="26">
        <f>VLOOKUP($A609,'Ocean Rates to China'!$L$11:$P$1030,5,FALSE)</f>
        <v>34.340000000000003</v>
      </c>
    </row>
    <row r="610" spans="1:13" x14ac:dyDescent="0.25">
      <c r="A610" s="21">
        <v>43278</v>
      </c>
      <c r="B610">
        <f>VLOOKUP(A610,FOB!$A$1:$H$792,2,FALSE)</f>
        <v>389.25</v>
      </c>
      <c r="C610">
        <v>422.75</v>
      </c>
      <c r="D610">
        <v>342.25</v>
      </c>
      <c r="E610">
        <v>356.75</v>
      </c>
      <c r="F610">
        <v>340.25</v>
      </c>
      <c r="G610" s="28">
        <f>VLOOKUP($A610,Futures!$A$3:$B$987,2,FALSE)</f>
        <v>8.89</v>
      </c>
      <c r="H610">
        <f>VLOOKUP($A610,Basis!$A$3:$C$968,2,FALSE)</f>
        <v>56</v>
      </c>
      <c r="I610" s="39">
        <f>VLOOKUP($A610,Basis!$A$3:$C$968,3,FALSE)</f>
        <v>168.04332680165464</v>
      </c>
      <c r="J610" s="26">
        <f>VLOOKUP($A610,'Ocean Rates to China'!$L$11:$P$1030,2,FALSE)</f>
        <v>39.94</v>
      </c>
      <c r="K610" s="26">
        <f>VLOOKUP($A610,'Ocean Rates to China'!$L$11:$P$1030,3,FALSE)</f>
        <v>22.63</v>
      </c>
      <c r="L610" s="26">
        <f>VLOOKUP($A610,'Ocean Rates to China'!$L$11:$P$1030,4,FALSE)</f>
        <v>42.53</v>
      </c>
      <c r="M610" s="26">
        <f>VLOOKUP($A610,'Ocean Rates to China'!$L$11:$P$1030,5,FALSE)</f>
        <v>33.96</v>
      </c>
    </row>
    <row r="611" spans="1:13" x14ac:dyDescent="0.25">
      <c r="A611" s="21">
        <v>43277</v>
      </c>
      <c r="B611">
        <f>VLOOKUP(A611,FOB!$A$1:$H$792,2,FALSE)</f>
        <v>387.5</v>
      </c>
      <c r="C611">
        <v>421</v>
      </c>
      <c r="D611">
        <v>343</v>
      </c>
      <c r="E611">
        <v>357.5</v>
      </c>
      <c r="F611">
        <v>340.25</v>
      </c>
      <c r="G611" s="28">
        <f>VLOOKUP($A611,Futures!$A$3:$B$987,2,FALSE)</f>
        <v>8.875</v>
      </c>
      <c r="H611">
        <f>VLOOKUP($A611,Basis!$A$3:$C$968,2,FALSE)</f>
        <v>56</v>
      </c>
      <c r="I611" s="39">
        <f>VLOOKUP($A611,Basis!$A$3:$C$968,3,FALSE)</f>
        <v>111.54746353146088</v>
      </c>
      <c r="J611" s="26">
        <f>VLOOKUP($A611,'Ocean Rates to China'!$L$11:$P$1030,2,FALSE)</f>
        <v>39.67</v>
      </c>
      <c r="K611" s="26">
        <f>VLOOKUP($A611,'Ocean Rates to China'!$L$11:$P$1030,3,FALSE)</f>
        <v>22.56</v>
      </c>
      <c r="L611" s="26">
        <f>VLOOKUP($A611,'Ocean Rates to China'!$L$11:$P$1030,4,FALSE)</f>
        <v>42.21</v>
      </c>
      <c r="M611" s="26">
        <f>VLOOKUP($A611,'Ocean Rates to China'!$L$11:$P$1030,5,FALSE)</f>
        <v>33.54</v>
      </c>
    </row>
    <row r="612" spans="1:13" x14ac:dyDescent="0.25">
      <c r="A612" s="21">
        <v>43276</v>
      </c>
      <c r="B612">
        <f>VLOOKUP(A612,FOB!$A$1:$H$792,2,FALSE)</f>
        <v>382.75</v>
      </c>
      <c r="C612">
        <v>416.25</v>
      </c>
      <c r="D612">
        <v>342.75</v>
      </c>
      <c r="E612">
        <v>356.75</v>
      </c>
      <c r="F612">
        <v>340.25</v>
      </c>
      <c r="G612" s="28">
        <f>VLOOKUP($A612,Futures!$A$3:$B$987,2,FALSE)</f>
        <v>8.7449999999999992</v>
      </c>
      <c r="H612">
        <f>VLOOKUP($A612,Basis!$A$3:$C$968,2,FALSE)</f>
        <v>55</v>
      </c>
      <c r="I612" s="39">
        <f>VLOOKUP($A612,Basis!$A$3:$C$968,3,FALSE)</f>
        <v>162.54006096233411</v>
      </c>
      <c r="J612" s="26">
        <f>VLOOKUP($A612,'Ocean Rates to China'!$L$11:$P$1030,2,FALSE)</f>
        <v>39.74</v>
      </c>
      <c r="K612" s="26">
        <f>VLOOKUP($A612,'Ocean Rates to China'!$L$11:$P$1030,3,FALSE)</f>
        <v>22.62</v>
      </c>
      <c r="L612" s="26">
        <f>VLOOKUP($A612,'Ocean Rates to China'!$L$11:$P$1030,4,FALSE)</f>
        <v>42.27</v>
      </c>
      <c r="M612" s="26">
        <f>VLOOKUP($A612,'Ocean Rates to China'!$L$11:$P$1030,5,FALSE)</f>
        <v>33.590000000000003</v>
      </c>
    </row>
    <row r="613" spans="1:13" x14ac:dyDescent="0.25">
      <c r="A613" s="21">
        <v>43273</v>
      </c>
      <c r="B613">
        <f>VLOOKUP(A613,FOB!$A$1:$H$792,2,FALSE)</f>
        <v>382.5</v>
      </c>
      <c r="C613">
        <v>416</v>
      </c>
      <c r="D613">
        <v>346.75</v>
      </c>
      <c r="E613">
        <v>360.5</v>
      </c>
      <c r="F613">
        <v>343.5</v>
      </c>
      <c r="G613" s="28">
        <f>VLOOKUP($A613,Futures!$A$3:$B$987,2,FALSE)</f>
        <v>8.9450000000000003</v>
      </c>
      <c r="H613">
        <f>VLOOKUP($A613,Basis!$A$3:$C$968,2,FALSE)</f>
        <v>57</v>
      </c>
      <c r="I613" s="39">
        <f>VLOOKUP($A613,Basis!$A$3:$C$968,3,FALSE)</f>
        <v>184.53331156107123</v>
      </c>
      <c r="J613" s="26">
        <f>VLOOKUP($A613,'Ocean Rates to China'!$L$11:$P$1030,2,FALSE)</f>
        <v>39.92</v>
      </c>
      <c r="K613" s="26">
        <f>VLOOKUP($A613,'Ocean Rates to China'!$L$11:$P$1030,3,FALSE)</f>
        <v>22.8</v>
      </c>
      <c r="L613" s="26">
        <f>VLOOKUP($A613,'Ocean Rates to China'!$L$11:$P$1030,4,FALSE)</f>
        <v>42.47</v>
      </c>
      <c r="M613" s="26">
        <f>VLOOKUP($A613,'Ocean Rates to China'!$L$11:$P$1030,5,FALSE)</f>
        <v>33.619999999999997</v>
      </c>
    </row>
    <row r="614" spans="1:13" x14ac:dyDescent="0.25">
      <c r="A614" s="21">
        <v>43272</v>
      </c>
      <c r="B614">
        <f>VLOOKUP(A614,FOB!$A$1:$H$792,2,FALSE)</f>
        <v>389.5</v>
      </c>
      <c r="C614">
        <v>423</v>
      </c>
      <c r="D614">
        <v>353.25</v>
      </c>
      <c r="E614">
        <v>366</v>
      </c>
      <c r="F614">
        <v>349</v>
      </c>
      <c r="G614" s="28">
        <f>VLOOKUP($A614,Futures!$A$3:$B$987,2,FALSE)</f>
        <v>8.8049999999999997</v>
      </c>
      <c r="H614">
        <f>VLOOKUP($A614,Basis!$A$3:$C$968,2,FALSE)</f>
        <v>57</v>
      </c>
      <c r="I614" s="39">
        <f>VLOOKUP($A614,Basis!$A$3:$C$968,3,FALSE)</f>
        <v>186.2864141084259</v>
      </c>
      <c r="J614" s="26">
        <f>VLOOKUP($A614,'Ocean Rates to China'!$L$11:$P$1030,2,FALSE)</f>
        <v>40.35</v>
      </c>
      <c r="K614" s="26">
        <f>VLOOKUP($A614,'Ocean Rates to China'!$L$11:$P$1030,3,FALSE)</f>
        <v>22.91</v>
      </c>
      <c r="L614" s="26">
        <f>VLOOKUP($A614,'Ocean Rates to China'!$L$11:$P$1030,4,FALSE)</f>
        <v>42.98</v>
      </c>
      <c r="M614" s="26">
        <f>VLOOKUP($A614,'Ocean Rates to China'!$L$11:$P$1030,5,FALSE)</f>
        <v>33.92</v>
      </c>
    </row>
    <row r="615" spans="1:13" x14ac:dyDescent="0.25">
      <c r="A615" s="21">
        <v>43271</v>
      </c>
      <c r="B615">
        <f>VLOOKUP(A615,FOB!$A$1:$H$792,2,FALSE)</f>
        <v>387</v>
      </c>
      <c r="C615">
        <v>422</v>
      </c>
      <c r="D615">
        <v>348.75</v>
      </c>
      <c r="E615">
        <v>362.75</v>
      </c>
      <c r="F615">
        <v>345.25</v>
      </c>
      <c r="G615" s="28">
        <f>VLOOKUP($A615,Futures!$A$3:$B$987,2,FALSE)</f>
        <v>8.8949999999999996</v>
      </c>
      <c r="H615">
        <f>VLOOKUP($A615,Basis!$A$3:$C$968,2,FALSE)</f>
        <v>52</v>
      </c>
      <c r="I615" s="39">
        <f>VLOOKUP($A615,Basis!$A$3:$C$968,3,FALSE)</f>
        <v>193.28902677988253</v>
      </c>
      <c r="J615" s="26">
        <f>VLOOKUP($A615,'Ocean Rates to China'!$L$11:$P$1030,2,FALSE)</f>
        <v>40.6</v>
      </c>
      <c r="K615" s="26">
        <f>VLOOKUP($A615,'Ocean Rates to China'!$L$11:$P$1030,3,FALSE)</f>
        <v>23.02</v>
      </c>
      <c r="L615" s="26">
        <f>VLOOKUP($A615,'Ocean Rates to China'!$L$11:$P$1030,4,FALSE)</f>
        <v>43.24</v>
      </c>
      <c r="M615" s="26">
        <f>VLOOKUP($A615,'Ocean Rates to China'!$L$11:$P$1030,5,FALSE)</f>
        <v>34.39</v>
      </c>
    </row>
    <row r="616" spans="1:13" x14ac:dyDescent="0.25">
      <c r="A616" s="21">
        <v>43270</v>
      </c>
      <c r="B616">
        <f>VLOOKUP(A616,FOB!$A$1:$H$792,2,FALSE)</f>
        <v>389</v>
      </c>
      <c r="C616">
        <v>424</v>
      </c>
      <c r="D616">
        <v>351</v>
      </c>
      <c r="E616">
        <v>368.5</v>
      </c>
      <c r="F616">
        <v>346.75</v>
      </c>
      <c r="G616" s="28">
        <f>VLOOKUP($A616,Futures!$A$3:$B$987,2,FALSE)</f>
        <v>8.89</v>
      </c>
      <c r="H616">
        <f>VLOOKUP($A616,Basis!$A$3:$C$968,2,FALSE)</f>
        <v>53</v>
      </c>
      <c r="I616" s="39">
        <f>VLOOKUP($A616,Basis!$A$3:$C$968,3,FALSE)</f>
        <v>203.28717613760077</v>
      </c>
      <c r="J616" s="26">
        <f>VLOOKUP($A616,'Ocean Rates to China'!$L$11:$P$1030,2,FALSE)</f>
        <v>41.1</v>
      </c>
      <c r="K616" s="26">
        <f>VLOOKUP($A616,'Ocean Rates to China'!$L$11:$P$1030,3,FALSE)</f>
        <v>23.34</v>
      </c>
      <c r="L616" s="26">
        <f>VLOOKUP($A616,'Ocean Rates to China'!$L$11:$P$1030,4,FALSE)</f>
        <v>43.84</v>
      </c>
      <c r="M616" s="26">
        <f>VLOOKUP($A616,'Ocean Rates to China'!$L$11:$P$1030,5,FALSE)</f>
        <v>34.659999999999997</v>
      </c>
    </row>
    <row r="617" spans="1:13" x14ac:dyDescent="0.25">
      <c r="A617" s="21">
        <v>43269</v>
      </c>
      <c r="B617">
        <f>VLOOKUP(A617,FOB!$A$1:$H$792,2,FALSE)</f>
        <v>390.5</v>
      </c>
      <c r="C617">
        <v>425.5</v>
      </c>
      <c r="D617">
        <v>348.75</v>
      </c>
      <c r="E617">
        <v>368.25</v>
      </c>
      <c r="F617">
        <v>345</v>
      </c>
      <c r="G617" s="28">
        <f>VLOOKUP($A617,Futures!$A$3:$B$987,2,FALSE)</f>
        <v>9.0850000000000009</v>
      </c>
      <c r="H617">
        <f>VLOOKUP($A617,Basis!$A$3:$C$968,2,FALSE)</f>
        <v>48</v>
      </c>
      <c r="I617" s="39">
        <f>VLOOKUP($A617,Basis!$A$3:$C$968,3,FALSE)</f>
        <v>139.29011539298929</v>
      </c>
      <c r="J617" s="26">
        <f>VLOOKUP($A617,'Ocean Rates to China'!$L$11:$P$1030,2,FALSE)</f>
        <v>41.46</v>
      </c>
      <c r="K617" s="26">
        <f>VLOOKUP($A617,'Ocean Rates to China'!$L$11:$P$1030,3,FALSE)</f>
        <v>23.6</v>
      </c>
      <c r="L617" s="26">
        <f>VLOOKUP($A617,'Ocean Rates to China'!$L$11:$P$1030,4,FALSE)</f>
        <v>44.26</v>
      </c>
      <c r="M617" s="26">
        <f>VLOOKUP($A617,'Ocean Rates to China'!$L$11:$P$1030,5,FALSE)</f>
        <v>35.06</v>
      </c>
    </row>
    <row r="618" spans="1:13" x14ac:dyDescent="0.25">
      <c r="A618" s="21">
        <v>43266</v>
      </c>
      <c r="B618">
        <f>VLOOKUP(A618,FOB!$A$1:$H$792,2,FALSE)</f>
        <v>383.25</v>
      </c>
      <c r="C618">
        <v>418.25</v>
      </c>
      <c r="D618">
        <v>355</v>
      </c>
      <c r="E618">
        <v>375.25</v>
      </c>
      <c r="F618">
        <v>351.75</v>
      </c>
      <c r="G618" s="28">
        <f>VLOOKUP($A618,Futures!$A$3:$B$987,2,FALSE)</f>
        <v>9.0549999999999997</v>
      </c>
      <c r="H618">
        <f>VLOOKUP($A618,Basis!$A$3:$C$968,2,FALSE)</f>
        <v>50</v>
      </c>
      <c r="I618" s="39">
        <f>VLOOKUP($A618,Basis!$A$3:$C$968,3,FALSE)</f>
        <v>115.53744829087745</v>
      </c>
      <c r="J618" s="26">
        <f>VLOOKUP($A618,'Ocean Rates to China'!$L$11:$P$1030,2,FALSE)</f>
        <v>41.5</v>
      </c>
      <c r="K618" s="26">
        <f>VLOOKUP($A618,'Ocean Rates to China'!$L$11:$P$1030,3,FALSE)</f>
        <v>23.57</v>
      </c>
      <c r="L618" s="26">
        <f>VLOOKUP($A618,'Ocean Rates to China'!$L$11:$P$1030,4,FALSE)</f>
        <v>44.31</v>
      </c>
      <c r="M618" s="26">
        <f>VLOOKUP($A618,'Ocean Rates to China'!$L$11:$P$1030,5,FALSE)</f>
        <v>35.22</v>
      </c>
    </row>
    <row r="619" spans="1:13" x14ac:dyDescent="0.25">
      <c r="A619" s="21">
        <v>43265</v>
      </c>
      <c r="B619">
        <f>VLOOKUP(A619,FOB!$A$1:$H$792,2,FALSE)</f>
        <v>386.25</v>
      </c>
      <c r="C619">
        <v>421.25</v>
      </c>
      <c r="D619">
        <v>358.5</v>
      </c>
      <c r="E619">
        <v>378.75</v>
      </c>
      <c r="F619">
        <v>355.25</v>
      </c>
      <c r="G619" s="28">
        <f>VLOOKUP($A619,Futures!$A$3:$B$987,2,FALSE)</f>
        <v>9.2725000000000009</v>
      </c>
      <c r="H619">
        <f>VLOOKUP($A619,Basis!$A$3:$C$968,2,FALSE)</f>
        <v>51</v>
      </c>
      <c r="I619" s="39">
        <f>VLOOKUP($A619,Basis!$A$3:$C$968,3,FALSE)</f>
        <v>116.0495863270194</v>
      </c>
      <c r="J619" s="26">
        <f>VLOOKUP($A619,'Ocean Rates to China'!$L$11:$P$1030,2,FALSE)</f>
        <v>41.52</v>
      </c>
      <c r="K619" s="26">
        <f>VLOOKUP($A619,'Ocean Rates to China'!$L$11:$P$1030,3,FALSE)</f>
        <v>23.41</v>
      </c>
      <c r="L619" s="26">
        <f>VLOOKUP($A619,'Ocean Rates to China'!$L$11:$P$1030,4,FALSE)</f>
        <v>44.33</v>
      </c>
      <c r="M619" s="26">
        <f>VLOOKUP($A619,'Ocean Rates to China'!$L$11:$P$1030,5,FALSE)</f>
        <v>35.119999999999997</v>
      </c>
    </row>
    <row r="620" spans="1:13" x14ac:dyDescent="0.25">
      <c r="A620" s="21">
        <v>43264</v>
      </c>
      <c r="B620">
        <f>VLOOKUP(A620,FOB!$A$1:$H$792,2,FALSE)</f>
        <v>387.75</v>
      </c>
      <c r="C620">
        <v>420.75</v>
      </c>
      <c r="D620">
        <v>365.5</v>
      </c>
      <c r="E620">
        <v>385</v>
      </c>
      <c r="F620">
        <v>362</v>
      </c>
      <c r="G620" s="28">
        <f>VLOOKUP($A620,Futures!$A$3:$B$987,2,FALSE)</f>
        <v>9.36</v>
      </c>
      <c r="H620">
        <f>VLOOKUP($A620,Basis!$A$3:$C$968,2,FALSE)</f>
        <v>52</v>
      </c>
      <c r="I620" s="39">
        <f>VLOOKUP($A620,Basis!$A$3:$C$968,3,FALSE)</f>
        <v>117.28761158284354</v>
      </c>
      <c r="J620" s="26">
        <f>VLOOKUP($A620,'Ocean Rates to China'!$L$11:$P$1030,2,FALSE)</f>
        <v>41.21</v>
      </c>
      <c r="K620" s="26">
        <f>VLOOKUP($A620,'Ocean Rates to China'!$L$11:$P$1030,3,FALSE)</f>
        <v>23.36</v>
      </c>
      <c r="L620" s="26">
        <f>VLOOKUP($A620,'Ocean Rates to China'!$L$11:$P$1030,4,FALSE)</f>
        <v>43.99</v>
      </c>
      <c r="M620" s="26">
        <f>VLOOKUP($A620,'Ocean Rates to China'!$L$11:$P$1030,5,FALSE)</f>
        <v>34.94</v>
      </c>
    </row>
    <row r="621" spans="1:13" x14ac:dyDescent="0.25">
      <c r="A621" s="21">
        <v>43263</v>
      </c>
      <c r="B621">
        <f>VLOOKUP(A621,FOB!$A$1:$H$792,2,FALSE)</f>
        <v>388</v>
      </c>
      <c r="C621">
        <v>421</v>
      </c>
      <c r="D621">
        <v>367.75</v>
      </c>
      <c r="E621">
        <v>387.25</v>
      </c>
      <c r="F621">
        <v>364.25</v>
      </c>
      <c r="G621" s="28">
        <f>VLOOKUP($A621,Futures!$A$3:$B$987,2,FALSE)</f>
        <v>9.5399999999999991</v>
      </c>
      <c r="H621">
        <f>VLOOKUP($A621,Basis!$A$3:$C$968,2,FALSE)</f>
        <v>50</v>
      </c>
      <c r="I621" s="39">
        <f>VLOOKUP($A621,Basis!$A$3:$C$968,3,FALSE)</f>
        <v>98.035706509906532</v>
      </c>
      <c r="J621" s="26">
        <f>VLOOKUP($A621,'Ocean Rates to China'!$L$11:$P$1030,2,FALSE)</f>
        <v>41.22</v>
      </c>
      <c r="K621" s="26">
        <f>VLOOKUP($A621,'Ocean Rates to China'!$L$11:$P$1030,3,FALSE)</f>
        <v>23.32</v>
      </c>
      <c r="L621" s="26">
        <f>VLOOKUP($A621,'Ocean Rates to China'!$L$11:$P$1030,4,FALSE)</f>
        <v>44.02</v>
      </c>
      <c r="M621" s="26">
        <f>VLOOKUP($A621,'Ocean Rates to China'!$L$11:$P$1030,5,FALSE)</f>
        <v>34.81</v>
      </c>
    </row>
    <row r="622" spans="1:13" x14ac:dyDescent="0.25">
      <c r="A622" s="21">
        <v>43262</v>
      </c>
      <c r="B622">
        <f>VLOOKUP(A622,FOB!$A$1:$H$792,2,FALSE)</f>
        <v>389</v>
      </c>
      <c r="C622">
        <v>422</v>
      </c>
      <c r="D622">
        <v>376</v>
      </c>
      <c r="E622">
        <v>395</v>
      </c>
      <c r="F622">
        <v>372.25</v>
      </c>
      <c r="G622" s="28">
        <f>VLOOKUP($A622,Futures!$A$3:$B$987,2,FALSE)</f>
        <v>9.5374999999999996</v>
      </c>
      <c r="H622">
        <f>VLOOKUP($A622,Basis!$A$3:$C$968,2,FALSE)</f>
        <v>55</v>
      </c>
      <c r="I622" s="39">
        <f>VLOOKUP($A622,Basis!$A$3:$C$968,3,FALSE)</f>
        <v>92.298334421946578</v>
      </c>
      <c r="J622" s="26">
        <f>VLOOKUP($A622,'Ocean Rates to China'!$L$11:$P$1030,2,FALSE)</f>
        <v>40.840000000000003</v>
      </c>
      <c r="K622" s="26">
        <f>VLOOKUP($A622,'Ocean Rates to China'!$L$11:$P$1030,3,FALSE)</f>
        <v>23.2</v>
      </c>
      <c r="L622" s="26">
        <f>VLOOKUP($A622,'Ocean Rates to China'!$L$11:$P$1030,4,FALSE)</f>
        <v>43.56</v>
      </c>
      <c r="M622" s="26">
        <f>VLOOKUP($A622,'Ocean Rates to China'!$L$11:$P$1030,5,FALSE)</f>
        <v>34.799999999999997</v>
      </c>
    </row>
    <row r="623" spans="1:13" x14ac:dyDescent="0.25">
      <c r="A623" s="21">
        <v>43259</v>
      </c>
      <c r="B623">
        <f>VLOOKUP(A623,FOB!$A$1:$H$792,2,FALSE)</f>
        <v>387</v>
      </c>
      <c r="C623">
        <v>420</v>
      </c>
      <c r="D623">
        <v>377</v>
      </c>
      <c r="E623">
        <v>396.75</v>
      </c>
      <c r="F623">
        <v>372.25</v>
      </c>
      <c r="G623" s="28">
        <f>VLOOKUP($A623,Futures!$A$3:$B$987,2,FALSE)</f>
        <v>9.6925000000000008</v>
      </c>
      <c r="H623">
        <f>VLOOKUP($A623,Basis!$A$3:$C$968,2,FALSE)</f>
        <v>52</v>
      </c>
      <c r="I623" s="39">
        <f>VLOOKUP($A623,Basis!$A$3:$C$968,3,FALSE)</f>
        <v>91.276888743740329</v>
      </c>
      <c r="J623" s="26">
        <f>VLOOKUP($A623,'Ocean Rates to China'!$L$11:$P$1030,2,FALSE)</f>
        <v>40.56</v>
      </c>
      <c r="K623" s="26">
        <f>VLOOKUP($A623,'Ocean Rates to China'!$L$11:$P$1030,3,FALSE)</f>
        <v>23</v>
      </c>
      <c r="L623" s="26">
        <f>VLOOKUP($A623,'Ocean Rates to China'!$L$11:$P$1030,4,FALSE)</f>
        <v>43.26</v>
      </c>
      <c r="M623" s="26">
        <f>VLOOKUP($A623,'Ocean Rates to China'!$L$11:$P$1030,5,FALSE)</f>
        <v>34.090000000000003</v>
      </c>
    </row>
    <row r="624" spans="1:13" x14ac:dyDescent="0.25">
      <c r="A624" s="21">
        <v>43258</v>
      </c>
      <c r="B624">
        <f>VLOOKUP(A624,FOB!$A$1:$H$792,2,FALSE)</f>
        <v>391</v>
      </c>
      <c r="C624">
        <v>424</v>
      </c>
      <c r="D624">
        <v>380.75</v>
      </c>
      <c r="E624">
        <v>400.5</v>
      </c>
      <c r="F624">
        <v>376</v>
      </c>
      <c r="G624" s="28">
        <f>VLOOKUP($A624,Futures!$A$3:$B$987,2,FALSE)</f>
        <v>9.7424999999999997</v>
      </c>
      <c r="H624">
        <f>VLOOKUP($A624,Basis!$A$3:$C$968,2,FALSE)</f>
        <v>51</v>
      </c>
      <c r="I624" s="39">
        <f>VLOOKUP($A624,Basis!$A$3:$C$968,3,FALSE)</f>
        <v>92.536414108425902</v>
      </c>
      <c r="J624" s="26">
        <f>VLOOKUP($A624,'Ocean Rates to China'!$L$11:$P$1030,2,FALSE)</f>
        <v>39.94</v>
      </c>
      <c r="K624" s="26">
        <f>VLOOKUP($A624,'Ocean Rates to China'!$L$11:$P$1030,3,FALSE)</f>
        <v>22.49</v>
      </c>
      <c r="L624" s="26">
        <f>VLOOKUP($A624,'Ocean Rates to China'!$L$11:$P$1030,4,FALSE)</f>
        <v>42.56</v>
      </c>
      <c r="M624" s="26">
        <f>VLOOKUP($A624,'Ocean Rates to China'!$L$11:$P$1030,5,FALSE)</f>
        <v>33.700000000000003</v>
      </c>
    </row>
    <row r="625" spans="1:13" x14ac:dyDescent="0.25">
      <c r="A625" s="21">
        <v>43257</v>
      </c>
      <c r="B625">
        <f>VLOOKUP(A625,FOB!$A$1:$H$792,2,FALSE)</f>
        <v>394.25</v>
      </c>
      <c r="C625">
        <v>427.25</v>
      </c>
      <c r="D625">
        <v>384</v>
      </c>
      <c r="E625">
        <v>402</v>
      </c>
      <c r="F625">
        <v>379.25</v>
      </c>
      <c r="G625" s="28">
        <f>VLOOKUP($A625,Futures!$A$3:$B$987,2,FALSE)</f>
        <v>9.9425000000000008</v>
      </c>
      <c r="H625">
        <f>VLOOKUP($A625,Basis!$A$3:$C$968,2,FALSE)</f>
        <v>51</v>
      </c>
      <c r="I625" s="39">
        <f>VLOOKUP($A625,Basis!$A$3:$C$968,3,FALSE)</f>
        <v>101.54795340735899</v>
      </c>
      <c r="J625" s="26">
        <f>VLOOKUP($A625,'Ocean Rates to China'!$L$11:$P$1030,2,FALSE)</f>
        <v>39.24</v>
      </c>
      <c r="K625" s="26">
        <f>VLOOKUP($A625,'Ocean Rates to China'!$L$11:$P$1030,3,FALSE)</f>
        <v>22.32</v>
      </c>
      <c r="L625" s="26">
        <f>VLOOKUP($A625,'Ocean Rates to China'!$L$11:$P$1030,4,FALSE)</f>
        <v>41.74</v>
      </c>
      <c r="M625" s="26">
        <f>VLOOKUP($A625,'Ocean Rates to China'!$L$11:$P$1030,5,FALSE)</f>
        <v>33.19</v>
      </c>
    </row>
    <row r="626" spans="1:13" x14ac:dyDescent="0.25">
      <c r="A626" s="21">
        <v>43256</v>
      </c>
      <c r="B626">
        <f>VLOOKUP(A626,FOB!$A$1:$H$792,2,FALSE)</f>
        <v>401.5</v>
      </c>
      <c r="C626">
        <v>434.5</v>
      </c>
      <c r="D626">
        <v>391.25</v>
      </c>
      <c r="E626">
        <v>408.25</v>
      </c>
      <c r="F626">
        <v>385.5</v>
      </c>
      <c r="G626" s="28">
        <f>VLOOKUP($A626,Futures!$A$3:$B$987,2,FALSE)</f>
        <v>10.012499999999999</v>
      </c>
      <c r="H626">
        <f>VLOOKUP($A626,Basis!$A$3:$C$968,2,FALSE)</f>
        <v>57</v>
      </c>
      <c r="I626" s="39">
        <f>VLOOKUP($A626,Basis!$A$3:$C$968,3,FALSE)</f>
        <v>108.53663183104717</v>
      </c>
      <c r="J626" s="26">
        <f>VLOOKUP($A626,'Ocean Rates to China'!$L$11:$P$1030,2,FALSE)</f>
        <v>38.96</v>
      </c>
      <c r="K626" s="26">
        <f>VLOOKUP($A626,'Ocean Rates to China'!$L$11:$P$1030,3,FALSE)</f>
        <v>21.98</v>
      </c>
      <c r="L626" s="26">
        <f>VLOOKUP($A626,'Ocean Rates to China'!$L$11:$P$1030,4,FALSE)</f>
        <v>41.45</v>
      </c>
      <c r="M626" s="26">
        <f>VLOOKUP($A626,'Ocean Rates to China'!$L$11:$P$1030,5,FALSE)</f>
        <v>32.46</v>
      </c>
    </row>
    <row r="627" spans="1:13" x14ac:dyDescent="0.25">
      <c r="A627" s="21">
        <v>43255</v>
      </c>
      <c r="B627">
        <f>VLOOKUP(A627,FOB!$A$1:$H$792,2,FALSE)</f>
        <v>403.75</v>
      </c>
      <c r="C627">
        <v>436.75</v>
      </c>
      <c r="D627">
        <v>394</v>
      </c>
      <c r="E627">
        <v>410.5</v>
      </c>
      <c r="F627">
        <v>387.75</v>
      </c>
      <c r="G627" s="28">
        <f>VLOOKUP($A627,Futures!$A$3:$B$987,2,FALSE)</f>
        <v>10.0175</v>
      </c>
      <c r="H627">
        <f>VLOOKUP($A627,Basis!$A$3:$C$968,2,FALSE)</f>
        <v>60</v>
      </c>
      <c r="I627" s="39">
        <f>VLOOKUP($A627,Basis!$A$3:$C$968,3,FALSE)</f>
        <v>124.28418245155672</v>
      </c>
      <c r="J627" s="26">
        <f>VLOOKUP($A627,'Ocean Rates to China'!$L$11:$P$1030,2,FALSE)</f>
        <v>38.49</v>
      </c>
      <c r="K627" s="26">
        <f>VLOOKUP($A627,'Ocean Rates to China'!$L$11:$P$1030,3,FALSE)</f>
        <v>21.72</v>
      </c>
      <c r="L627" s="26">
        <f>VLOOKUP($A627,'Ocean Rates to China'!$L$11:$P$1030,4,FALSE)</f>
        <v>40.909999999999997</v>
      </c>
      <c r="M627" s="26">
        <f>VLOOKUP($A627,'Ocean Rates to China'!$L$11:$P$1030,5,FALSE)</f>
        <v>32.299999999999997</v>
      </c>
    </row>
    <row r="628" spans="1:13" x14ac:dyDescent="0.25">
      <c r="A628" s="21">
        <v>43252</v>
      </c>
      <c r="B628">
        <f>VLOOKUP(A628,FOB!$A$1:$H$792,2,FALSE)</f>
        <v>414</v>
      </c>
      <c r="C628">
        <v>442.75</v>
      </c>
      <c r="D628">
        <v>394.75</v>
      </c>
      <c r="E628">
        <v>407.75</v>
      </c>
      <c r="F628">
        <v>389</v>
      </c>
      <c r="G628" s="28">
        <f>VLOOKUP($A628,Futures!$A$3:$B$987,2,FALSE)</f>
        <v>10.2125</v>
      </c>
      <c r="H628">
        <f>VLOOKUP($A628,Basis!$A$3:$C$968,2,FALSE)</f>
        <v>59</v>
      </c>
      <c r="I628" s="39">
        <f>VLOOKUP($A628,Basis!$A$3:$C$968,3,FALSE)</f>
        <v>98.034781188765407</v>
      </c>
      <c r="J628" s="26">
        <f>VLOOKUP($A628,'Ocean Rates to China'!$L$11:$P$1030,2,FALSE)</f>
        <v>37.83</v>
      </c>
      <c r="K628" s="26">
        <f>VLOOKUP($A628,'Ocean Rates to China'!$L$11:$P$1030,3,FALSE)</f>
        <v>21.35</v>
      </c>
      <c r="L628" s="26">
        <f>VLOOKUP($A628,'Ocean Rates to China'!$L$11:$P$1030,4,FALSE)</f>
        <v>40.130000000000003</v>
      </c>
      <c r="M628" s="26">
        <f>VLOOKUP($A628,'Ocean Rates to China'!$L$11:$P$1030,5,FALSE)</f>
        <v>31.88</v>
      </c>
    </row>
    <row r="629" spans="1:13" x14ac:dyDescent="0.25">
      <c r="A629" s="21">
        <v>43251</v>
      </c>
      <c r="B629">
        <f>VLOOKUP(A629,FOB!$A$1:$H$792,2,FALSE)</f>
        <v>403.5</v>
      </c>
      <c r="C629">
        <v>441.75</v>
      </c>
      <c r="D629">
        <v>398</v>
      </c>
      <c r="E629">
        <v>411.5</v>
      </c>
      <c r="F629">
        <v>392.5</v>
      </c>
      <c r="G629" s="28">
        <f>VLOOKUP($A629,Futures!$A$3:$B$987,2,FALSE)</f>
        <v>10.185</v>
      </c>
      <c r="H629">
        <f>VLOOKUP($A629,Basis!$A$3:$C$968,2,FALSE)</f>
        <v>60</v>
      </c>
      <c r="I629" s="39" t="e">
        <f>VLOOKUP($A629,Basis!$A$3:$C$968,3,FALSE)</f>
        <v>#N/A</v>
      </c>
      <c r="J629" s="26">
        <f>VLOOKUP($A629,'Ocean Rates to China'!$L$11:$P$1030,2,FALSE)</f>
        <v>37.36</v>
      </c>
      <c r="K629" s="26">
        <f>VLOOKUP($A629,'Ocean Rates to China'!$L$11:$P$1030,3,FALSE)</f>
        <v>21.12</v>
      </c>
      <c r="L629" s="26">
        <f>VLOOKUP($A629,'Ocean Rates to China'!$L$11:$P$1030,4,FALSE)</f>
        <v>39.6</v>
      </c>
      <c r="M629" s="26">
        <f>VLOOKUP($A629,'Ocean Rates to China'!$L$11:$P$1030,5,FALSE)</f>
        <v>31.13</v>
      </c>
    </row>
    <row r="630" spans="1:13" x14ac:dyDescent="0.25">
      <c r="A630" s="21">
        <v>43250</v>
      </c>
      <c r="B630" t="str">
        <f>VLOOKUP(A630,FOB!$A$1:$H$792,2,FALSE)</f>
        <v/>
      </c>
      <c r="C630">
        <v>440.75</v>
      </c>
      <c r="D630">
        <v>398.25</v>
      </c>
      <c r="E630">
        <v>410.75</v>
      </c>
      <c r="F630">
        <v>393.5</v>
      </c>
      <c r="G630" s="28">
        <f>VLOOKUP($A630,Futures!$A$3:$B$987,2,FALSE)</f>
        <v>10.23</v>
      </c>
      <c r="H630">
        <f>VLOOKUP($A630,Basis!$A$3:$C$968,2,FALSE)</f>
        <v>60</v>
      </c>
      <c r="I630" s="39">
        <f>VLOOKUP($A630,Basis!$A$3:$C$968,3,FALSE)</f>
        <v>86.051817983888412</v>
      </c>
      <c r="J630" s="26">
        <f>VLOOKUP($A630,'Ocean Rates to China'!$L$11:$P$1030,2,FALSE)</f>
        <v>37.06</v>
      </c>
      <c r="K630" s="26">
        <f>VLOOKUP($A630,'Ocean Rates to China'!$L$11:$P$1030,3,FALSE)</f>
        <v>20.97</v>
      </c>
      <c r="L630" s="26">
        <f>VLOOKUP($A630,'Ocean Rates to China'!$L$11:$P$1030,4,FALSE)</f>
        <v>39.25</v>
      </c>
      <c r="M630" s="26">
        <f>VLOOKUP($A630,'Ocean Rates to China'!$L$11:$P$1030,5,FALSE)</f>
        <v>30.91</v>
      </c>
    </row>
    <row r="631" spans="1:13" x14ac:dyDescent="0.25">
      <c r="A631" s="21">
        <v>43249</v>
      </c>
      <c r="B631">
        <f>VLOOKUP(A631,FOB!$A$1:$H$792,2,FALSE)</f>
        <v>406.75</v>
      </c>
      <c r="C631">
        <v>440.75</v>
      </c>
      <c r="D631">
        <v>401</v>
      </c>
      <c r="E631">
        <v>413</v>
      </c>
      <c r="F631">
        <v>396</v>
      </c>
      <c r="G631" s="28">
        <f>VLOOKUP($A631,Futures!$A$3:$B$987,2,FALSE)</f>
        <v>10.305</v>
      </c>
      <c r="H631">
        <f>VLOOKUP($A631,Basis!$A$3:$C$968,2,FALSE)</f>
        <v>58</v>
      </c>
      <c r="I631" s="39">
        <f>VLOOKUP($A631,Basis!$A$3:$C$968,3,FALSE)</f>
        <v>100.78674069235802</v>
      </c>
      <c r="J631" s="26">
        <f>VLOOKUP($A631,'Ocean Rates to China'!$L$11:$P$1030,2,FALSE)</f>
        <v>37.700000000000003</v>
      </c>
      <c r="K631" s="26">
        <f>VLOOKUP($A631,'Ocean Rates to China'!$L$11:$P$1030,3,FALSE)</f>
        <v>21.07</v>
      </c>
      <c r="L631" s="26">
        <f>VLOOKUP($A631,'Ocean Rates to China'!$L$11:$P$1030,4,FALSE)</f>
        <v>40.04</v>
      </c>
      <c r="M631" s="26">
        <f>VLOOKUP($A631,'Ocean Rates to China'!$L$11:$P$1030,5,FALSE)</f>
        <v>30.88</v>
      </c>
    </row>
    <row r="632" spans="1:13" x14ac:dyDescent="0.25">
      <c r="A632" s="21">
        <v>43245</v>
      </c>
      <c r="B632">
        <f>VLOOKUP(A632,FOB!$A$1:$H$792,2,FALSE)</f>
        <v>407.25</v>
      </c>
      <c r="C632">
        <v>441.25</v>
      </c>
      <c r="D632">
        <v>405.75</v>
      </c>
      <c r="E632">
        <v>417</v>
      </c>
      <c r="F632">
        <v>400.75</v>
      </c>
      <c r="G632" s="28">
        <f>VLOOKUP($A632,Futures!$A$3:$B$987,2,FALSE)</f>
        <v>10.414999999999999</v>
      </c>
      <c r="H632">
        <f>VLOOKUP($A632,Basis!$A$3:$C$968,2,FALSE)</f>
        <v>56</v>
      </c>
      <c r="I632" s="39">
        <f>VLOOKUP($A632,Basis!$A$3:$C$968,3,FALSE)</f>
        <v>69.538536903984394</v>
      </c>
      <c r="J632" s="26">
        <f>VLOOKUP($A632,'Ocean Rates to China'!$L$11:$P$1030,2,FALSE)</f>
        <v>37.869999999999997</v>
      </c>
      <c r="K632" s="26">
        <f>VLOOKUP($A632,'Ocean Rates to China'!$L$11:$P$1030,3,FALSE)</f>
        <v>21.17</v>
      </c>
      <c r="L632" s="26">
        <f>VLOOKUP($A632,'Ocean Rates to China'!$L$11:$P$1030,4,FALSE)</f>
        <v>40.229999999999997</v>
      </c>
      <c r="M632" s="26">
        <f>VLOOKUP($A632,'Ocean Rates to China'!$L$11:$P$1030,5,FALSE)</f>
        <v>31.67</v>
      </c>
    </row>
    <row r="633" spans="1:13" x14ac:dyDescent="0.25">
      <c r="A633" s="21">
        <v>43244</v>
      </c>
      <c r="B633">
        <f>VLOOKUP(A633,FOB!$A$1:$H$792,2,FALSE)</f>
        <v>405</v>
      </c>
      <c r="C633">
        <v>439</v>
      </c>
      <c r="D633">
        <v>408.5</v>
      </c>
      <c r="E633">
        <v>420.25</v>
      </c>
      <c r="F633">
        <v>404.5</v>
      </c>
      <c r="G633" s="28">
        <f>VLOOKUP($A633,Futures!$A$3:$B$987,2,FALSE)</f>
        <v>10.3575</v>
      </c>
      <c r="H633">
        <f>VLOOKUP($A633,Basis!$A$3:$C$968,2,FALSE)</f>
        <v>55</v>
      </c>
      <c r="I633" s="39">
        <f>VLOOKUP($A633,Basis!$A$3:$C$968,3,FALSE)</f>
        <v>74.036631831047117</v>
      </c>
      <c r="J633" s="26">
        <f>VLOOKUP($A633,'Ocean Rates to China'!$L$11:$P$1030,2,FALSE)</f>
        <v>38.04</v>
      </c>
      <c r="K633" s="26">
        <f>VLOOKUP($A633,'Ocean Rates to China'!$L$11:$P$1030,3,FALSE)</f>
        <v>21.25</v>
      </c>
      <c r="L633" s="26">
        <f>VLOOKUP($A633,'Ocean Rates to China'!$L$11:$P$1030,4,FALSE)</f>
        <v>40.44</v>
      </c>
      <c r="M633" s="26">
        <f>VLOOKUP($A633,'Ocean Rates to China'!$L$11:$P$1030,5,FALSE)</f>
        <v>31.76</v>
      </c>
    </row>
    <row r="634" spans="1:13" x14ac:dyDescent="0.25">
      <c r="A634" s="21">
        <v>43243</v>
      </c>
      <c r="B634">
        <f>VLOOKUP(A634,FOB!$A$1:$H$792,2,FALSE)</f>
        <v>406.75</v>
      </c>
      <c r="C634">
        <v>440.75</v>
      </c>
      <c r="D634">
        <v>407.75</v>
      </c>
      <c r="E634">
        <v>419</v>
      </c>
      <c r="F634">
        <v>402.25</v>
      </c>
      <c r="G634" s="28">
        <f>VLOOKUP($A634,Futures!$A$3:$B$987,2,FALSE)</f>
        <v>10.3925</v>
      </c>
      <c r="H634">
        <f>VLOOKUP($A634,Basis!$A$3:$C$968,2,FALSE)</f>
        <v>56</v>
      </c>
      <c r="I634" s="39">
        <f>VLOOKUP($A634,Basis!$A$3:$C$968,3,FALSE)</f>
        <v>78.048062268669753</v>
      </c>
      <c r="J634" s="26">
        <f>VLOOKUP($A634,'Ocean Rates to China'!$L$11:$P$1030,2,FALSE)</f>
        <v>38.24</v>
      </c>
      <c r="K634" s="26">
        <f>VLOOKUP($A634,'Ocean Rates to China'!$L$11:$P$1030,3,FALSE)</f>
        <v>21.27</v>
      </c>
      <c r="L634" s="26">
        <f>VLOOKUP($A634,'Ocean Rates to China'!$L$11:$P$1030,4,FALSE)</f>
        <v>40.68</v>
      </c>
      <c r="M634" s="26">
        <f>VLOOKUP($A634,'Ocean Rates to China'!$L$11:$P$1030,5,FALSE)</f>
        <v>31.95</v>
      </c>
    </row>
    <row r="635" spans="1:13" x14ac:dyDescent="0.25">
      <c r="A635" s="21">
        <v>43242</v>
      </c>
      <c r="B635">
        <f>VLOOKUP(A635,FOB!$A$1:$H$792,2,FALSE)</f>
        <v>408.25</v>
      </c>
      <c r="C635">
        <v>442.25</v>
      </c>
      <c r="D635">
        <v>405.25</v>
      </c>
      <c r="E635">
        <v>415.5</v>
      </c>
      <c r="F635">
        <v>399</v>
      </c>
      <c r="G635" s="28">
        <f>VLOOKUP($A635,Futures!$A$3:$B$987,2,FALSE)</f>
        <v>10.305</v>
      </c>
      <c r="H635">
        <f>VLOOKUP($A635,Basis!$A$3:$C$968,2,FALSE)</f>
        <v>55</v>
      </c>
      <c r="I635" s="39">
        <f>VLOOKUP($A635,Basis!$A$3:$C$968,3,FALSE)</f>
        <v>85.546157195732604</v>
      </c>
      <c r="J635" s="26">
        <f>VLOOKUP($A635,'Ocean Rates to China'!$L$11:$P$1030,2,FALSE)</f>
        <v>38.340000000000003</v>
      </c>
      <c r="K635" s="26">
        <f>VLOOKUP($A635,'Ocean Rates to China'!$L$11:$P$1030,3,FALSE)</f>
        <v>21.38</v>
      </c>
      <c r="L635" s="26">
        <f>VLOOKUP($A635,'Ocean Rates to China'!$L$11:$P$1030,4,FALSE)</f>
        <v>40.79</v>
      </c>
      <c r="M635" s="26">
        <f>VLOOKUP($A635,'Ocean Rates to China'!$L$11:$P$1030,5,FALSE)</f>
        <v>32.19</v>
      </c>
    </row>
    <row r="636" spans="1:13" x14ac:dyDescent="0.25">
      <c r="A636" s="21">
        <v>43241</v>
      </c>
      <c r="B636">
        <f>VLOOKUP(A636,FOB!$A$1:$H$792,2,FALSE)</f>
        <v>408.75</v>
      </c>
      <c r="C636">
        <v>442.75</v>
      </c>
      <c r="D636">
        <v>403</v>
      </c>
      <c r="E636">
        <v>413.25</v>
      </c>
      <c r="F636">
        <v>396.25</v>
      </c>
      <c r="G636" s="28">
        <f>VLOOKUP($A636,Futures!$A$3:$B$987,2,FALSE)</f>
        <v>10.2525</v>
      </c>
      <c r="H636">
        <f>VLOOKUP($A636,Basis!$A$3:$C$968,2,FALSE)</f>
        <v>50</v>
      </c>
      <c r="I636" s="39">
        <f>VLOOKUP($A636,Basis!$A$3:$C$968,3,FALSE)</f>
        <v>81.298007838014286</v>
      </c>
      <c r="J636" s="26">
        <f>VLOOKUP($A636,'Ocean Rates to China'!$L$11:$P$1030,2,FALSE)</f>
        <v>38.26</v>
      </c>
      <c r="K636" s="26">
        <f>VLOOKUP($A636,'Ocean Rates to China'!$L$11:$P$1030,3,FALSE)</f>
        <v>21.53</v>
      </c>
      <c r="L636" s="26">
        <f>VLOOKUP($A636,'Ocean Rates to China'!$L$11:$P$1030,4,FALSE)</f>
        <v>40.67</v>
      </c>
      <c r="M636" s="26">
        <f>VLOOKUP($A636,'Ocean Rates to China'!$L$11:$P$1030,5,FALSE)</f>
        <v>32.24</v>
      </c>
    </row>
    <row r="637" spans="1:13" x14ac:dyDescent="0.25">
      <c r="A637" s="21">
        <v>43238</v>
      </c>
      <c r="B637">
        <f>VLOOKUP(A637,FOB!$A$1:$H$792,2,FALSE)</f>
        <v>406.25</v>
      </c>
      <c r="C637">
        <v>440.25</v>
      </c>
      <c r="D637">
        <v>401.25</v>
      </c>
      <c r="E637">
        <v>411.25</v>
      </c>
      <c r="F637">
        <v>394.25</v>
      </c>
      <c r="G637" s="28">
        <f>VLOOKUP($A637,Futures!$A$3:$B$987,2,FALSE)</f>
        <v>9.9849999999999994</v>
      </c>
      <c r="H637">
        <f>VLOOKUP($A637,Basis!$A$3:$C$968,2,FALSE)</f>
        <v>52</v>
      </c>
      <c r="I637" s="39">
        <f>VLOOKUP($A637,Basis!$A$3:$C$968,3,FALSE)</f>
        <v>76.287720444154246</v>
      </c>
      <c r="J637" s="26">
        <f>VLOOKUP($A637,'Ocean Rates to China'!$L$11:$P$1030,2,FALSE)</f>
        <v>38.28</v>
      </c>
      <c r="K637" s="26">
        <f>VLOOKUP($A637,'Ocean Rates to China'!$L$11:$P$1030,3,FALSE)</f>
        <v>21.48</v>
      </c>
      <c r="L637" s="26">
        <f>VLOOKUP($A637,'Ocean Rates to China'!$L$11:$P$1030,4,FALSE)</f>
        <v>40.700000000000003</v>
      </c>
      <c r="M637" s="26">
        <f>VLOOKUP($A637,'Ocean Rates to China'!$L$11:$P$1030,5,FALSE)</f>
        <v>32.049999999999997</v>
      </c>
    </row>
    <row r="638" spans="1:13" x14ac:dyDescent="0.25">
      <c r="A638" s="21">
        <v>43237</v>
      </c>
      <c r="B638">
        <f>VLOOKUP(A638,FOB!$A$1:$H$792,2,FALSE)</f>
        <v>396</v>
      </c>
      <c r="C638">
        <v>430</v>
      </c>
      <c r="D638">
        <v>392</v>
      </c>
      <c r="E638">
        <v>400.5</v>
      </c>
      <c r="F638">
        <v>384.25</v>
      </c>
      <c r="G638" s="28">
        <f>VLOOKUP($A638,Futures!$A$3:$B$987,2,FALSE)</f>
        <v>9.9499999999999993</v>
      </c>
      <c r="H638">
        <f>VLOOKUP($A638,Basis!$A$3:$C$968,2,FALSE)</f>
        <v>52</v>
      </c>
      <c r="I638" s="39">
        <f>VLOOKUP($A638,Basis!$A$3:$C$968,3,FALSE)</f>
        <v>78.535815371217055</v>
      </c>
      <c r="J638" s="26">
        <f>VLOOKUP($A638,'Ocean Rates to China'!$L$11:$P$1030,2,FALSE)</f>
        <v>37.85</v>
      </c>
      <c r="K638" s="26">
        <f>VLOOKUP($A638,'Ocean Rates to China'!$L$11:$P$1030,3,FALSE)</f>
        <v>21.34</v>
      </c>
      <c r="L638" s="26">
        <f>VLOOKUP($A638,'Ocean Rates to China'!$L$11:$P$1030,4,FALSE)</f>
        <v>40.17</v>
      </c>
      <c r="M638" s="26">
        <f>VLOOKUP($A638,'Ocean Rates to China'!$L$11:$P$1030,5,FALSE)</f>
        <v>32.07</v>
      </c>
    </row>
    <row r="639" spans="1:13" x14ac:dyDescent="0.25">
      <c r="A639" s="21">
        <v>43236</v>
      </c>
      <c r="B639">
        <f>VLOOKUP(A639,FOB!$A$1:$H$792,2,FALSE)</f>
        <v>398</v>
      </c>
      <c r="C639">
        <v>432</v>
      </c>
      <c r="D639">
        <v>393.25</v>
      </c>
      <c r="E639">
        <v>399.5</v>
      </c>
      <c r="F639">
        <v>385.25</v>
      </c>
      <c r="G639" s="28">
        <f>VLOOKUP($A639,Futures!$A$3:$B$987,2,FALSE)</f>
        <v>9.9975000000000005</v>
      </c>
      <c r="H639">
        <f>VLOOKUP($A639,Basis!$A$3:$C$968,2,FALSE)</f>
        <v>55</v>
      </c>
      <c r="I639" s="39">
        <f>VLOOKUP($A639,Basis!$A$3:$C$968,3,FALSE)</f>
        <v>76.534563466144164</v>
      </c>
      <c r="J639" s="26">
        <f>VLOOKUP($A639,'Ocean Rates to China'!$L$11:$P$1030,2,FALSE)</f>
        <v>37.85</v>
      </c>
      <c r="K639" s="26">
        <f>VLOOKUP($A639,'Ocean Rates to China'!$L$11:$P$1030,3,FALSE)</f>
        <v>21.36</v>
      </c>
      <c r="L639" s="26">
        <f>VLOOKUP($A639,'Ocean Rates to China'!$L$11:$P$1030,4,FALSE)</f>
        <v>40.17</v>
      </c>
      <c r="M639" s="26">
        <f>VLOOKUP($A639,'Ocean Rates to China'!$L$11:$P$1030,5,FALSE)</f>
        <v>31.62</v>
      </c>
    </row>
    <row r="640" spans="1:13" x14ac:dyDescent="0.25">
      <c r="A640" s="21">
        <v>43235</v>
      </c>
      <c r="B640">
        <f>VLOOKUP(A640,FOB!$A$1:$H$792,2,FALSE)</f>
        <v>393.5</v>
      </c>
      <c r="C640">
        <v>427.5</v>
      </c>
      <c r="D640">
        <v>393.5</v>
      </c>
      <c r="E640">
        <v>399</v>
      </c>
      <c r="F640">
        <v>387</v>
      </c>
      <c r="G640" s="28">
        <f>VLOOKUP($A640,Futures!$A$3:$B$987,2,FALSE)</f>
        <v>10.1875</v>
      </c>
      <c r="H640">
        <f>VLOOKUP($A640,Basis!$A$3:$C$968,2,FALSE)</f>
        <v>55</v>
      </c>
      <c r="I640" s="39">
        <f>VLOOKUP($A640,Basis!$A$3:$C$968,3,FALSE)</f>
        <v>79.551763553233286</v>
      </c>
      <c r="J640" s="26">
        <f>VLOOKUP($A640,'Ocean Rates to China'!$L$11:$P$1030,2,FALSE)</f>
        <v>37.57</v>
      </c>
      <c r="K640" s="26">
        <f>VLOOKUP($A640,'Ocean Rates to China'!$L$11:$P$1030,3,FALSE)</f>
        <v>21.45</v>
      </c>
      <c r="L640" s="26">
        <f>VLOOKUP($A640,'Ocean Rates to China'!$L$11:$P$1030,4,FALSE)</f>
        <v>39.81</v>
      </c>
      <c r="M640" s="26">
        <f>VLOOKUP($A640,'Ocean Rates to China'!$L$11:$P$1030,5,FALSE)</f>
        <v>31.67</v>
      </c>
    </row>
    <row r="641" spans="1:13" x14ac:dyDescent="0.25">
      <c r="A641" s="21">
        <v>43234</v>
      </c>
      <c r="B641">
        <f>VLOOKUP(A641,FOB!$A$1:$H$792,2,FALSE)</f>
        <v>397.25</v>
      </c>
      <c r="C641">
        <v>431.25</v>
      </c>
      <c r="D641">
        <v>393.5</v>
      </c>
      <c r="E641">
        <v>401</v>
      </c>
      <c r="F641">
        <v>388.5</v>
      </c>
      <c r="G641" s="28">
        <f>VLOOKUP($A641,Futures!$A$3:$B$987,2,FALSE)</f>
        <v>10.1775</v>
      </c>
      <c r="H641">
        <f>VLOOKUP($A641,Basis!$A$3:$C$968,2,FALSE)</f>
        <v>53</v>
      </c>
      <c r="I641" s="39">
        <f>VLOOKUP($A641,Basis!$A$3:$C$968,3,FALSE)</f>
        <v>120.80323318092763</v>
      </c>
      <c r="J641" s="26">
        <f>VLOOKUP($A641,'Ocean Rates to China'!$L$11:$P$1030,2,FALSE)</f>
        <v>37.76</v>
      </c>
      <c r="K641" s="26">
        <f>VLOOKUP($A641,'Ocean Rates to China'!$L$11:$P$1030,3,FALSE)</f>
        <v>21.51</v>
      </c>
      <c r="L641" s="26">
        <f>VLOOKUP($A641,'Ocean Rates to China'!$L$11:$P$1030,4,FALSE)</f>
        <v>40.04</v>
      </c>
      <c r="M641" s="26">
        <f>VLOOKUP($A641,'Ocean Rates to China'!$L$11:$P$1030,5,FALSE)</f>
        <v>31.51</v>
      </c>
    </row>
    <row r="642" spans="1:13" x14ac:dyDescent="0.25">
      <c r="A642" s="21">
        <v>43231</v>
      </c>
      <c r="B642">
        <f>VLOOKUP(A642,FOB!$A$1:$H$792,2,FALSE)</f>
        <v>407</v>
      </c>
      <c r="C642">
        <v>441</v>
      </c>
      <c r="D642">
        <v>399.75</v>
      </c>
      <c r="E642">
        <v>407.5</v>
      </c>
      <c r="F642">
        <v>394</v>
      </c>
      <c r="G642" s="28">
        <f>VLOOKUP($A642,Futures!$A$3:$B$987,2,FALSE)</f>
        <v>10.032500000000001</v>
      </c>
      <c r="H642">
        <f>VLOOKUP($A642,Basis!$A$3:$C$968,2,FALSE)</f>
        <v>50</v>
      </c>
      <c r="I642" s="39">
        <f>VLOOKUP($A642,Basis!$A$3:$C$968,3,FALSE)</f>
        <v>114.78287611582836</v>
      </c>
      <c r="J642" s="26">
        <f>VLOOKUP($A642,'Ocean Rates to China'!$L$11:$P$1030,2,FALSE)</f>
        <v>37.65</v>
      </c>
      <c r="K642" s="26">
        <f>VLOOKUP($A642,'Ocean Rates to China'!$L$11:$P$1030,3,FALSE)</f>
        <v>21.56</v>
      </c>
      <c r="L642" s="26">
        <f>VLOOKUP($A642,'Ocean Rates to China'!$L$11:$P$1030,4,FALSE)</f>
        <v>39.89</v>
      </c>
      <c r="M642" s="26">
        <f>VLOOKUP($A642,'Ocean Rates to China'!$L$11:$P$1030,5,FALSE)</f>
        <v>31.59</v>
      </c>
    </row>
    <row r="643" spans="1:13" x14ac:dyDescent="0.25">
      <c r="A643" s="21">
        <v>43230</v>
      </c>
      <c r="B643">
        <f>VLOOKUP(A643,FOB!$A$1:$H$792,2,FALSE)</f>
        <v>407.75</v>
      </c>
      <c r="C643">
        <v>440</v>
      </c>
      <c r="D643">
        <v>395</v>
      </c>
      <c r="E643">
        <v>403</v>
      </c>
      <c r="F643">
        <v>388.75</v>
      </c>
      <c r="G643" s="28">
        <f>VLOOKUP($A643,Futures!$A$3:$B$987,2,FALSE)</f>
        <v>10.2125</v>
      </c>
      <c r="H643">
        <f>VLOOKUP($A643,Basis!$A$3:$C$968,2,FALSE)</f>
        <v>49</v>
      </c>
      <c r="I643" s="39">
        <f>VLOOKUP($A643,Basis!$A$3:$C$968,3,FALSE)</f>
        <v>106.28102547354672</v>
      </c>
      <c r="J643" s="26">
        <f>VLOOKUP($A643,'Ocean Rates to China'!$L$11:$P$1030,2,FALSE)</f>
        <v>37.68</v>
      </c>
      <c r="K643" s="26">
        <f>VLOOKUP($A643,'Ocean Rates to China'!$L$11:$P$1030,3,FALSE)</f>
        <v>21.39</v>
      </c>
      <c r="L643" s="26">
        <f>VLOOKUP($A643,'Ocean Rates to China'!$L$11:$P$1030,4,FALSE)</f>
        <v>39.93</v>
      </c>
      <c r="M643" s="26">
        <f>VLOOKUP($A643,'Ocean Rates to China'!$L$11:$P$1030,5,FALSE)</f>
        <v>31.42</v>
      </c>
    </row>
    <row r="644" spans="1:13" x14ac:dyDescent="0.25">
      <c r="A644" s="21">
        <v>43229</v>
      </c>
      <c r="B644">
        <f>VLOOKUP(A644,FOB!$A$1:$H$792,2,FALSE)</f>
        <v>412</v>
      </c>
      <c r="C644">
        <v>446</v>
      </c>
      <c r="D644">
        <v>402</v>
      </c>
      <c r="E644">
        <v>409</v>
      </c>
      <c r="F644">
        <v>393.25</v>
      </c>
      <c r="G644" s="28">
        <f>VLOOKUP($A644,Futures!$A$3:$B$987,2,FALSE)</f>
        <v>10.157500000000001</v>
      </c>
      <c r="H644">
        <f>VLOOKUP($A644,Basis!$A$3:$C$968,2,FALSE)</f>
        <v>52</v>
      </c>
      <c r="I644" s="39" t="e">
        <f>VLOOKUP($A644,Basis!$A$3:$C$968,3,FALSE)</f>
        <v>#N/A</v>
      </c>
      <c r="J644" s="26">
        <f>VLOOKUP($A644,'Ocean Rates to China'!$L$11:$P$1030,2,FALSE)</f>
        <v>37.58</v>
      </c>
      <c r="K644" s="26">
        <f>VLOOKUP($A644,'Ocean Rates to China'!$L$11:$P$1030,3,FALSE)</f>
        <v>21.23</v>
      </c>
      <c r="L644" s="26">
        <f>VLOOKUP($A644,'Ocean Rates to China'!$L$11:$P$1030,4,FALSE)</f>
        <v>39.78</v>
      </c>
      <c r="M644" s="26">
        <f>VLOOKUP($A644,'Ocean Rates to China'!$L$11:$P$1030,5,FALSE)</f>
        <v>31.56</v>
      </c>
    </row>
    <row r="645" spans="1:13" x14ac:dyDescent="0.25">
      <c r="A645" s="21">
        <v>43228</v>
      </c>
      <c r="B645">
        <f>VLOOKUP(A645,FOB!$A$1:$H$792,2,FALSE)</f>
        <v>409</v>
      </c>
      <c r="C645">
        <v>443</v>
      </c>
      <c r="D645">
        <v>400.5</v>
      </c>
      <c r="E645">
        <v>406.75</v>
      </c>
      <c r="F645">
        <v>391.75</v>
      </c>
      <c r="G645" s="28">
        <f>VLOOKUP($A645,Futures!$A$3:$B$987,2,FALSE)</f>
        <v>10.202500000000001</v>
      </c>
      <c r="H645">
        <f>VLOOKUP($A645,Basis!$A$3:$C$968,2,FALSE)</f>
        <v>52</v>
      </c>
      <c r="I645" s="39">
        <f>VLOOKUP($A645,Basis!$A$3:$C$968,3,FALSE)</f>
        <v>107.03608752449369</v>
      </c>
      <c r="J645" s="26">
        <f>VLOOKUP($A645,'Ocean Rates to China'!$L$11:$P$1030,2,FALSE)</f>
        <v>37.75</v>
      </c>
      <c r="K645" s="26">
        <f>VLOOKUP($A645,'Ocean Rates to China'!$L$11:$P$1030,3,FALSE)</f>
        <v>21.33</v>
      </c>
      <c r="L645" s="26">
        <f>VLOOKUP($A645,'Ocean Rates to China'!$L$11:$P$1030,4,FALSE)</f>
        <v>39.979999999999997</v>
      </c>
      <c r="M645" s="26">
        <f>VLOOKUP($A645,'Ocean Rates to China'!$L$11:$P$1030,5,FALSE)</f>
        <v>31.46</v>
      </c>
    </row>
    <row r="646" spans="1:13" x14ac:dyDescent="0.25">
      <c r="A646" s="21">
        <v>43224</v>
      </c>
      <c r="B646">
        <f>VLOOKUP(A646,FOB!$A$1:$H$792,2,FALSE)</f>
        <v>409.75</v>
      </c>
      <c r="C646">
        <v>443.75</v>
      </c>
      <c r="D646">
        <v>405.75</v>
      </c>
      <c r="E646">
        <v>409.75</v>
      </c>
      <c r="F646">
        <v>394.75</v>
      </c>
      <c r="G646" s="28">
        <f>VLOOKUP($A646,Futures!$A$3:$B$987,2,FALSE)</f>
        <v>10.3675</v>
      </c>
      <c r="H646">
        <f>VLOOKUP($A646,Basis!$A$3:$C$968,2,FALSE)</f>
        <v>46</v>
      </c>
      <c r="I646" s="39">
        <f>VLOOKUP($A646,Basis!$A$3:$C$968,3,FALSE)</f>
        <v>103.78995210102335</v>
      </c>
      <c r="J646" s="26">
        <f>VLOOKUP($A646,'Ocean Rates to China'!$L$11:$P$1030,2,FALSE)</f>
        <v>37.79</v>
      </c>
      <c r="K646" s="26">
        <f>VLOOKUP($A646,'Ocean Rates to China'!$L$11:$P$1030,3,FALSE)</f>
        <v>21.33</v>
      </c>
      <c r="L646" s="26">
        <f>VLOOKUP($A646,'Ocean Rates to China'!$L$11:$P$1030,4,FALSE)</f>
        <v>40</v>
      </c>
      <c r="M646" s="26">
        <f>VLOOKUP($A646,'Ocean Rates to China'!$L$11:$P$1030,5,FALSE)</f>
        <v>31.34</v>
      </c>
    </row>
    <row r="647" spans="1:13" x14ac:dyDescent="0.25">
      <c r="A647" s="21">
        <v>43223</v>
      </c>
      <c r="B647">
        <f>VLOOKUP(A647,FOB!$A$1:$H$792,2,FALSE)</f>
        <v>421</v>
      </c>
      <c r="C647">
        <v>454</v>
      </c>
      <c r="D647">
        <v>413</v>
      </c>
      <c r="E647">
        <v>416</v>
      </c>
      <c r="F647">
        <v>400.5</v>
      </c>
      <c r="G647" s="28">
        <f>VLOOKUP($A647,Futures!$A$3:$B$987,2,FALSE)</f>
        <v>10.532500000000001</v>
      </c>
      <c r="H647">
        <f>VLOOKUP($A647,Basis!$A$3:$C$968,2,FALSE)</f>
        <v>45</v>
      </c>
      <c r="I647" s="39">
        <f>VLOOKUP($A647,Basis!$A$3:$C$968,3,FALSE)</f>
        <v>97.033039407794419</v>
      </c>
      <c r="J647" s="26">
        <f>VLOOKUP($A647,'Ocean Rates to China'!$L$11:$P$1030,2,FALSE)</f>
        <v>37.659999999999997</v>
      </c>
      <c r="K647" s="26">
        <f>VLOOKUP($A647,'Ocean Rates to China'!$L$11:$P$1030,3,FALSE)</f>
        <v>21.46</v>
      </c>
      <c r="L647" s="26">
        <f>VLOOKUP($A647,'Ocean Rates to China'!$L$11:$P$1030,4,FALSE)</f>
        <v>39.82</v>
      </c>
      <c r="M647" s="26">
        <f>VLOOKUP($A647,'Ocean Rates to China'!$L$11:$P$1030,5,FALSE)</f>
        <v>31.57</v>
      </c>
    </row>
    <row r="648" spans="1:13" x14ac:dyDescent="0.25">
      <c r="A648" s="21">
        <v>43222</v>
      </c>
      <c r="B648">
        <f>VLOOKUP(A648,FOB!$A$1:$H$792,2,FALSE)</f>
        <v>418.5</v>
      </c>
      <c r="C648">
        <v>452</v>
      </c>
      <c r="D648">
        <v>410.5</v>
      </c>
      <c r="E648">
        <v>412.25</v>
      </c>
      <c r="F648">
        <v>398.75</v>
      </c>
      <c r="G648" s="28">
        <f>VLOOKUP($A648,Futures!$A$3:$B$987,2,FALSE)</f>
        <v>10.43</v>
      </c>
      <c r="H648">
        <f>VLOOKUP($A648,Basis!$A$3:$C$968,2,FALSE)</f>
        <v>45</v>
      </c>
      <c r="I648" s="39">
        <f>VLOOKUP($A648,Basis!$A$3:$C$968,3,FALSE)</f>
        <v>104.53429131286747</v>
      </c>
      <c r="J648" s="26">
        <f>VLOOKUP($A648,'Ocean Rates to China'!$L$11:$P$1030,2,FALSE)</f>
        <v>37.700000000000003</v>
      </c>
      <c r="K648" s="26">
        <f>VLOOKUP($A648,'Ocean Rates to China'!$L$11:$P$1030,3,FALSE)</f>
        <v>21.36</v>
      </c>
      <c r="L648" s="26">
        <f>VLOOKUP($A648,'Ocean Rates to China'!$L$11:$P$1030,4,FALSE)</f>
        <v>39.86</v>
      </c>
      <c r="M648" s="26">
        <f>VLOOKUP($A648,'Ocean Rates to China'!$L$11:$P$1030,5,FALSE)</f>
        <v>31.4</v>
      </c>
    </row>
    <row r="649" spans="1:13" x14ac:dyDescent="0.25">
      <c r="A649" s="21">
        <v>43221</v>
      </c>
      <c r="B649">
        <f>VLOOKUP(A649,FOB!$A$1:$H$792,2,FALSE)</f>
        <v>424.75</v>
      </c>
      <c r="C649">
        <v>458.75</v>
      </c>
      <c r="D649">
        <v>414</v>
      </c>
      <c r="E649">
        <v>416</v>
      </c>
      <c r="F649">
        <v>402.25</v>
      </c>
      <c r="G649" s="28">
        <f>VLOOKUP($A649,Futures!$A$3:$B$987,2,FALSE)</f>
        <v>10.532500000000001</v>
      </c>
      <c r="H649">
        <f>VLOOKUP($A649,Basis!$A$3:$C$968,2,FALSE)</f>
        <v>42</v>
      </c>
      <c r="I649" s="39" t="e">
        <f>VLOOKUP($A649,Basis!$A$3:$C$968,3,FALSE)</f>
        <v>#N/A</v>
      </c>
      <c r="J649" s="26">
        <f>VLOOKUP($A649,'Ocean Rates to China'!$L$11:$P$1030,2,FALSE)</f>
        <v>37.79</v>
      </c>
      <c r="K649" s="26">
        <f>VLOOKUP($A649,'Ocean Rates to China'!$L$11:$P$1030,3,FALSE)</f>
        <v>21.41</v>
      </c>
      <c r="L649" s="26">
        <f>VLOOKUP($A649,'Ocean Rates to China'!$L$11:$P$1030,4,FALSE)</f>
        <v>39.97</v>
      </c>
      <c r="M649" s="26">
        <f>VLOOKUP($A649,'Ocean Rates to China'!$L$11:$P$1030,5,FALSE)</f>
        <v>31.43</v>
      </c>
    </row>
    <row r="650" spans="1:13" x14ac:dyDescent="0.25">
      <c r="A650" s="21">
        <v>43220</v>
      </c>
      <c r="B650" t="str">
        <f>VLOOKUP(A650,FOB!$A$1:$H$792,2,FALSE)</f>
        <v/>
      </c>
      <c r="C650">
        <v>464</v>
      </c>
      <c r="D650">
        <v>415</v>
      </c>
      <c r="E650">
        <v>417</v>
      </c>
      <c r="F650">
        <v>402.5</v>
      </c>
      <c r="G650" s="28">
        <f>VLOOKUP($A650,Futures!$A$3:$B$987,2,FALSE)</f>
        <v>10.484999999999999</v>
      </c>
      <c r="H650">
        <f>VLOOKUP($A650,Basis!$A$3:$C$968,2,FALSE)</f>
        <v>56</v>
      </c>
      <c r="I650" s="39">
        <f>VLOOKUP($A650,Basis!$A$3:$C$968,3,FALSE)</f>
        <v>132.04648377966475</v>
      </c>
      <c r="J650" s="26">
        <f>VLOOKUP($A650,'Ocean Rates to China'!$L$11:$P$1030,2,FALSE)</f>
        <v>37.880000000000003</v>
      </c>
      <c r="K650" s="26">
        <f>VLOOKUP($A650,'Ocean Rates to China'!$L$11:$P$1030,3,FALSE)</f>
        <v>21.41</v>
      </c>
      <c r="L650" s="26">
        <f>VLOOKUP($A650,'Ocean Rates to China'!$L$11:$P$1030,4,FALSE)</f>
        <v>40.08</v>
      </c>
      <c r="M650" s="26">
        <f>VLOOKUP($A650,'Ocean Rates to China'!$L$11:$P$1030,5,FALSE)</f>
        <v>31.55</v>
      </c>
    </row>
    <row r="651" spans="1:13" x14ac:dyDescent="0.25">
      <c r="A651" s="21">
        <v>43217</v>
      </c>
      <c r="B651">
        <f>VLOOKUP(A651,FOB!$A$1:$H$792,2,FALSE)</f>
        <v>429.5</v>
      </c>
      <c r="C651">
        <v>464</v>
      </c>
      <c r="D651">
        <v>417</v>
      </c>
      <c r="E651">
        <v>415.5</v>
      </c>
      <c r="F651">
        <v>403.75</v>
      </c>
      <c r="G651" s="28">
        <f>VLOOKUP($A651,Futures!$A$3:$B$987,2,FALSE)</f>
        <v>10.5625</v>
      </c>
      <c r="H651">
        <f>VLOOKUP($A651,Basis!$A$3:$C$968,2,FALSE)</f>
        <v>57</v>
      </c>
      <c r="I651" s="39">
        <f>VLOOKUP($A651,Basis!$A$3:$C$968,3,FALSE)</f>
        <v>121.54773568473765</v>
      </c>
      <c r="J651" s="26">
        <f>VLOOKUP($A651,'Ocean Rates to China'!$L$11:$P$1030,2,FALSE)</f>
        <v>37.9</v>
      </c>
      <c r="K651" s="26">
        <f>VLOOKUP($A651,'Ocean Rates to China'!$L$11:$P$1030,3,FALSE)</f>
        <v>21.51</v>
      </c>
      <c r="L651" s="26">
        <f>VLOOKUP($A651,'Ocean Rates to China'!$L$11:$P$1030,4,FALSE)</f>
        <v>40.1</v>
      </c>
      <c r="M651" s="26">
        <f>VLOOKUP($A651,'Ocean Rates to China'!$L$11:$P$1030,5,FALSE)</f>
        <v>31.6</v>
      </c>
    </row>
    <row r="652" spans="1:13" x14ac:dyDescent="0.25">
      <c r="A652" s="21">
        <v>43216</v>
      </c>
      <c r="B652">
        <f>VLOOKUP(A652,FOB!$A$1:$H$792,2,FALSE)</f>
        <v>432</v>
      </c>
      <c r="C652">
        <v>466</v>
      </c>
      <c r="D652">
        <v>419</v>
      </c>
      <c r="E652">
        <v>413.75</v>
      </c>
      <c r="F652">
        <v>404.25</v>
      </c>
      <c r="G652" s="28">
        <f>VLOOKUP($A652,Futures!$A$3:$B$987,2,FALSE)</f>
        <v>10.395</v>
      </c>
      <c r="H652">
        <f>VLOOKUP($A652,Basis!$A$3:$C$968,2,FALSE)</f>
        <v>56</v>
      </c>
      <c r="I652" s="39">
        <f>VLOOKUP($A652,Basis!$A$3:$C$968,3,FALSE)</f>
        <v>116.79762682342698</v>
      </c>
      <c r="J652" s="26">
        <f>VLOOKUP($A652,'Ocean Rates to China'!$L$11:$P$1030,2,FALSE)</f>
        <v>37.729999999999997</v>
      </c>
      <c r="K652" s="26">
        <f>VLOOKUP($A652,'Ocean Rates to China'!$L$11:$P$1030,3,FALSE)</f>
        <v>21.45</v>
      </c>
      <c r="L652" s="26">
        <f>VLOOKUP($A652,'Ocean Rates to China'!$L$11:$P$1030,4,FALSE)</f>
        <v>39.86</v>
      </c>
      <c r="M652" s="26">
        <f>VLOOKUP($A652,'Ocean Rates to China'!$L$11:$P$1030,5,FALSE)</f>
        <v>31.69</v>
      </c>
    </row>
    <row r="653" spans="1:13" x14ac:dyDescent="0.25">
      <c r="A653" s="21">
        <v>43215</v>
      </c>
      <c r="B653">
        <f>VLOOKUP(A653,FOB!$A$1:$H$792,2,FALSE)</f>
        <v>430</v>
      </c>
      <c r="C653">
        <v>464</v>
      </c>
      <c r="D653">
        <v>413.75</v>
      </c>
      <c r="E653">
        <v>411.5</v>
      </c>
      <c r="F653">
        <v>399.75</v>
      </c>
      <c r="G653" s="28">
        <f>VLOOKUP($A653,Futures!$A$3:$B$987,2,FALSE)</f>
        <v>10.3925</v>
      </c>
      <c r="H653">
        <f>VLOOKUP($A653,Basis!$A$3:$C$968,2,FALSE)</f>
        <v>54</v>
      </c>
      <c r="I653" s="39">
        <f>VLOOKUP($A653,Basis!$A$3:$C$968,3,FALSE)</f>
        <v>130.79136729806234</v>
      </c>
      <c r="J653" s="26">
        <f>VLOOKUP($A653,'Ocean Rates to China'!$L$11:$P$1030,2,FALSE)</f>
        <v>38.049999999999997</v>
      </c>
      <c r="K653" s="26">
        <f>VLOOKUP($A653,'Ocean Rates to China'!$L$11:$P$1030,3,FALSE)</f>
        <v>21.61</v>
      </c>
      <c r="L653" s="26">
        <f>VLOOKUP($A653,'Ocean Rates to China'!$L$11:$P$1030,4,FALSE)</f>
        <v>40.25</v>
      </c>
      <c r="M653" s="26">
        <f>VLOOKUP($A653,'Ocean Rates to China'!$L$11:$P$1030,5,FALSE)</f>
        <v>31.5</v>
      </c>
    </row>
    <row r="654" spans="1:13" x14ac:dyDescent="0.25">
      <c r="A654" s="21">
        <v>43214</v>
      </c>
      <c r="B654">
        <f>VLOOKUP(A654,FOB!$A$1:$H$792,2,FALSE)</f>
        <v>431.75</v>
      </c>
      <c r="C654">
        <v>464.75</v>
      </c>
      <c r="D654">
        <v>413.25</v>
      </c>
      <c r="E654">
        <v>412.75</v>
      </c>
      <c r="F654">
        <v>399.75</v>
      </c>
      <c r="G654" s="28">
        <f>VLOOKUP($A654,Futures!$A$3:$B$987,2,FALSE)</f>
        <v>10.34</v>
      </c>
      <c r="H654">
        <f>VLOOKUP($A654,Basis!$A$3:$C$968,2,FALSE)</f>
        <v>60</v>
      </c>
      <c r="I654" s="39">
        <f>VLOOKUP($A654,Basis!$A$3:$C$968,3,FALSE)</f>
        <v>139.79708251687359</v>
      </c>
      <c r="J654" s="26">
        <f>VLOOKUP($A654,'Ocean Rates to China'!$L$11:$P$1030,2,FALSE)</f>
        <v>38.159999999999997</v>
      </c>
      <c r="K654" s="26">
        <f>VLOOKUP($A654,'Ocean Rates to China'!$L$11:$P$1030,3,FALSE)</f>
        <v>21.7</v>
      </c>
      <c r="L654" s="26">
        <f>VLOOKUP($A654,'Ocean Rates to China'!$L$11:$P$1030,4,FALSE)</f>
        <v>40.36</v>
      </c>
      <c r="M654" s="26">
        <f>VLOOKUP($A654,'Ocean Rates to China'!$L$11:$P$1030,5,FALSE)</f>
        <v>31.86</v>
      </c>
    </row>
    <row r="655" spans="1:13" x14ac:dyDescent="0.25">
      <c r="A655" s="21">
        <v>43213</v>
      </c>
      <c r="B655">
        <f>VLOOKUP(A655,FOB!$A$1:$H$792,2,FALSE)</f>
        <v>429.5</v>
      </c>
      <c r="C655">
        <v>463.5</v>
      </c>
      <c r="D655">
        <v>410</v>
      </c>
      <c r="E655">
        <v>409.25</v>
      </c>
      <c r="F655">
        <v>396.5</v>
      </c>
      <c r="G655" s="28">
        <f>VLOOKUP($A655,Futures!$A$3:$B$987,2,FALSE)</f>
        <v>10.3225</v>
      </c>
      <c r="H655">
        <f>VLOOKUP($A655,Basis!$A$3:$C$968,2,FALSE)</f>
        <v>52</v>
      </c>
      <c r="I655" s="39">
        <f>VLOOKUP($A655,Basis!$A$3:$C$968,3,FALSE)</f>
        <v>134.79768125408231</v>
      </c>
      <c r="J655" s="26">
        <f>VLOOKUP($A655,'Ocean Rates to China'!$L$11:$P$1030,2,FALSE)</f>
        <v>38.56</v>
      </c>
      <c r="K655" s="26">
        <f>VLOOKUP($A655,'Ocean Rates to China'!$L$11:$P$1030,3,FALSE)</f>
        <v>21.84</v>
      </c>
      <c r="L655" s="26">
        <f>VLOOKUP($A655,'Ocean Rates to China'!$L$11:$P$1030,4,FALSE)</f>
        <v>40.83</v>
      </c>
      <c r="M655" s="26">
        <f>VLOOKUP($A655,'Ocean Rates to China'!$L$11:$P$1030,5,FALSE)</f>
        <v>32.06</v>
      </c>
    </row>
    <row r="656" spans="1:13" x14ac:dyDescent="0.25">
      <c r="A656" s="21">
        <v>43210</v>
      </c>
      <c r="B656">
        <f>VLOOKUP(A656,FOB!$A$1:$H$792,2,FALSE)</f>
        <v>429.25</v>
      </c>
      <c r="C656">
        <v>463.25</v>
      </c>
      <c r="D656">
        <v>409.75</v>
      </c>
      <c r="E656">
        <v>412.5</v>
      </c>
      <c r="F656">
        <v>396.25</v>
      </c>
      <c r="G656" s="28">
        <f>VLOOKUP($A656,Futures!$A$3:$B$987,2,FALSE)</f>
        <v>10.4025</v>
      </c>
      <c r="H656">
        <f>VLOOKUP($A656,Basis!$A$3:$C$968,2,FALSE)</f>
        <v>52</v>
      </c>
      <c r="I656" s="39">
        <f>VLOOKUP($A656,Basis!$A$3:$C$968,3,FALSE)</f>
        <v>148.29779011539301</v>
      </c>
      <c r="J656" s="26">
        <f>VLOOKUP($A656,'Ocean Rates to China'!$L$11:$P$1030,2,FALSE)</f>
        <v>38.64</v>
      </c>
      <c r="K656" s="26">
        <f>VLOOKUP($A656,'Ocean Rates to China'!$L$11:$P$1030,3,FALSE)</f>
        <v>21.91</v>
      </c>
      <c r="L656" s="26">
        <f>VLOOKUP($A656,'Ocean Rates to China'!$L$11:$P$1030,4,FALSE)</f>
        <v>40.93</v>
      </c>
      <c r="M656" s="26">
        <f>VLOOKUP($A656,'Ocean Rates to China'!$L$11:$P$1030,5,FALSE)</f>
        <v>32.29</v>
      </c>
    </row>
    <row r="657" spans="1:13" x14ac:dyDescent="0.25">
      <c r="A657" s="21">
        <v>43209</v>
      </c>
      <c r="B657">
        <f>VLOOKUP(A657,FOB!$A$1:$H$792,2,FALSE)</f>
        <v>430.25</v>
      </c>
      <c r="C657">
        <v>464.25</v>
      </c>
      <c r="D657">
        <v>412.25</v>
      </c>
      <c r="E657">
        <v>415.5</v>
      </c>
      <c r="F657">
        <v>399.5</v>
      </c>
      <c r="G657" s="28">
        <f>VLOOKUP($A657,Futures!$A$3:$B$987,2,FALSE)</f>
        <v>10.49</v>
      </c>
      <c r="H657">
        <f>VLOOKUP($A657,Basis!$A$3:$C$968,2,FALSE)</f>
        <v>50</v>
      </c>
      <c r="I657" s="39">
        <f>VLOOKUP($A657,Basis!$A$3:$C$968,3,FALSE)</f>
        <v>120.03440017417813</v>
      </c>
      <c r="J657" s="26">
        <f>VLOOKUP($A657,'Ocean Rates to China'!$L$11:$P$1030,2,FALSE)</f>
        <v>38.520000000000003</v>
      </c>
      <c r="K657" s="26">
        <f>VLOOKUP($A657,'Ocean Rates to China'!$L$11:$P$1030,3,FALSE)</f>
        <v>21.87</v>
      </c>
      <c r="L657" s="26">
        <f>VLOOKUP($A657,'Ocean Rates to China'!$L$11:$P$1030,4,FALSE)</f>
        <v>40.76</v>
      </c>
      <c r="M657" s="26">
        <f>VLOOKUP($A657,'Ocean Rates to China'!$L$11:$P$1030,5,FALSE)</f>
        <v>32.450000000000003</v>
      </c>
    </row>
    <row r="658" spans="1:13" x14ac:dyDescent="0.25">
      <c r="A658" s="21">
        <v>43208</v>
      </c>
      <c r="B658">
        <f>VLOOKUP(A658,FOB!$A$1:$H$792,2,FALSE)</f>
        <v>430.25</v>
      </c>
      <c r="C658">
        <v>465.25</v>
      </c>
      <c r="D658">
        <v>414.75</v>
      </c>
      <c r="E658">
        <v>417.75</v>
      </c>
      <c r="F658">
        <v>402</v>
      </c>
      <c r="G658" s="28">
        <f>VLOOKUP($A658,Futures!$A$3:$B$987,2,FALSE)</f>
        <v>10.532500000000001</v>
      </c>
      <c r="H658">
        <f>VLOOKUP($A658,Basis!$A$3:$C$968,2,FALSE)</f>
        <v>56</v>
      </c>
      <c r="I658" s="39">
        <f>VLOOKUP($A658,Basis!$A$3:$C$968,3,FALSE)</f>
        <v>122.04392553886353</v>
      </c>
      <c r="J658" s="26">
        <f>VLOOKUP($A658,'Ocean Rates to China'!$L$11:$P$1030,2,FALSE)</f>
        <v>38.71</v>
      </c>
      <c r="K658" s="26">
        <f>VLOOKUP($A658,'Ocean Rates to China'!$L$11:$P$1030,3,FALSE)</f>
        <v>21.79</v>
      </c>
      <c r="L658" s="26">
        <f>VLOOKUP($A658,'Ocean Rates to China'!$L$11:$P$1030,4,FALSE)</f>
        <v>40.98</v>
      </c>
      <c r="M658" s="26">
        <f>VLOOKUP($A658,'Ocean Rates to China'!$L$11:$P$1030,5,FALSE)</f>
        <v>32.340000000000003</v>
      </c>
    </row>
    <row r="659" spans="1:13" x14ac:dyDescent="0.25">
      <c r="A659" s="21">
        <v>43207</v>
      </c>
      <c r="B659">
        <f>VLOOKUP(A659,FOB!$A$1:$H$792,2,FALSE)</f>
        <v>434</v>
      </c>
      <c r="C659">
        <v>469</v>
      </c>
      <c r="D659">
        <v>416</v>
      </c>
      <c r="E659">
        <v>420.75</v>
      </c>
      <c r="F659">
        <v>406.5</v>
      </c>
      <c r="G659" s="28">
        <f>VLOOKUP($A659,Futures!$A$3:$B$987,2,FALSE)</f>
        <v>10.46</v>
      </c>
      <c r="H659">
        <f>VLOOKUP($A659,Basis!$A$3:$C$968,2,FALSE)</f>
        <v>66</v>
      </c>
      <c r="I659" s="39">
        <f>VLOOKUP($A659,Basis!$A$3:$C$968,3,FALSE)</f>
        <v>135.03635967777043</v>
      </c>
      <c r="J659" s="26">
        <f>VLOOKUP($A659,'Ocean Rates to China'!$L$11:$P$1030,2,FALSE)</f>
        <v>38.950000000000003</v>
      </c>
      <c r="K659" s="26">
        <f>VLOOKUP($A659,'Ocean Rates to China'!$L$11:$P$1030,3,FALSE)</f>
        <v>22.33</v>
      </c>
      <c r="L659" s="26">
        <f>VLOOKUP($A659,'Ocean Rates to China'!$L$11:$P$1030,4,FALSE)</f>
        <v>41.26</v>
      </c>
      <c r="M659" s="26">
        <f>VLOOKUP($A659,'Ocean Rates to China'!$L$11:$P$1030,5,FALSE)</f>
        <v>32.49</v>
      </c>
    </row>
    <row r="660" spans="1:13" x14ac:dyDescent="0.25">
      <c r="A660" s="21">
        <v>43206</v>
      </c>
      <c r="B660">
        <f>VLOOKUP(A660,FOB!$A$1:$H$792,2,FALSE)</f>
        <v>433.5</v>
      </c>
      <c r="C660">
        <v>468.5</v>
      </c>
      <c r="D660">
        <v>417.75</v>
      </c>
      <c r="E660">
        <v>420</v>
      </c>
      <c r="F660">
        <v>408.5</v>
      </c>
      <c r="G660" s="28">
        <f>VLOOKUP($A660,Futures!$A$3:$B$987,2,FALSE)</f>
        <v>10.42</v>
      </c>
      <c r="H660">
        <f>VLOOKUP($A660,Basis!$A$3:$C$968,2,FALSE)</f>
        <v>69</v>
      </c>
      <c r="I660" s="39">
        <f>VLOOKUP($A660,Basis!$A$3:$C$968,3,FALSE)</f>
        <v>157.78772044415419</v>
      </c>
      <c r="J660" s="26">
        <f>VLOOKUP($A660,'Ocean Rates to China'!$L$11:$P$1030,2,FALSE)</f>
        <v>38.96</v>
      </c>
      <c r="K660" s="26">
        <f>VLOOKUP($A660,'Ocean Rates to China'!$L$11:$P$1030,3,FALSE)</f>
        <v>22.34</v>
      </c>
      <c r="L660" s="26">
        <f>VLOOKUP($A660,'Ocean Rates to China'!$L$11:$P$1030,4,FALSE)</f>
        <v>41.27</v>
      </c>
      <c r="M660" s="26">
        <f>VLOOKUP($A660,'Ocean Rates to China'!$L$11:$P$1030,5,FALSE)</f>
        <v>32.590000000000003</v>
      </c>
    </row>
    <row r="661" spans="1:13" x14ac:dyDescent="0.25">
      <c r="A661" s="21">
        <v>43203</v>
      </c>
      <c r="B661">
        <f>VLOOKUP(A661,FOB!$A$1:$H$792,2,FALSE)</f>
        <v>433.25</v>
      </c>
      <c r="C661">
        <v>471</v>
      </c>
      <c r="D661">
        <v>419.5</v>
      </c>
      <c r="E661">
        <v>420.25</v>
      </c>
      <c r="F661">
        <v>410</v>
      </c>
      <c r="G661" s="28">
        <f>VLOOKUP($A661,Futures!$A$3:$B$987,2,FALSE)</f>
        <v>10.5425</v>
      </c>
      <c r="H661">
        <f>VLOOKUP($A661,Basis!$A$3:$C$968,2,FALSE)</f>
        <v>70</v>
      </c>
      <c r="I661" s="39">
        <f>VLOOKUP($A661,Basis!$A$3:$C$968,3,FALSE)</f>
        <v>135.30475723927697</v>
      </c>
      <c r="J661" s="26">
        <f>VLOOKUP($A661,'Ocean Rates to China'!$L$11:$P$1030,2,FALSE)</f>
        <v>38.86</v>
      </c>
      <c r="K661" s="26">
        <f>VLOOKUP($A661,'Ocean Rates to China'!$L$11:$P$1030,3,FALSE)</f>
        <v>21.89</v>
      </c>
      <c r="L661" s="26">
        <f>VLOOKUP($A661,'Ocean Rates to China'!$L$11:$P$1030,4,FALSE)</f>
        <v>41.16</v>
      </c>
      <c r="M661" s="26">
        <f>VLOOKUP($A661,'Ocean Rates to China'!$L$11:$P$1030,5,FALSE)</f>
        <v>32.49</v>
      </c>
    </row>
    <row r="662" spans="1:13" x14ac:dyDescent="0.25">
      <c r="A662" s="21">
        <v>43202</v>
      </c>
      <c r="B662">
        <f>VLOOKUP(A662,FOB!$A$1:$H$792,2,FALSE)</f>
        <v>437</v>
      </c>
      <c r="C662">
        <v>474.75</v>
      </c>
      <c r="D662">
        <v>423.25</v>
      </c>
      <c r="E662">
        <v>423.25</v>
      </c>
      <c r="F662">
        <v>413.75</v>
      </c>
      <c r="G662" s="28">
        <f>VLOOKUP($A662,Futures!$A$3:$B$987,2,FALSE)</f>
        <v>10.6075</v>
      </c>
      <c r="H662">
        <f>VLOOKUP($A662,Basis!$A$3:$C$968,2,FALSE)</f>
        <v>71</v>
      </c>
      <c r="I662" s="39">
        <f>VLOOKUP($A662,Basis!$A$3:$C$968,3,FALSE)</f>
        <v>157.29920531243204</v>
      </c>
      <c r="J662" s="26">
        <f>VLOOKUP($A662,'Ocean Rates to China'!$L$11:$P$1030,2,FALSE)</f>
        <v>38.340000000000003</v>
      </c>
      <c r="K662" s="26">
        <f>VLOOKUP($A662,'Ocean Rates to China'!$L$11:$P$1030,3,FALSE)</f>
        <v>21.5</v>
      </c>
      <c r="L662" s="26">
        <f>VLOOKUP($A662,'Ocean Rates to China'!$L$11:$P$1030,4,FALSE)</f>
        <v>40.53</v>
      </c>
      <c r="M662" s="26">
        <f>VLOOKUP($A662,'Ocean Rates to China'!$L$11:$P$1030,5,FALSE)</f>
        <v>32.25</v>
      </c>
    </row>
    <row r="663" spans="1:13" x14ac:dyDescent="0.25">
      <c r="A663" s="21">
        <v>43201</v>
      </c>
      <c r="B663">
        <f>VLOOKUP(A663,FOB!$A$1:$H$792,2,FALSE)</f>
        <v>439</v>
      </c>
      <c r="C663">
        <v>474</v>
      </c>
      <c r="D663">
        <v>425.5</v>
      </c>
      <c r="E663">
        <v>425.5</v>
      </c>
      <c r="F663">
        <v>415.25</v>
      </c>
      <c r="G663" s="28">
        <f>VLOOKUP($A663,Futures!$A$3:$B$987,2,FALSE)</f>
        <v>10.477499999999999</v>
      </c>
      <c r="H663">
        <f>VLOOKUP($A663,Basis!$A$3:$C$968,2,FALSE)</f>
        <v>68</v>
      </c>
      <c r="I663" s="39">
        <f>VLOOKUP($A663,Basis!$A$3:$C$968,3,FALSE)</f>
        <v>141.0427280644459</v>
      </c>
      <c r="J663" s="26">
        <f>VLOOKUP($A663,'Ocean Rates to China'!$L$11:$P$1030,2,FALSE)</f>
        <v>38.18</v>
      </c>
      <c r="K663" s="26">
        <f>VLOOKUP($A663,'Ocean Rates to China'!$L$11:$P$1030,3,FALSE)</f>
        <v>21.45</v>
      </c>
      <c r="L663" s="26">
        <f>VLOOKUP($A663,'Ocean Rates to China'!$L$11:$P$1030,4,FALSE)</f>
        <v>40.35</v>
      </c>
      <c r="M663" s="26">
        <f>VLOOKUP($A663,'Ocean Rates to China'!$L$11:$P$1030,5,FALSE)</f>
        <v>31.8</v>
      </c>
    </row>
    <row r="664" spans="1:13" x14ac:dyDescent="0.25">
      <c r="A664" s="21">
        <v>43200</v>
      </c>
      <c r="B664">
        <f>VLOOKUP(A664,FOB!$A$1:$H$792,2,FALSE)</f>
        <v>437.5</v>
      </c>
      <c r="C664">
        <v>472.5</v>
      </c>
      <c r="D664">
        <v>421.75</v>
      </c>
      <c r="E664">
        <v>425.5</v>
      </c>
      <c r="F664">
        <v>412.75</v>
      </c>
      <c r="G664" s="28">
        <f>VLOOKUP($A664,Futures!$A$3:$B$987,2,FALSE)</f>
        <v>10.5</v>
      </c>
      <c r="H664">
        <f>VLOOKUP($A664,Basis!$A$3:$C$968,2,FALSE)</f>
        <v>70</v>
      </c>
      <c r="I664" s="39">
        <f>VLOOKUP($A664,Basis!$A$3:$C$968,3,FALSE)</f>
        <v>156.80927498367083</v>
      </c>
      <c r="J664" s="26">
        <f>VLOOKUP($A664,'Ocean Rates to China'!$L$11:$P$1030,2,FALSE)</f>
        <v>37.869999999999997</v>
      </c>
      <c r="K664" s="26">
        <f>VLOOKUP($A664,'Ocean Rates to China'!$L$11:$P$1030,3,FALSE)</f>
        <v>21.62</v>
      </c>
      <c r="L664" s="26">
        <f>VLOOKUP($A664,'Ocean Rates to China'!$L$11:$P$1030,4,FALSE)</f>
        <v>39.96</v>
      </c>
      <c r="M664" s="26">
        <f>VLOOKUP($A664,'Ocean Rates to China'!$L$11:$P$1030,5,FALSE)</f>
        <v>31.7</v>
      </c>
    </row>
    <row r="665" spans="1:13" x14ac:dyDescent="0.25">
      <c r="A665" s="21">
        <v>43199</v>
      </c>
      <c r="B665">
        <f>VLOOKUP(A665,FOB!$A$1:$H$792,2,FALSE)</f>
        <v>438</v>
      </c>
      <c r="C665">
        <v>473</v>
      </c>
      <c r="D665">
        <v>422.5</v>
      </c>
      <c r="E665">
        <v>428</v>
      </c>
      <c r="F665">
        <v>413.25</v>
      </c>
      <c r="G665" s="28">
        <f>VLOOKUP($A665,Futures!$A$3:$B$987,2,FALSE)</f>
        <v>10.47</v>
      </c>
      <c r="H665">
        <f>VLOOKUP($A665,Basis!$A$3:$C$968,2,FALSE)</f>
        <v>72</v>
      </c>
      <c r="I665" s="39">
        <f>VLOOKUP($A665,Basis!$A$3:$C$968,3,FALSE)</f>
        <v>157.55040278684956</v>
      </c>
      <c r="J665" s="26">
        <f>VLOOKUP($A665,'Ocean Rates to China'!$L$11:$P$1030,2,FALSE)</f>
        <v>37.89</v>
      </c>
      <c r="K665" s="26">
        <f>VLOOKUP($A665,'Ocean Rates to China'!$L$11:$P$1030,3,FALSE)</f>
        <v>21.5</v>
      </c>
      <c r="L665" s="26">
        <f>VLOOKUP($A665,'Ocean Rates to China'!$L$11:$P$1030,4,FALSE)</f>
        <v>40</v>
      </c>
      <c r="M665" s="26">
        <f>VLOOKUP($A665,'Ocean Rates to China'!$L$11:$P$1030,5,FALSE)</f>
        <v>31.38</v>
      </c>
    </row>
    <row r="666" spans="1:13" x14ac:dyDescent="0.25">
      <c r="A666" s="21">
        <v>43196</v>
      </c>
      <c r="B666">
        <f>VLOOKUP(A666,FOB!$A$1:$H$792,2,FALSE)</f>
        <v>442.75</v>
      </c>
      <c r="C666">
        <v>477.75</v>
      </c>
      <c r="D666">
        <v>419</v>
      </c>
      <c r="E666">
        <v>424.5</v>
      </c>
      <c r="F666">
        <v>409.75</v>
      </c>
      <c r="G666" s="28">
        <f>VLOOKUP($A666,Futures!$A$3:$B$987,2,FALSE)</f>
        <v>10.3375</v>
      </c>
      <c r="H666">
        <f>VLOOKUP($A666,Basis!$A$3:$C$968,2,FALSE)</f>
        <v>65</v>
      </c>
      <c r="I666" s="39">
        <f>VLOOKUP($A666,Basis!$A$3:$C$968,3,FALSE)</f>
        <v>175.04599390376666</v>
      </c>
      <c r="J666" s="26">
        <f>VLOOKUP($A666,'Ocean Rates to China'!$L$11:$P$1030,2,FALSE)</f>
        <v>37.86</v>
      </c>
      <c r="K666" s="26">
        <f>VLOOKUP($A666,'Ocean Rates to China'!$L$11:$P$1030,3,FALSE)</f>
        <v>21.39</v>
      </c>
      <c r="L666" s="26">
        <f>VLOOKUP($A666,'Ocean Rates to China'!$L$11:$P$1030,4,FALSE)</f>
        <v>39.97</v>
      </c>
      <c r="M666" s="26">
        <f>VLOOKUP($A666,'Ocean Rates to China'!$L$11:$P$1030,5,FALSE)</f>
        <v>31.5</v>
      </c>
    </row>
    <row r="667" spans="1:13" x14ac:dyDescent="0.25">
      <c r="A667" s="21">
        <v>43195</v>
      </c>
      <c r="B667">
        <f>VLOOKUP(A667,FOB!$A$1:$H$792,2,FALSE)</f>
        <v>440.5</v>
      </c>
      <c r="C667">
        <v>475.5</v>
      </c>
      <c r="D667">
        <v>413.75</v>
      </c>
      <c r="E667">
        <v>419.25</v>
      </c>
      <c r="F667">
        <v>404.5</v>
      </c>
      <c r="G667" s="28">
        <f>VLOOKUP($A667,Futures!$A$3:$B$987,2,FALSE)</f>
        <v>10.3125</v>
      </c>
      <c r="H667">
        <f>VLOOKUP($A667,Basis!$A$3:$C$968,2,FALSE)</f>
        <v>65</v>
      </c>
      <c r="I667" s="39">
        <f>VLOOKUP($A667,Basis!$A$3:$C$968,3,FALSE)</f>
        <v>155.28385586762479</v>
      </c>
      <c r="J667" s="26">
        <f>VLOOKUP($A667,'Ocean Rates to China'!$L$11:$P$1030,2,FALSE)</f>
        <v>37.9</v>
      </c>
      <c r="K667" s="26">
        <f>VLOOKUP($A667,'Ocean Rates to China'!$L$11:$P$1030,3,FALSE)</f>
        <v>21.36</v>
      </c>
      <c r="L667" s="26">
        <f>VLOOKUP($A667,'Ocean Rates to China'!$L$11:$P$1030,4,FALSE)</f>
        <v>39.979999999999997</v>
      </c>
      <c r="M667" s="26">
        <f>VLOOKUP($A667,'Ocean Rates to China'!$L$11:$P$1030,5,FALSE)</f>
        <v>31.72</v>
      </c>
    </row>
    <row r="668" spans="1:13" x14ac:dyDescent="0.25">
      <c r="A668" s="21">
        <v>43194</v>
      </c>
      <c r="B668">
        <f>VLOOKUP(A668,FOB!$A$1:$H$792,2,FALSE)</f>
        <v>436.5</v>
      </c>
      <c r="C668">
        <v>471.5</v>
      </c>
      <c r="D668">
        <v>410</v>
      </c>
      <c r="E668">
        <v>419.25</v>
      </c>
      <c r="F668">
        <v>406.5</v>
      </c>
      <c r="G668" s="28">
        <f>VLOOKUP($A668,Futures!$A$3:$B$987,2,FALSE)</f>
        <v>10.1525</v>
      </c>
      <c r="H668">
        <f>VLOOKUP($A668,Basis!$A$3:$C$968,2,FALSE)</f>
        <v>51</v>
      </c>
      <c r="I668" s="39">
        <f>VLOOKUP($A668,Basis!$A$3:$C$968,3,FALSE)</f>
        <v>182.55100152405834</v>
      </c>
      <c r="J668" s="26">
        <f>VLOOKUP($A668,'Ocean Rates to China'!$L$11:$P$1030,2,FALSE)</f>
        <v>38.43</v>
      </c>
      <c r="K668" s="26">
        <f>VLOOKUP($A668,'Ocean Rates to China'!$L$11:$P$1030,3,FALSE)</f>
        <v>21.99</v>
      </c>
      <c r="L668" s="26">
        <f>VLOOKUP($A668,'Ocean Rates to China'!$L$11:$P$1030,4,FALSE)</f>
        <v>40.590000000000003</v>
      </c>
      <c r="M668" s="26">
        <f>VLOOKUP($A668,'Ocean Rates to China'!$L$11:$P$1030,5,FALSE)</f>
        <v>32.01</v>
      </c>
    </row>
    <row r="669" spans="1:13" x14ac:dyDescent="0.25">
      <c r="A669" s="21">
        <v>43193</v>
      </c>
      <c r="B669">
        <f>VLOOKUP(A669,FOB!$A$1:$H$792,2,FALSE)</f>
        <v>438.25</v>
      </c>
      <c r="C669">
        <v>473.5</v>
      </c>
      <c r="D669">
        <v>396.75</v>
      </c>
      <c r="E669">
        <v>404.5</v>
      </c>
      <c r="F669">
        <v>387.25</v>
      </c>
      <c r="G669" s="28">
        <f>VLOOKUP($A669,Futures!$A$3:$B$987,2,FALSE)</f>
        <v>10.38</v>
      </c>
      <c r="H669">
        <f>VLOOKUP($A669,Basis!$A$3:$C$968,2,FALSE)</f>
        <v>45</v>
      </c>
      <c r="I669" s="39">
        <f>VLOOKUP($A669,Basis!$A$3:$C$968,3,FALSE)</f>
        <v>129.04768125408222</v>
      </c>
      <c r="J669" s="26">
        <f>VLOOKUP($A669,'Ocean Rates to China'!$L$11:$P$1030,2,FALSE)</f>
        <v>39.119999999999997</v>
      </c>
      <c r="K669" s="26">
        <f>VLOOKUP($A669,'Ocean Rates to China'!$L$11:$P$1030,3,FALSE)</f>
        <v>22.28</v>
      </c>
      <c r="L669" s="26">
        <f>VLOOKUP($A669,'Ocean Rates to China'!$L$11:$P$1030,4,FALSE)</f>
        <v>41.39</v>
      </c>
      <c r="M669" s="26">
        <f>VLOOKUP($A669,'Ocean Rates to China'!$L$11:$P$1030,5,FALSE)</f>
        <v>32.5</v>
      </c>
    </row>
    <row r="670" spans="1:13" x14ac:dyDescent="0.25">
      <c r="A670" s="21">
        <v>43188</v>
      </c>
      <c r="B670">
        <f>VLOOKUP(A670,FOB!$A$1:$H$792,2,FALSE)</f>
        <v>430.25</v>
      </c>
      <c r="C670">
        <v>464</v>
      </c>
      <c r="D670">
        <v>410</v>
      </c>
      <c r="E670">
        <v>421.75</v>
      </c>
      <c r="F670">
        <v>402.75</v>
      </c>
      <c r="G670" s="28">
        <f>VLOOKUP($A670,Futures!$A$3:$B$987,2,FALSE)</f>
        <v>10.4475</v>
      </c>
      <c r="H670">
        <f>VLOOKUP($A670,Basis!$A$3:$C$968,2,FALSE)</f>
        <v>35</v>
      </c>
      <c r="I670" s="39">
        <f>VLOOKUP($A670,Basis!$A$3:$C$968,3,FALSE)</f>
        <v>116.80018506422823</v>
      </c>
      <c r="J670" s="26">
        <f>VLOOKUP($A670,'Ocean Rates to China'!$L$11:$P$1030,2,FALSE)</f>
        <v>39.369999999999997</v>
      </c>
      <c r="K670" s="26">
        <f>VLOOKUP($A670,'Ocean Rates to China'!$L$11:$P$1030,3,FALSE)</f>
        <v>22.09</v>
      </c>
      <c r="L670" s="26">
        <f>VLOOKUP($A670,'Ocean Rates to China'!$L$11:$P$1030,4,FALSE)</f>
        <v>41.68</v>
      </c>
      <c r="M670" s="26">
        <f>VLOOKUP($A670,'Ocean Rates to China'!$L$11:$P$1030,5,FALSE)</f>
        <v>32.950000000000003</v>
      </c>
    </row>
    <row r="671" spans="1:13" x14ac:dyDescent="0.25">
      <c r="A671" s="21">
        <v>43187</v>
      </c>
      <c r="B671">
        <f>VLOOKUP(A671,FOB!$A$1:$H$792,2,FALSE)</f>
        <v>424.75</v>
      </c>
      <c r="C671">
        <v>459.5</v>
      </c>
      <c r="D671">
        <v>409</v>
      </c>
      <c r="E671">
        <v>420</v>
      </c>
      <c r="F671">
        <v>398.5</v>
      </c>
      <c r="G671" s="28">
        <f>VLOOKUP($A671,Futures!$A$3:$B$987,2,FALSE)</f>
        <v>10.18</v>
      </c>
      <c r="H671">
        <f>VLOOKUP($A671,Basis!$A$3:$C$968,2,FALSE)</f>
        <v>30</v>
      </c>
      <c r="I671" s="39">
        <f>VLOOKUP($A671,Basis!$A$3:$C$968,3,FALSE)</f>
        <v>116.79751796211644</v>
      </c>
      <c r="J671" s="26">
        <f>VLOOKUP($A671,'Ocean Rates to China'!$L$11:$P$1030,2,FALSE)</f>
        <v>39.61</v>
      </c>
      <c r="K671" s="26">
        <f>VLOOKUP($A671,'Ocean Rates to China'!$L$11:$P$1030,3,FALSE)</f>
        <v>22.37</v>
      </c>
      <c r="L671" s="26">
        <f>VLOOKUP($A671,'Ocean Rates to China'!$L$11:$P$1030,4,FALSE)</f>
        <v>41.96</v>
      </c>
      <c r="M671" s="26">
        <f>VLOOKUP($A671,'Ocean Rates to China'!$L$11:$P$1030,5,FALSE)</f>
        <v>33.159999999999997</v>
      </c>
    </row>
    <row r="672" spans="1:13" x14ac:dyDescent="0.25">
      <c r="A672" s="21">
        <v>43186</v>
      </c>
      <c r="B672">
        <f>VLOOKUP(A672,FOB!$A$1:$H$792,2,FALSE)</f>
        <v>417</v>
      </c>
      <c r="C672">
        <v>451.25</v>
      </c>
      <c r="D672">
        <v>401.25</v>
      </c>
      <c r="E672">
        <v>412.25</v>
      </c>
      <c r="F672">
        <v>391</v>
      </c>
      <c r="G672" s="28">
        <f>VLOOKUP($A672,Futures!$A$3:$B$987,2,FALSE)</f>
        <v>10.195</v>
      </c>
      <c r="H672">
        <f>VLOOKUP($A672,Basis!$A$3:$C$968,2,FALSE)</f>
        <v>30</v>
      </c>
      <c r="I672" s="39">
        <f>VLOOKUP($A672,Basis!$A$3:$C$968,3,FALSE)</f>
        <v>108.30317875027208</v>
      </c>
      <c r="J672" s="26">
        <f>VLOOKUP($A672,'Ocean Rates to China'!$L$11:$P$1030,2,FALSE)</f>
        <v>40.04</v>
      </c>
      <c r="K672" s="26">
        <f>VLOOKUP($A672,'Ocean Rates to China'!$L$11:$P$1030,3,FALSE)</f>
        <v>22.52</v>
      </c>
      <c r="L672" s="26">
        <f>VLOOKUP($A672,'Ocean Rates to China'!$L$11:$P$1030,4,FALSE)</f>
        <v>42.45</v>
      </c>
      <c r="M672" s="26">
        <f>VLOOKUP($A672,'Ocean Rates to China'!$L$11:$P$1030,5,FALSE)</f>
        <v>33.5</v>
      </c>
    </row>
    <row r="673" spans="1:13" x14ac:dyDescent="0.25">
      <c r="A673" s="21">
        <v>43185</v>
      </c>
      <c r="B673">
        <f>VLOOKUP(A673,FOB!$A$1:$H$792,2,FALSE)</f>
        <v>415</v>
      </c>
      <c r="C673">
        <v>450</v>
      </c>
      <c r="D673">
        <v>402</v>
      </c>
      <c r="E673">
        <v>413</v>
      </c>
      <c r="F673">
        <v>391.5</v>
      </c>
      <c r="G673" s="28">
        <f>VLOOKUP($A673,Futures!$A$3:$B$987,2,FALSE)</f>
        <v>10.255000000000001</v>
      </c>
      <c r="H673">
        <f>VLOOKUP($A673,Basis!$A$3:$C$968,2,FALSE)</f>
        <v>29</v>
      </c>
      <c r="I673" s="39">
        <f>VLOOKUP($A673,Basis!$A$3:$C$968,3,FALSE)</f>
        <v>108.29055083823214</v>
      </c>
      <c r="J673" s="26">
        <f>VLOOKUP($A673,'Ocean Rates to China'!$L$11:$P$1030,2,FALSE)</f>
        <v>40.1</v>
      </c>
      <c r="K673" s="26">
        <f>VLOOKUP($A673,'Ocean Rates to China'!$L$11:$P$1030,3,FALSE)</f>
        <v>22.6</v>
      </c>
      <c r="L673" s="26">
        <f>VLOOKUP($A673,'Ocean Rates to China'!$L$11:$P$1030,4,FALSE)</f>
        <v>42.52</v>
      </c>
      <c r="M673" s="26">
        <f>VLOOKUP($A673,'Ocean Rates to China'!$L$11:$P$1030,5,FALSE)</f>
        <v>33.799999999999997</v>
      </c>
    </row>
    <row r="674" spans="1:13" x14ac:dyDescent="0.25">
      <c r="A674" s="21">
        <v>43182</v>
      </c>
      <c r="B674">
        <f>VLOOKUP(A674,FOB!$A$1:$H$792,2,FALSE)</f>
        <v>415.25</v>
      </c>
      <c r="C674">
        <v>449.5</v>
      </c>
      <c r="D674">
        <v>403.5</v>
      </c>
      <c r="E674">
        <v>414.5</v>
      </c>
      <c r="F674">
        <v>393.5</v>
      </c>
      <c r="G674" s="28">
        <f>VLOOKUP($A674,Futures!$A$3:$B$987,2,FALSE)</f>
        <v>10.282500000000001</v>
      </c>
      <c r="H674">
        <f>VLOOKUP($A674,Basis!$A$3:$C$968,2,FALSE)</f>
        <v>26</v>
      </c>
      <c r="I674" s="39">
        <f>VLOOKUP($A674,Basis!$A$3:$C$968,3,FALSE)</f>
        <v>96.532277378619654</v>
      </c>
      <c r="J674" s="26">
        <f>VLOOKUP($A674,'Ocean Rates to China'!$L$11:$P$1030,2,FALSE)</f>
        <v>39.97</v>
      </c>
      <c r="K674" s="26">
        <f>VLOOKUP($A674,'Ocean Rates to China'!$L$11:$P$1030,3,FALSE)</f>
        <v>22.64</v>
      </c>
      <c r="L674" s="26">
        <f>VLOOKUP($A674,'Ocean Rates to China'!$L$11:$P$1030,4,FALSE)</f>
        <v>42.33</v>
      </c>
      <c r="M674" s="26">
        <f>VLOOKUP($A674,'Ocean Rates to China'!$L$11:$P$1030,5,FALSE)</f>
        <v>33.76</v>
      </c>
    </row>
    <row r="675" spans="1:13" x14ac:dyDescent="0.25">
      <c r="A675" s="21">
        <v>43181</v>
      </c>
      <c r="B675">
        <f>VLOOKUP(A675,FOB!$A$1:$H$792,2,FALSE)</f>
        <v>413</v>
      </c>
      <c r="C675">
        <v>447</v>
      </c>
      <c r="D675">
        <v>401.25</v>
      </c>
      <c r="E675">
        <v>412.25</v>
      </c>
      <c r="F675">
        <v>390</v>
      </c>
      <c r="G675" s="28">
        <f>VLOOKUP($A675,Futures!$A$3:$B$987,2,FALSE)</f>
        <v>10.297499999999999</v>
      </c>
      <c r="H675">
        <f>VLOOKUP($A675,Basis!$A$3:$C$968,2,FALSE)</f>
        <v>29</v>
      </c>
      <c r="I675" s="39">
        <f>VLOOKUP($A675,Basis!$A$3:$C$968,3,FALSE)</f>
        <v>96.284182451556788</v>
      </c>
      <c r="J675" s="26">
        <f>VLOOKUP($A675,'Ocean Rates to China'!$L$11:$P$1030,2,FALSE)</f>
        <v>39.99</v>
      </c>
      <c r="K675" s="26">
        <f>VLOOKUP($A675,'Ocean Rates to China'!$L$11:$P$1030,3,FALSE)</f>
        <v>22.63</v>
      </c>
      <c r="L675" s="26">
        <f>VLOOKUP($A675,'Ocean Rates to China'!$L$11:$P$1030,4,FALSE)</f>
        <v>42.36</v>
      </c>
      <c r="M675" s="26">
        <f>VLOOKUP($A675,'Ocean Rates to China'!$L$11:$P$1030,5,FALSE)</f>
        <v>33.54</v>
      </c>
    </row>
    <row r="676" spans="1:13" x14ac:dyDescent="0.25">
      <c r="A676" s="21">
        <v>43180</v>
      </c>
      <c r="B676">
        <f>VLOOKUP(A676,FOB!$A$1:$H$792,2,FALSE)</f>
        <v>409</v>
      </c>
      <c r="C676">
        <v>443</v>
      </c>
      <c r="D676">
        <v>402</v>
      </c>
      <c r="E676">
        <v>413.75</v>
      </c>
      <c r="F676">
        <v>390</v>
      </c>
      <c r="G676" s="28">
        <f>VLOOKUP($A676,Futures!$A$3:$B$987,2,FALSE)</f>
        <v>10.297499999999999</v>
      </c>
      <c r="H676">
        <f>VLOOKUP($A676,Basis!$A$3:$C$968,2,FALSE)</f>
        <v>28</v>
      </c>
      <c r="I676" s="39">
        <f>VLOOKUP($A676,Basis!$A$3:$C$968,3,FALSE)</f>
        <v>93.045558458523914</v>
      </c>
      <c r="J676" s="26">
        <f>VLOOKUP($A676,'Ocean Rates to China'!$L$11:$P$1030,2,FALSE)</f>
        <v>39.99</v>
      </c>
      <c r="K676" s="26">
        <f>VLOOKUP($A676,'Ocean Rates to China'!$L$11:$P$1030,3,FALSE)</f>
        <v>22.68</v>
      </c>
      <c r="L676" s="26">
        <f>VLOOKUP($A676,'Ocean Rates to China'!$L$11:$P$1030,4,FALSE)</f>
        <v>42.35</v>
      </c>
      <c r="M676" s="26">
        <f>VLOOKUP($A676,'Ocean Rates to China'!$L$11:$P$1030,5,FALSE)</f>
        <v>33.630000000000003</v>
      </c>
    </row>
    <row r="677" spans="1:13" x14ac:dyDescent="0.25">
      <c r="A677" s="21">
        <v>43179</v>
      </c>
      <c r="B677">
        <f>VLOOKUP(A677,FOB!$A$1:$H$792,2,FALSE)</f>
        <v>409.25</v>
      </c>
      <c r="C677">
        <v>442.75</v>
      </c>
      <c r="D677">
        <v>402</v>
      </c>
      <c r="E677">
        <v>413.75</v>
      </c>
      <c r="F677">
        <v>393.25</v>
      </c>
      <c r="G677" s="28">
        <f>VLOOKUP($A677,Futures!$A$3:$B$987,2,FALSE)</f>
        <v>10.282500000000001</v>
      </c>
      <c r="H677">
        <f>VLOOKUP($A677,Basis!$A$3:$C$968,2,FALSE)</f>
        <v>27</v>
      </c>
      <c r="I677" s="39">
        <f>VLOOKUP($A677,Basis!$A$3:$C$968,3,FALSE)</f>
        <v>92.53162421075541</v>
      </c>
      <c r="J677" s="26">
        <f>VLOOKUP($A677,'Ocean Rates to China'!$L$11:$P$1030,2,FALSE)</f>
        <v>40.07</v>
      </c>
      <c r="K677" s="26">
        <f>VLOOKUP($A677,'Ocean Rates to China'!$L$11:$P$1030,3,FALSE)</f>
        <v>22.73</v>
      </c>
      <c r="L677" s="26">
        <f>VLOOKUP($A677,'Ocean Rates to China'!$L$11:$P$1030,4,FALSE)</f>
        <v>42.45</v>
      </c>
      <c r="M677" s="26">
        <f>VLOOKUP($A677,'Ocean Rates to China'!$L$11:$P$1030,5,FALSE)</f>
        <v>33.619999999999997</v>
      </c>
    </row>
    <row r="678" spans="1:13" x14ac:dyDescent="0.25">
      <c r="A678" s="21">
        <v>43178</v>
      </c>
      <c r="B678">
        <f>VLOOKUP(A678,FOB!$A$1:$H$792,2,FALSE)</f>
        <v>410.75</v>
      </c>
      <c r="C678">
        <v>444.25</v>
      </c>
      <c r="D678">
        <v>402.75</v>
      </c>
      <c r="E678">
        <v>414.5</v>
      </c>
      <c r="F678">
        <v>391</v>
      </c>
      <c r="G678" s="28">
        <f>VLOOKUP($A678,Futures!$A$3:$B$987,2,FALSE)</f>
        <v>10.225</v>
      </c>
      <c r="H678">
        <f>VLOOKUP($A678,Basis!$A$3:$C$968,2,FALSE)</f>
        <v>27</v>
      </c>
      <c r="I678" s="39">
        <f>VLOOKUP($A678,Basis!$A$3:$C$968,3,FALSE)</f>
        <v>92.53919007184841</v>
      </c>
      <c r="J678" s="26">
        <f>VLOOKUP($A678,'Ocean Rates to China'!$L$11:$P$1030,2,FALSE)</f>
        <v>40.04</v>
      </c>
      <c r="K678" s="26">
        <f>VLOOKUP($A678,'Ocean Rates to China'!$L$11:$P$1030,3,FALSE)</f>
        <v>22.78</v>
      </c>
      <c r="L678" s="26">
        <f>VLOOKUP($A678,'Ocean Rates to China'!$L$11:$P$1030,4,FALSE)</f>
        <v>42.4</v>
      </c>
      <c r="M678" s="26">
        <f>VLOOKUP($A678,'Ocean Rates to China'!$L$11:$P$1030,5,FALSE)</f>
        <v>33.67</v>
      </c>
    </row>
    <row r="679" spans="1:13" x14ac:dyDescent="0.25">
      <c r="A679" s="21">
        <v>43175</v>
      </c>
      <c r="B679">
        <f>VLOOKUP(A679,FOB!$A$1:$H$792,2,FALSE)</f>
        <v>408.25</v>
      </c>
      <c r="C679">
        <v>441.25</v>
      </c>
      <c r="D679">
        <v>401.25</v>
      </c>
      <c r="E679">
        <v>413</v>
      </c>
      <c r="F679">
        <v>389.75</v>
      </c>
      <c r="G679" s="28">
        <f>VLOOKUP($A679,Futures!$A$3:$B$987,2,FALSE)</f>
        <v>10.494999999999999</v>
      </c>
      <c r="H679">
        <f>VLOOKUP($A679,Basis!$A$3:$C$968,2,FALSE)</f>
        <v>31</v>
      </c>
      <c r="I679" s="39">
        <f>VLOOKUP($A679,Basis!$A$3:$C$968,3,FALSE)</f>
        <v>76.289244502503976</v>
      </c>
      <c r="J679" s="26">
        <f>VLOOKUP($A679,'Ocean Rates to China'!$L$11:$P$1030,2,FALSE)</f>
        <v>40.04</v>
      </c>
      <c r="K679" s="26">
        <f>VLOOKUP($A679,'Ocean Rates to China'!$L$11:$P$1030,3,FALSE)</f>
        <v>22.72</v>
      </c>
      <c r="L679" s="26">
        <f>VLOOKUP($A679,'Ocean Rates to China'!$L$11:$P$1030,4,FALSE)</f>
        <v>42.4</v>
      </c>
      <c r="M679" s="26">
        <f>VLOOKUP($A679,'Ocean Rates to China'!$L$11:$P$1030,5,FALSE)</f>
        <v>33.520000000000003</v>
      </c>
    </row>
    <row r="680" spans="1:13" x14ac:dyDescent="0.25">
      <c r="A680" s="21">
        <v>43174</v>
      </c>
      <c r="B680">
        <f>VLOOKUP(A680,FOB!$A$1:$H$792,2,FALSE)</f>
        <v>416.75</v>
      </c>
      <c r="C680">
        <v>450</v>
      </c>
      <c r="D680">
        <v>410.5</v>
      </c>
      <c r="E680">
        <v>421.5</v>
      </c>
      <c r="F680">
        <v>398.25</v>
      </c>
      <c r="G680" s="28">
        <f>VLOOKUP($A680,Futures!$A$3:$B$987,2,FALSE)</f>
        <v>10.407500000000001</v>
      </c>
      <c r="H680">
        <f>VLOOKUP($A680,Basis!$A$3:$C$968,2,FALSE)</f>
        <v>29</v>
      </c>
      <c r="I680" s="39">
        <f>VLOOKUP($A680,Basis!$A$3:$C$968,3,FALSE)</f>
        <v>102.29376224689747</v>
      </c>
      <c r="J680" s="26">
        <f>VLOOKUP($A680,'Ocean Rates to China'!$L$11:$P$1030,2,FALSE)</f>
        <v>40</v>
      </c>
      <c r="K680" s="26">
        <f>VLOOKUP($A680,'Ocean Rates to China'!$L$11:$P$1030,3,FALSE)</f>
        <v>22.55</v>
      </c>
      <c r="L680" s="26">
        <f>VLOOKUP($A680,'Ocean Rates to China'!$L$11:$P$1030,4,FALSE)</f>
        <v>42.36</v>
      </c>
      <c r="M680" s="26">
        <f>VLOOKUP($A680,'Ocean Rates to China'!$L$11:$P$1030,5,FALSE)</f>
        <v>33.549999999999997</v>
      </c>
    </row>
    <row r="681" spans="1:13" x14ac:dyDescent="0.25">
      <c r="A681" s="21">
        <v>43173</v>
      </c>
      <c r="B681">
        <f>VLOOKUP(A681,FOB!$A$1:$H$792,2,FALSE)</f>
        <v>414.5</v>
      </c>
      <c r="C681">
        <v>448.5</v>
      </c>
      <c r="D681">
        <v>406</v>
      </c>
      <c r="E681">
        <v>419.25</v>
      </c>
      <c r="F681">
        <v>396</v>
      </c>
      <c r="G681" s="28">
        <f>VLOOKUP($A681,Futures!$A$3:$B$987,2,FALSE)</f>
        <v>10.3225</v>
      </c>
      <c r="H681">
        <f>VLOOKUP($A681,Basis!$A$3:$C$968,2,FALSE)</f>
        <v>33</v>
      </c>
      <c r="I681" s="39">
        <f>VLOOKUP($A681,Basis!$A$3:$C$968,3,FALSE)</f>
        <v>93.784182451556745</v>
      </c>
      <c r="J681" s="26">
        <f>VLOOKUP($A681,'Ocean Rates to China'!$L$11:$P$1030,2,FALSE)</f>
        <v>39.96</v>
      </c>
      <c r="K681" s="26">
        <f>VLOOKUP($A681,'Ocean Rates to China'!$L$11:$P$1030,3,FALSE)</f>
        <v>22.8</v>
      </c>
      <c r="L681" s="26">
        <f>VLOOKUP($A681,'Ocean Rates to China'!$L$11:$P$1030,4,FALSE)</f>
        <v>42.31</v>
      </c>
      <c r="M681" s="26">
        <f>VLOOKUP($A681,'Ocean Rates to China'!$L$11:$P$1030,5,FALSE)</f>
        <v>33.56</v>
      </c>
    </row>
    <row r="682" spans="1:13" x14ac:dyDescent="0.25">
      <c r="A682" s="21">
        <v>43172</v>
      </c>
      <c r="B682">
        <f>VLOOKUP(A682,FOB!$A$1:$H$792,2,FALSE)</f>
        <v>414.5</v>
      </c>
      <c r="C682">
        <v>447.5</v>
      </c>
      <c r="D682">
        <v>404.25</v>
      </c>
      <c r="E682">
        <v>416.75</v>
      </c>
      <c r="F682">
        <v>394.25</v>
      </c>
      <c r="G682" s="28">
        <f>VLOOKUP($A682,Futures!$A$3:$B$987,2,FALSE)</f>
        <v>10.487500000000001</v>
      </c>
      <c r="H682">
        <f>VLOOKUP($A682,Basis!$A$3:$C$968,2,FALSE)</f>
        <v>36</v>
      </c>
      <c r="I682" s="39">
        <f>VLOOKUP($A682,Basis!$A$3:$C$968,3,FALSE)</f>
        <v>93.80388634879165</v>
      </c>
      <c r="J682" s="26">
        <f>VLOOKUP($A682,'Ocean Rates to China'!$L$11:$P$1030,2,FALSE)</f>
        <v>39.79</v>
      </c>
      <c r="K682" s="26">
        <f>VLOOKUP($A682,'Ocean Rates to China'!$L$11:$P$1030,3,FALSE)</f>
        <v>22.73</v>
      </c>
      <c r="L682" s="26">
        <f>VLOOKUP($A682,'Ocean Rates to China'!$L$11:$P$1030,4,FALSE)</f>
        <v>42.09</v>
      </c>
      <c r="M682" s="26">
        <f>VLOOKUP($A682,'Ocean Rates to China'!$L$11:$P$1030,5,FALSE)</f>
        <v>33.5</v>
      </c>
    </row>
    <row r="683" spans="1:13" x14ac:dyDescent="0.25">
      <c r="A683" s="21">
        <v>43171</v>
      </c>
      <c r="B683">
        <f>VLOOKUP(A683,FOB!$A$1:$H$792,2,FALSE)</f>
        <v>418.5</v>
      </c>
      <c r="C683">
        <v>448.5</v>
      </c>
      <c r="D683">
        <v>407</v>
      </c>
      <c r="E683">
        <v>420.75</v>
      </c>
      <c r="F683">
        <v>399</v>
      </c>
      <c r="G683" s="28">
        <f>VLOOKUP($A683,Futures!$A$3:$B$987,2,FALSE)</f>
        <v>10.41</v>
      </c>
      <c r="H683">
        <f>VLOOKUP($A683,Basis!$A$3:$C$968,2,FALSE)</f>
        <v>38</v>
      </c>
      <c r="I683" s="39">
        <f>VLOOKUP($A683,Basis!$A$3:$C$968,3,FALSE)</f>
        <v>98.805138253864655</v>
      </c>
      <c r="J683" s="26">
        <f>VLOOKUP($A683,'Ocean Rates to China'!$L$11:$P$1030,2,FALSE)</f>
        <v>39.68</v>
      </c>
      <c r="K683" s="26">
        <f>VLOOKUP($A683,'Ocean Rates to China'!$L$11:$P$1030,3,FALSE)</f>
        <v>22.65</v>
      </c>
      <c r="L683" s="26">
        <f>VLOOKUP($A683,'Ocean Rates to China'!$L$11:$P$1030,4,FALSE)</f>
        <v>41.96</v>
      </c>
      <c r="M683" s="26">
        <f>VLOOKUP($A683,'Ocean Rates to China'!$L$11:$P$1030,5,FALSE)</f>
        <v>33.29</v>
      </c>
    </row>
    <row r="684" spans="1:13" x14ac:dyDescent="0.25">
      <c r="A684" s="21">
        <v>43168</v>
      </c>
      <c r="B684">
        <f>VLOOKUP(A684,FOB!$A$1:$H$792,2,FALSE)</f>
        <v>416.75</v>
      </c>
      <c r="C684">
        <v>445</v>
      </c>
      <c r="D684">
        <v>402</v>
      </c>
      <c r="E684">
        <v>416.25</v>
      </c>
      <c r="F684">
        <v>398.25</v>
      </c>
      <c r="G684" s="28">
        <f>VLOOKUP($A684,Futures!$A$3:$B$987,2,FALSE)</f>
        <v>10.3925</v>
      </c>
      <c r="H684">
        <f>VLOOKUP($A684,Basis!$A$3:$C$968,2,FALSE)</f>
        <v>40</v>
      </c>
      <c r="I684" s="39">
        <f>VLOOKUP($A684,Basis!$A$3:$C$968,3,FALSE)</f>
        <v>94.540550838232207</v>
      </c>
      <c r="J684" s="26">
        <f>VLOOKUP($A684,'Ocean Rates to China'!$L$11:$P$1030,2,FALSE)</f>
        <v>39.68</v>
      </c>
      <c r="K684" s="26">
        <f>VLOOKUP($A684,'Ocean Rates to China'!$L$11:$P$1030,3,FALSE)</f>
        <v>22.62</v>
      </c>
      <c r="L684" s="26">
        <f>VLOOKUP($A684,'Ocean Rates to China'!$L$11:$P$1030,4,FALSE)</f>
        <v>41.97</v>
      </c>
      <c r="M684" s="26">
        <f>VLOOKUP($A684,'Ocean Rates to China'!$L$11:$P$1030,5,FALSE)</f>
        <v>33.090000000000003</v>
      </c>
    </row>
    <row r="685" spans="1:13" x14ac:dyDescent="0.25">
      <c r="A685" s="21">
        <v>43167</v>
      </c>
      <c r="B685">
        <f>VLOOKUP(A685,FOB!$A$1:$H$792,2,FALSE)</f>
        <v>418</v>
      </c>
      <c r="C685">
        <v>445.25</v>
      </c>
      <c r="D685">
        <v>402.5</v>
      </c>
      <c r="E685">
        <v>416.25</v>
      </c>
      <c r="F685">
        <v>399</v>
      </c>
      <c r="G685" s="28">
        <f>VLOOKUP($A685,Futures!$A$3:$B$987,2,FALSE)</f>
        <v>10.64</v>
      </c>
      <c r="H685">
        <f>VLOOKUP($A685,Basis!$A$3:$C$968,2,FALSE)</f>
        <v>40</v>
      </c>
      <c r="I685" s="39">
        <f>VLOOKUP($A685,Basis!$A$3:$C$968,3,FALSE)</f>
        <v>100.05399521010236</v>
      </c>
      <c r="J685" s="26">
        <f>VLOOKUP($A685,'Ocean Rates to China'!$L$11:$P$1030,2,FALSE)</f>
        <v>39.53</v>
      </c>
      <c r="K685" s="26">
        <f>VLOOKUP($A685,'Ocean Rates to China'!$L$11:$P$1030,3,FALSE)</f>
        <v>22.37</v>
      </c>
      <c r="L685" s="26">
        <f>VLOOKUP($A685,'Ocean Rates to China'!$L$11:$P$1030,4,FALSE)</f>
        <v>41.82</v>
      </c>
      <c r="M685" s="26">
        <f>VLOOKUP($A685,'Ocean Rates to China'!$L$11:$P$1030,5,FALSE)</f>
        <v>32.9</v>
      </c>
    </row>
    <row r="686" spans="1:13" x14ac:dyDescent="0.25">
      <c r="A686" s="21">
        <v>43166</v>
      </c>
      <c r="B686">
        <f>VLOOKUP(A686,FOB!$A$1:$H$792,2,FALSE)</f>
        <v>426.25</v>
      </c>
      <c r="C686">
        <v>451.5</v>
      </c>
      <c r="D686">
        <v>409.5</v>
      </c>
      <c r="E686">
        <v>420.25</v>
      </c>
      <c r="F686">
        <v>406.25</v>
      </c>
      <c r="G686" s="28">
        <f>VLOOKUP($A686,Futures!$A$3:$B$987,2,FALSE)</f>
        <v>10.6525</v>
      </c>
      <c r="H686">
        <f>VLOOKUP($A686,Basis!$A$3:$C$968,2,FALSE)</f>
        <v>41</v>
      </c>
      <c r="I686" s="39">
        <f>VLOOKUP($A686,Basis!$A$3:$C$968,3,FALSE)</f>
        <v>90.285597648595584</v>
      </c>
      <c r="J686" s="26">
        <f>VLOOKUP($A686,'Ocean Rates to China'!$L$11:$P$1030,2,FALSE)</f>
        <v>39.24</v>
      </c>
      <c r="K686" s="26">
        <f>VLOOKUP($A686,'Ocean Rates to China'!$L$11:$P$1030,3,FALSE)</f>
        <v>22.51</v>
      </c>
      <c r="L686" s="26">
        <f>VLOOKUP($A686,'Ocean Rates to China'!$L$11:$P$1030,4,FALSE)</f>
        <v>41.49</v>
      </c>
      <c r="M686" s="26">
        <f>VLOOKUP($A686,'Ocean Rates to China'!$L$11:$P$1030,5,FALSE)</f>
        <v>32.85</v>
      </c>
    </row>
    <row r="687" spans="1:13" x14ac:dyDescent="0.25">
      <c r="A687" s="21">
        <v>43165</v>
      </c>
      <c r="B687">
        <f>VLOOKUP(A687,FOB!$A$1:$H$792,2,FALSE)</f>
        <v>426.25</v>
      </c>
      <c r="C687">
        <v>453.5</v>
      </c>
      <c r="D687">
        <v>411.5</v>
      </c>
      <c r="E687">
        <v>422.25</v>
      </c>
      <c r="F687">
        <v>408</v>
      </c>
      <c r="G687" s="28">
        <f>VLOOKUP($A687,Futures!$A$3:$B$987,2,FALSE)</f>
        <v>10.7475</v>
      </c>
      <c r="H687">
        <f>VLOOKUP($A687,Basis!$A$3:$C$968,2,FALSE)</f>
        <v>41</v>
      </c>
      <c r="I687" s="39">
        <f>VLOOKUP($A687,Basis!$A$3:$C$968,3,FALSE)</f>
        <v>89.793871108208023</v>
      </c>
      <c r="J687" s="26">
        <f>VLOOKUP($A687,'Ocean Rates to China'!$L$11:$P$1030,2,FALSE)</f>
        <v>39.020000000000003</v>
      </c>
      <c r="K687" s="26">
        <f>VLOOKUP($A687,'Ocean Rates to China'!$L$11:$P$1030,3,FALSE)</f>
        <v>22.39</v>
      </c>
      <c r="L687" s="26">
        <f>VLOOKUP($A687,'Ocean Rates to China'!$L$11:$P$1030,4,FALSE)</f>
        <v>41.22</v>
      </c>
      <c r="M687" s="26">
        <f>VLOOKUP($A687,'Ocean Rates to China'!$L$11:$P$1030,5,FALSE)</f>
        <v>32.65</v>
      </c>
    </row>
    <row r="688" spans="1:13" x14ac:dyDescent="0.25">
      <c r="A688" s="21">
        <v>43164</v>
      </c>
      <c r="B688">
        <f>VLOOKUP(A688,FOB!$A$1:$H$792,2,FALSE)</f>
        <v>427.5</v>
      </c>
      <c r="C688">
        <v>456.5</v>
      </c>
      <c r="D688">
        <v>414.25</v>
      </c>
      <c r="E688">
        <v>424.5</v>
      </c>
      <c r="F688">
        <v>411</v>
      </c>
      <c r="G688" s="28">
        <f>VLOOKUP($A688,Futures!$A$3:$B$987,2,FALSE)</f>
        <v>10.775</v>
      </c>
      <c r="H688">
        <f>VLOOKUP($A688,Basis!$A$3:$C$968,2,FALSE)</f>
        <v>38</v>
      </c>
      <c r="I688" s="39">
        <f>VLOOKUP($A688,Basis!$A$3:$C$968,3,FALSE)</f>
        <v>40.287938166775561</v>
      </c>
      <c r="J688" s="26">
        <f>VLOOKUP($A688,'Ocean Rates to China'!$L$11:$P$1030,2,FALSE)</f>
        <v>38.61</v>
      </c>
      <c r="K688" s="26">
        <f>VLOOKUP($A688,'Ocean Rates to China'!$L$11:$P$1030,3,FALSE)</f>
        <v>22.17</v>
      </c>
      <c r="L688" s="26">
        <f>VLOOKUP($A688,'Ocean Rates to China'!$L$11:$P$1030,4,FALSE)</f>
        <v>40.72</v>
      </c>
      <c r="M688" s="26">
        <f>VLOOKUP($A688,'Ocean Rates to China'!$L$11:$P$1030,5,FALSE)</f>
        <v>32.42</v>
      </c>
    </row>
    <row r="689" spans="1:13" x14ac:dyDescent="0.25">
      <c r="A689" s="21">
        <v>43161</v>
      </c>
      <c r="B689">
        <f>VLOOKUP(A689,FOB!$A$1:$H$792,2,FALSE)</f>
        <v>427.75</v>
      </c>
      <c r="C689">
        <v>457.5</v>
      </c>
      <c r="D689">
        <v>414.25</v>
      </c>
      <c r="E689">
        <v>425</v>
      </c>
      <c r="F689">
        <v>410.75</v>
      </c>
      <c r="G689" s="28">
        <f>VLOOKUP($A689,Futures!$A$3:$B$987,2,FALSE)</f>
        <v>10.71</v>
      </c>
      <c r="H689">
        <f>VLOOKUP($A689,Basis!$A$3:$C$968,2,FALSE)</f>
        <v>40</v>
      </c>
      <c r="I689" s="39">
        <f>VLOOKUP($A689,Basis!$A$3:$C$968,3,FALSE)</f>
        <v>81.052035706509784</v>
      </c>
      <c r="J689" s="26">
        <f>VLOOKUP($A689,'Ocean Rates to China'!$L$11:$P$1030,2,FALSE)</f>
        <v>38.78</v>
      </c>
      <c r="K689" s="26">
        <f>VLOOKUP($A689,'Ocean Rates to China'!$L$11:$P$1030,3,FALSE)</f>
        <v>22.26</v>
      </c>
      <c r="L689" s="26">
        <f>VLOOKUP($A689,'Ocean Rates to China'!$L$11:$P$1030,4,FALSE)</f>
        <v>40.94</v>
      </c>
      <c r="M689" s="26">
        <f>VLOOKUP($A689,'Ocean Rates to China'!$L$11:$P$1030,5,FALSE)</f>
        <v>32.159999999999997</v>
      </c>
    </row>
    <row r="690" spans="1:13" x14ac:dyDescent="0.25">
      <c r="A690" s="21">
        <v>43160</v>
      </c>
      <c r="B690">
        <f>VLOOKUP(A690,FOB!$A$1:$H$792,2,FALSE)</f>
        <v>421.25</v>
      </c>
      <c r="C690">
        <v>453.5</v>
      </c>
      <c r="D690">
        <v>411.25</v>
      </c>
      <c r="E690">
        <v>421</v>
      </c>
      <c r="F690">
        <v>407.75</v>
      </c>
      <c r="G690" s="28">
        <f>VLOOKUP($A690,Futures!$A$3:$B$987,2,FALSE)</f>
        <v>10.68</v>
      </c>
      <c r="H690">
        <f>VLOOKUP($A690,Basis!$A$3:$C$968,2,FALSE)</f>
        <v>40</v>
      </c>
      <c r="I690" s="39">
        <f>VLOOKUP($A690,Basis!$A$3:$C$968,3,FALSE)</f>
        <v>76.540605268887418</v>
      </c>
      <c r="J690" s="26">
        <f>VLOOKUP($A690,'Ocean Rates to China'!$L$11:$P$1030,2,FALSE)</f>
        <v>39.4</v>
      </c>
      <c r="K690" s="26">
        <f>VLOOKUP($A690,'Ocean Rates to China'!$L$11:$P$1030,3,FALSE)</f>
        <v>22.62</v>
      </c>
      <c r="L690" s="26">
        <f>VLOOKUP($A690,'Ocean Rates to China'!$L$11:$P$1030,4,FALSE)</f>
        <v>41.7</v>
      </c>
      <c r="M690" s="26">
        <f>VLOOKUP($A690,'Ocean Rates to China'!$L$11:$P$1030,5,FALSE)</f>
        <v>32.409999999999997</v>
      </c>
    </row>
    <row r="691" spans="1:13" x14ac:dyDescent="0.25">
      <c r="A691" s="21">
        <v>43159</v>
      </c>
      <c r="B691">
        <f>VLOOKUP(A691,FOB!$A$1:$H$792,2,FALSE)</f>
        <v>418.25</v>
      </c>
      <c r="C691">
        <v>450</v>
      </c>
      <c r="D691">
        <v>410</v>
      </c>
      <c r="E691">
        <v>416</v>
      </c>
      <c r="F691">
        <v>406.5</v>
      </c>
      <c r="G691" s="28">
        <f>VLOOKUP($A691,Futures!$A$3:$B$987,2,FALSE)</f>
        <v>10.555</v>
      </c>
      <c r="H691">
        <f>VLOOKUP($A691,Basis!$A$3:$C$968,2,FALSE)</f>
        <v>50</v>
      </c>
      <c r="I691" s="39">
        <f>VLOOKUP($A691,Basis!$A$3:$C$968,3,FALSE)</f>
        <v>79.052580013063434</v>
      </c>
      <c r="J691" s="26">
        <f>VLOOKUP($A691,'Ocean Rates to China'!$L$11:$P$1030,2,FALSE)</f>
        <v>39.369999999999997</v>
      </c>
      <c r="K691" s="26">
        <f>VLOOKUP($A691,'Ocean Rates to China'!$L$11:$P$1030,3,FALSE)</f>
        <v>22.67</v>
      </c>
      <c r="L691" s="26">
        <f>VLOOKUP($A691,'Ocean Rates to China'!$L$11:$P$1030,4,FALSE)</f>
        <v>41.65</v>
      </c>
      <c r="M691" s="26">
        <f>VLOOKUP($A691,'Ocean Rates to China'!$L$11:$P$1030,5,FALSE)</f>
        <v>33.049999999999997</v>
      </c>
    </row>
    <row r="692" spans="1:13" x14ac:dyDescent="0.25">
      <c r="A692" s="21">
        <v>43158</v>
      </c>
      <c r="B692">
        <f>VLOOKUP(A692,FOB!$A$1:$H$792,2,FALSE)</f>
        <v>415</v>
      </c>
      <c r="C692">
        <v>444</v>
      </c>
      <c r="D692">
        <v>406.25</v>
      </c>
      <c r="E692">
        <v>416</v>
      </c>
      <c r="F692">
        <v>402.75</v>
      </c>
      <c r="G692" s="28">
        <f>VLOOKUP($A692,Futures!$A$3:$B$987,2,FALSE)</f>
        <v>10.494999999999999</v>
      </c>
      <c r="H692">
        <f>VLOOKUP($A692,Basis!$A$3:$C$968,2,FALSE)</f>
        <v>52</v>
      </c>
      <c r="I692" s="39">
        <f>VLOOKUP($A692,Basis!$A$3:$C$968,3,FALSE)</f>
        <v>65.04931417374263</v>
      </c>
      <c r="J692" s="26">
        <f>VLOOKUP($A692,'Ocean Rates to China'!$L$11:$P$1030,2,FALSE)</f>
        <v>39.409999999999997</v>
      </c>
      <c r="K692" s="26">
        <f>VLOOKUP($A692,'Ocean Rates to China'!$L$11:$P$1030,3,FALSE)</f>
        <v>22.61</v>
      </c>
      <c r="L692" s="26">
        <f>VLOOKUP($A692,'Ocean Rates to China'!$L$11:$P$1030,4,FALSE)</f>
        <v>41.7</v>
      </c>
      <c r="M692" s="26">
        <f>VLOOKUP($A692,'Ocean Rates to China'!$L$11:$P$1030,5,FALSE)</f>
        <v>32.979999999999997</v>
      </c>
    </row>
    <row r="693" spans="1:13" x14ac:dyDescent="0.25">
      <c r="A693" s="21">
        <v>43157</v>
      </c>
      <c r="B693">
        <f>VLOOKUP(A693,FOB!$A$1:$H$792,2,FALSE)</f>
        <v>412.5</v>
      </c>
      <c r="C693">
        <v>442</v>
      </c>
      <c r="D693">
        <v>402.25</v>
      </c>
      <c r="E693">
        <v>415</v>
      </c>
      <c r="F693">
        <v>399.25</v>
      </c>
      <c r="G693" s="28">
        <f>VLOOKUP($A693,Futures!$A$3:$B$987,2,FALSE)</f>
        <v>10.46</v>
      </c>
      <c r="H693">
        <f>VLOOKUP($A693,Basis!$A$3:$C$968,2,FALSE)</f>
        <v>41</v>
      </c>
      <c r="I693" s="39">
        <f>VLOOKUP($A693,Basis!$A$3:$C$968,3,FALSE)</f>
        <v>64.031569780100028</v>
      </c>
      <c r="J693" s="26">
        <f>VLOOKUP($A693,'Ocean Rates to China'!$L$11:$P$1030,2,FALSE)</f>
        <v>39.270000000000003</v>
      </c>
      <c r="K693" s="26">
        <f>VLOOKUP($A693,'Ocean Rates to China'!$L$11:$P$1030,3,FALSE)</f>
        <v>22.5</v>
      </c>
      <c r="L693" s="26">
        <f>VLOOKUP($A693,'Ocean Rates to China'!$L$11:$P$1030,4,FALSE)</f>
        <v>41.53</v>
      </c>
      <c r="M693" s="26">
        <f>VLOOKUP($A693,'Ocean Rates to China'!$L$11:$P$1030,5,FALSE)</f>
        <v>32.909999999999997</v>
      </c>
    </row>
    <row r="694" spans="1:13" x14ac:dyDescent="0.25">
      <c r="A694" s="21">
        <v>43154</v>
      </c>
      <c r="B694">
        <f>VLOOKUP(A694,FOB!$A$1:$H$792,2,FALSE)</f>
        <v>408.25</v>
      </c>
      <c r="C694">
        <v>439.5</v>
      </c>
      <c r="D694">
        <v>399.75</v>
      </c>
      <c r="E694">
        <v>412.25</v>
      </c>
      <c r="F694">
        <v>396.25</v>
      </c>
      <c r="G694" s="28">
        <f>VLOOKUP($A694,Futures!$A$3:$B$987,2,FALSE)</f>
        <v>10.475</v>
      </c>
      <c r="H694">
        <f>VLOOKUP($A694,Basis!$A$3:$C$968,2,FALSE)</f>
        <v>40</v>
      </c>
      <c r="I694" s="39">
        <f>VLOOKUP($A694,Basis!$A$3:$C$968,3,FALSE)</f>
        <v>62.531569780100149</v>
      </c>
      <c r="J694" s="26">
        <f>VLOOKUP($A694,'Ocean Rates to China'!$L$11:$P$1030,2,FALSE)</f>
        <v>39</v>
      </c>
      <c r="K694" s="26">
        <f>VLOOKUP($A694,'Ocean Rates to China'!$L$11:$P$1030,3,FALSE)</f>
        <v>22.6</v>
      </c>
      <c r="L694" s="26">
        <f>VLOOKUP($A694,'Ocean Rates to China'!$L$11:$P$1030,4,FALSE)</f>
        <v>41.21</v>
      </c>
      <c r="M694" s="26">
        <f>VLOOKUP($A694,'Ocean Rates to China'!$L$11:$P$1030,5,FALSE)</f>
        <v>32.64</v>
      </c>
    </row>
    <row r="695" spans="1:13" x14ac:dyDescent="0.25">
      <c r="A695" s="21">
        <v>43153</v>
      </c>
      <c r="B695">
        <f>VLOOKUP(A695,FOB!$A$1:$H$792,2,FALSE)</f>
        <v>405.25</v>
      </c>
      <c r="C695">
        <v>438.5</v>
      </c>
      <c r="D695">
        <v>399</v>
      </c>
      <c r="E695">
        <v>412</v>
      </c>
      <c r="F695">
        <v>395.5</v>
      </c>
      <c r="G695" s="28">
        <f>VLOOKUP($A695,Futures!$A$3:$B$987,2,FALSE)</f>
        <v>10.432499999999999</v>
      </c>
      <c r="H695">
        <f>VLOOKUP($A695,Basis!$A$3:$C$968,2,FALSE)</f>
        <v>36</v>
      </c>
      <c r="I695" s="39">
        <f>VLOOKUP($A695,Basis!$A$3:$C$968,3,FALSE)</f>
        <v>53.282767254517971</v>
      </c>
      <c r="J695" s="26">
        <f>VLOOKUP($A695,'Ocean Rates to China'!$L$11:$P$1030,2,FALSE)</f>
        <v>38.57</v>
      </c>
      <c r="K695" s="26">
        <f>VLOOKUP($A695,'Ocean Rates to China'!$L$11:$P$1030,3,FALSE)</f>
        <v>21.86</v>
      </c>
      <c r="L695" s="26">
        <f>VLOOKUP($A695,'Ocean Rates to China'!$L$11:$P$1030,4,FALSE)</f>
        <v>40.729999999999997</v>
      </c>
      <c r="M695" s="26">
        <f>VLOOKUP($A695,'Ocean Rates to China'!$L$11:$P$1030,5,FALSE)</f>
        <v>32.07</v>
      </c>
    </row>
    <row r="696" spans="1:13" x14ac:dyDescent="0.25">
      <c r="A696" s="21">
        <v>43152</v>
      </c>
      <c r="B696">
        <f>VLOOKUP(A696,FOB!$A$1:$H$792,2,FALSE)</f>
        <v>404</v>
      </c>
      <c r="C696">
        <v>437</v>
      </c>
      <c r="D696">
        <v>397.25</v>
      </c>
      <c r="E696">
        <v>410.5</v>
      </c>
      <c r="F696">
        <v>394.5</v>
      </c>
      <c r="G696" s="28">
        <f>VLOOKUP($A696,Futures!$A$3:$B$987,2,FALSE)</f>
        <v>10.342499999999999</v>
      </c>
      <c r="H696">
        <f>VLOOKUP($A696,Basis!$A$3:$C$968,2,FALSE)</f>
        <v>35</v>
      </c>
      <c r="I696" s="39">
        <f>VLOOKUP($A696,Basis!$A$3:$C$968,3,FALSE)</f>
        <v>66.80051164816021</v>
      </c>
      <c r="J696" s="26">
        <f>VLOOKUP($A696,'Ocean Rates to China'!$L$11:$P$1030,2,FALSE)</f>
        <v>38.33</v>
      </c>
      <c r="K696" s="26">
        <f>VLOOKUP($A696,'Ocean Rates to China'!$L$11:$P$1030,3,FALSE)</f>
        <v>22.05</v>
      </c>
      <c r="L696" s="26">
        <f>VLOOKUP($A696,'Ocean Rates to China'!$L$11:$P$1030,4,FALSE)</f>
        <v>40.479999999999997</v>
      </c>
      <c r="M696" s="26">
        <f>VLOOKUP($A696,'Ocean Rates to China'!$L$11:$P$1030,5,FALSE)</f>
        <v>31.73</v>
      </c>
    </row>
    <row r="697" spans="1:13" x14ac:dyDescent="0.25">
      <c r="A697" s="21">
        <v>43151</v>
      </c>
      <c r="B697">
        <f>VLOOKUP(A697,FOB!$A$1:$H$792,2,FALSE)</f>
        <v>404.5</v>
      </c>
      <c r="C697">
        <v>437</v>
      </c>
      <c r="D697">
        <v>396.25</v>
      </c>
      <c r="E697" t="s">
        <v>9</v>
      </c>
      <c r="F697" t="s">
        <v>9</v>
      </c>
      <c r="G697" s="28">
        <f>VLOOKUP($A697,Futures!$A$3:$B$987,2,FALSE)</f>
        <v>10.265000000000001</v>
      </c>
      <c r="H697">
        <f>VLOOKUP($A697,Basis!$A$3:$C$968,2,FALSE)</f>
        <v>32.5</v>
      </c>
      <c r="I697" s="39">
        <f>VLOOKUP($A697,Basis!$A$3:$C$968,3,FALSE)</f>
        <v>69.297953407359003</v>
      </c>
      <c r="J697" s="26">
        <f>VLOOKUP($A697,'Ocean Rates to China'!$L$11:$P$1030,2,FALSE)</f>
        <v>37.78</v>
      </c>
      <c r="K697" s="26">
        <f>VLOOKUP($A697,'Ocean Rates to China'!$L$11:$P$1030,3,FALSE)</f>
        <v>21.43</v>
      </c>
      <c r="L697" s="26">
        <f>VLOOKUP($A697,'Ocean Rates to China'!$L$11:$P$1030,4,FALSE)</f>
        <v>39.85</v>
      </c>
      <c r="M697" s="26">
        <f>VLOOKUP($A697,'Ocean Rates to China'!$L$11:$P$1030,5,FALSE)</f>
        <v>31.45</v>
      </c>
    </row>
    <row r="698" spans="1:13" x14ac:dyDescent="0.25">
      <c r="A698" s="21">
        <v>43147</v>
      </c>
      <c r="B698">
        <f>VLOOKUP(A698,FOB!$A$1:$H$792,2,FALSE)</f>
        <v>402.75</v>
      </c>
      <c r="C698">
        <v>435.5</v>
      </c>
      <c r="D698">
        <v>395</v>
      </c>
      <c r="E698" t="s">
        <v>9</v>
      </c>
      <c r="F698" t="s">
        <v>9</v>
      </c>
      <c r="G698" s="28">
        <f>VLOOKUP($A698,Futures!$A$3:$B$987,2,FALSE)</f>
        <v>10.215</v>
      </c>
      <c r="H698">
        <f>VLOOKUP($A698,Basis!$A$3:$C$968,2,FALSE)</f>
        <v>33</v>
      </c>
      <c r="I698" s="39">
        <f>VLOOKUP($A698,Basis!$A$3:$C$968,3,FALSE)</f>
        <v>67.79349009362079</v>
      </c>
      <c r="J698" s="26">
        <f>VLOOKUP($A698,'Ocean Rates to China'!$L$11:$P$1030,2,FALSE)</f>
        <v>36.840000000000003</v>
      </c>
      <c r="K698" s="26">
        <f>VLOOKUP($A698,'Ocean Rates to China'!$L$11:$P$1030,3,FALSE)</f>
        <v>21.13</v>
      </c>
      <c r="L698" s="26">
        <f>VLOOKUP($A698,'Ocean Rates to China'!$L$11:$P$1030,4,FALSE)</f>
        <v>38.72</v>
      </c>
      <c r="M698" s="26">
        <f>VLOOKUP($A698,'Ocean Rates to China'!$L$11:$P$1030,5,FALSE)</f>
        <v>30.86</v>
      </c>
    </row>
    <row r="699" spans="1:13" x14ac:dyDescent="0.25">
      <c r="A699" s="21">
        <v>43146</v>
      </c>
      <c r="B699">
        <f>VLOOKUP(A699,FOB!$A$1:$H$792,2,FALSE)</f>
        <v>401.5</v>
      </c>
      <c r="C699">
        <v>433.25</v>
      </c>
      <c r="D699">
        <v>393.25</v>
      </c>
      <c r="E699" t="s">
        <v>9</v>
      </c>
      <c r="F699" t="s">
        <v>9</v>
      </c>
      <c r="G699" s="28">
        <f>VLOOKUP($A699,Futures!$A$3:$B$987,2,FALSE)</f>
        <v>10.2425</v>
      </c>
      <c r="H699" t="e">
        <f>VLOOKUP($A699,Basis!$A$3:$C$968,2,FALSE)</f>
        <v>#N/A</v>
      </c>
      <c r="I699" s="39" t="e">
        <f>VLOOKUP($A699,Basis!$A$3:$C$968,3,FALSE)</f>
        <v>#N/A</v>
      </c>
      <c r="J699" s="26">
        <f>VLOOKUP($A699,'Ocean Rates to China'!$L$11:$P$1030,2,FALSE)</f>
        <v>36.700000000000003</v>
      </c>
      <c r="K699" s="26">
        <f>VLOOKUP($A699,'Ocean Rates to China'!$L$11:$P$1030,3,FALSE)</f>
        <v>21.04</v>
      </c>
      <c r="L699" s="26">
        <f>VLOOKUP($A699,'Ocean Rates to China'!$L$11:$P$1030,4,FALSE)</f>
        <v>38.56</v>
      </c>
      <c r="M699" s="26">
        <f>VLOOKUP($A699,'Ocean Rates to China'!$L$11:$P$1030,5,FALSE)</f>
        <v>30.25</v>
      </c>
    </row>
    <row r="700" spans="1:13" x14ac:dyDescent="0.25">
      <c r="A700" s="21">
        <v>43145</v>
      </c>
      <c r="B700">
        <f>VLOOKUP(A700,FOB!$A$1:$H$792,2,FALSE)</f>
        <v>400.5</v>
      </c>
      <c r="C700">
        <v>434</v>
      </c>
      <c r="D700">
        <v>391.25</v>
      </c>
      <c r="E700" t="s">
        <v>9</v>
      </c>
      <c r="F700" t="s">
        <v>9</v>
      </c>
      <c r="G700" s="28">
        <f>VLOOKUP($A700,Futures!$A$3:$B$987,2,FALSE)</f>
        <v>10.172499999999999</v>
      </c>
      <c r="H700">
        <f>VLOOKUP($A700,Basis!$A$3:$C$968,2,FALSE)</f>
        <v>34</v>
      </c>
      <c r="I700" s="39">
        <f>VLOOKUP($A700,Basis!$A$3:$C$968,3,FALSE)</f>
        <v>68.804866100587958</v>
      </c>
      <c r="J700" s="26">
        <f>VLOOKUP($A700,'Ocean Rates to China'!$L$11:$P$1030,2,FALSE)</f>
        <v>36.54</v>
      </c>
      <c r="K700" s="26">
        <f>VLOOKUP($A700,'Ocean Rates to China'!$L$11:$P$1030,3,FALSE)</f>
        <v>21.26</v>
      </c>
      <c r="L700" s="26">
        <f>VLOOKUP($A700,'Ocean Rates to China'!$L$11:$P$1030,4,FALSE)</f>
        <v>38.39</v>
      </c>
      <c r="M700" s="26">
        <f>VLOOKUP($A700,'Ocean Rates to China'!$L$11:$P$1030,5,FALSE)</f>
        <v>30.07</v>
      </c>
    </row>
    <row r="701" spans="1:13" x14ac:dyDescent="0.25">
      <c r="A701" s="21">
        <v>43144</v>
      </c>
      <c r="B701">
        <f>VLOOKUP(A701,FOB!$A$1:$H$792,2,FALSE)</f>
        <v>398</v>
      </c>
      <c r="C701">
        <v>430.75</v>
      </c>
      <c r="D701">
        <v>389</v>
      </c>
      <c r="E701" t="s">
        <v>9</v>
      </c>
      <c r="F701" t="s">
        <v>9</v>
      </c>
      <c r="G701" s="28">
        <f>VLOOKUP($A701,Futures!$A$3:$B$987,2,FALSE)</f>
        <v>10.1175</v>
      </c>
      <c r="H701">
        <f>VLOOKUP($A701,Basis!$A$3:$C$968,2,FALSE)</f>
        <v>34</v>
      </c>
      <c r="I701" s="39" t="e">
        <f>VLOOKUP($A701,Basis!$A$3:$C$968,3,FALSE)</f>
        <v>#N/A</v>
      </c>
      <c r="J701" s="26">
        <f>VLOOKUP($A701,'Ocean Rates to China'!$L$11:$P$1030,2,FALSE)</f>
        <v>36.57</v>
      </c>
      <c r="K701" s="26">
        <f>VLOOKUP($A701,'Ocean Rates to China'!$L$11:$P$1030,3,FALSE)</f>
        <v>21.17</v>
      </c>
      <c r="L701" s="26">
        <f>VLOOKUP($A701,'Ocean Rates to China'!$L$11:$P$1030,4,FALSE)</f>
        <v>38.42</v>
      </c>
      <c r="M701" s="26">
        <f>VLOOKUP($A701,'Ocean Rates to China'!$L$11:$P$1030,5,FALSE)</f>
        <v>30.13</v>
      </c>
    </row>
    <row r="702" spans="1:13" x14ac:dyDescent="0.25">
      <c r="A702" s="21">
        <v>43143</v>
      </c>
      <c r="B702" t="str">
        <f>VLOOKUP(A702,FOB!$A$1:$H$792,2,FALSE)</f>
        <v/>
      </c>
      <c r="C702">
        <v>428.5</v>
      </c>
      <c r="D702">
        <v>387</v>
      </c>
      <c r="E702" t="s">
        <v>9</v>
      </c>
      <c r="F702" t="s">
        <v>9</v>
      </c>
      <c r="G702" s="28">
        <f>VLOOKUP($A702,Futures!$A$3:$B$987,2,FALSE)</f>
        <v>10.0175</v>
      </c>
      <c r="H702">
        <f>VLOOKUP($A702,Basis!$A$3:$C$968,2,FALSE)</f>
        <v>37</v>
      </c>
      <c r="I702" s="39" t="e">
        <f>VLOOKUP($A702,Basis!$A$3:$C$968,3,FALSE)</f>
        <v>#N/A</v>
      </c>
      <c r="J702" s="26">
        <f>VLOOKUP($A702,'Ocean Rates to China'!$L$11:$P$1030,2,FALSE)</f>
        <v>36.86</v>
      </c>
      <c r="K702" s="26">
        <f>VLOOKUP($A702,'Ocean Rates to China'!$L$11:$P$1030,3,FALSE)</f>
        <v>21.21</v>
      </c>
      <c r="L702" s="26">
        <f>VLOOKUP($A702,'Ocean Rates to China'!$L$11:$P$1030,4,FALSE)</f>
        <v>38.78</v>
      </c>
      <c r="M702" s="26">
        <f>VLOOKUP($A702,'Ocean Rates to China'!$L$11:$P$1030,5,FALSE)</f>
        <v>30.26</v>
      </c>
    </row>
    <row r="703" spans="1:13" x14ac:dyDescent="0.25">
      <c r="A703" s="21">
        <v>43140</v>
      </c>
      <c r="B703" t="str">
        <f>VLOOKUP(A703,FOB!$A$1:$H$792,2,FALSE)</f>
        <v/>
      </c>
      <c r="C703">
        <v>423.75</v>
      </c>
      <c r="D703">
        <v>382.75</v>
      </c>
      <c r="E703" t="s">
        <v>9</v>
      </c>
      <c r="F703" t="s">
        <v>9</v>
      </c>
      <c r="G703" s="28">
        <f>VLOOKUP($A703,Futures!$A$3:$B$987,2,FALSE)</f>
        <v>9.83</v>
      </c>
      <c r="H703">
        <f>VLOOKUP($A703,Basis!$A$3:$C$968,2,FALSE)</f>
        <v>34</v>
      </c>
      <c r="I703" s="39">
        <f>VLOOKUP($A703,Basis!$A$3:$C$968,3,FALSE)</f>
        <v>69.797735684737631</v>
      </c>
      <c r="J703" s="26">
        <f>VLOOKUP($A703,'Ocean Rates to China'!$L$11:$P$1030,2,FALSE)</f>
        <v>37.07</v>
      </c>
      <c r="K703" s="26">
        <f>VLOOKUP($A703,'Ocean Rates to China'!$L$11:$P$1030,3,FALSE)</f>
        <v>21.41</v>
      </c>
      <c r="L703" s="26">
        <f>VLOOKUP($A703,'Ocean Rates to China'!$L$11:$P$1030,4,FALSE)</f>
        <v>39.020000000000003</v>
      </c>
      <c r="M703" s="26">
        <f>VLOOKUP($A703,'Ocean Rates to China'!$L$11:$P$1030,5,FALSE)</f>
        <v>30.56</v>
      </c>
    </row>
    <row r="704" spans="1:13" x14ac:dyDescent="0.25">
      <c r="A704" s="21">
        <v>43139</v>
      </c>
      <c r="B704">
        <f>VLOOKUP(A704,FOB!$A$1:$H$792,2,FALSE)</f>
        <v>385.75</v>
      </c>
      <c r="C704">
        <v>420.25</v>
      </c>
      <c r="D704">
        <v>377</v>
      </c>
      <c r="E704" t="s">
        <v>9</v>
      </c>
      <c r="F704" t="s">
        <v>9</v>
      </c>
      <c r="G704" s="28">
        <f>VLOOKUP($A704,Futures!$A$3:$B$987,2,FALSE)</f>
        <v>9.8774999999999995</v>
      </c>
      <c r="H704">
        <f>VLOOKUP($A704,Basis!$A$3:$C$968,2,FALSE)</f>
        <v>36</v>
      </c>
      <c r="I704" s="39">
        <f>VLOOKUP($A704,Basis!$A$3:$C$968,3,FALSE)</f>
        <v>70.790169823644788</v>
      </c>
      <c r="J704" s="26">
        <f>VLOOKUP($A704,'Ocean Rates to China'!$L$11:$P$1030,2,FALSE)</f>
        <v>37.549999999999997</v>
      </c>
      <c r="K704" s="26">
        <f>VLOOKUP($A704,'Ocean Rates to China'!$L$11:$P$1030,3,FALSE)</f>
        <v>21.36</v>
      </c>
      <c r="L704" s="26">
        <f>VLOOKUP($A704,'Ocean Rates to China'!$L$11:$P$1030,4,FALSE)</f>
        <v>39.6</v>
      </c>
      <c r="M704" s="26">
        <f>VLOOKUP($A704,'Ocean Rates to China'!$L$11:$P$1030,5,FALSE)</f>
        <v>30.76</v>
      </c>
    </row>
    <row r="705" spans="1:13" x14ac:dyDescent="0.25">
      <c r="A705" s="21">
        <v>43138</v>
      </c>
      <c r="B705">
        <f>VLOOKUP(A705,FOB!$A$1:$H$792,2,FALSE)</f>
        <v>387</v>
      </c>
      <c r="C705">
        <v>420</v>
      </c>
      <c r="D705">
        <v>377</v>
      </c>
      <c r="E705" t="s">
        <v>9</v>
      </c>
      <c r="F705" t="s">
        <v>9</v>
      </c>
      <c r="G705" s="28">
        <f>VLOOKUP($A705,Futures!$A$3:$B$987,2,FALSE)</f>
        <v>9.83</v>
      </c>
      <c r="H705">
        <f>VLOOKUP($A705,Basis!$A$3:$C$968,2,FALSE)</f>
        <v>36</v>
      </c>
      <c r="I705" s="39">
        <f>VLOOKUP($A705,Basis!$A$3:$C$968,3,FALSE)</f>
        <v>72.029392553886495</v>
      </c>
      <c r="J705" s="26">
        <f>VLOOKUP($A705,'Ocean Rates to China'!$L$11:$P$1030,2,FALSE)</f>
        <v>37.92</v>
      </c>
      <c r="K705" s="26">
        <f>VLOOKUP($A705,'Ocean Rates to China'!$L$11:$P$1030,3,FALSE)</f>
        <v>21.54</v>
      </c>
      <c r="L705" s="26">
        <f>VLOOKUP($A705,'Ocean Rates to China'!$L$11:$P$1030,4,FALSE)</f>
        <v>40.03</v>
      </c>
      <c r="M705" s="26">
        <f>VLOOKUP($A705,'Ocean Rates to China'!$L$11:$P$1030,5,FALSE)</f>
        <v>31.46</v>
      </c>
    </row>
    <row r="706" spans="1:13" x14ac:dyDescent="0.25">
      <c r="A706" s="21">
        <v>43137</v>
      </c>
      <c r="B706">
        <f>VLOOKUP(A706,FOB!$A$1:$H$792,2,FALSE)</f>
        <v>387</v>
      </c>
      <c r="C706">
        <v>420</v>
      </c>
      <c r="D706">
        <v>377.75</v>
      </c>
      <c r="E706" t="s">
        <v>9</v>
      </c>
      <c r="F706" t="s">
        <v>9</v>
      </c>
      <c r="G706" s="28">
        <f>VLOOKUP($A706,Futures!$A$3:$B$987,2,FALSE)</f>
        <v>9.8625000000000007</v>
      </c>
      <c r="H706">
        <f>VLOOKUP($A706,Basis!$A$3:$C$968,2,FALSE)</f>
        <v>35</v>
      </c>
      <c r="I706" s="39">
        <f>VLOOKUP($A706,Basis!$A$3:$C$968,3,FALSE)</f>
        <v>68.779392553886424</v>
      </c>
      <c r="J706" s="26">
        <f>VLOOKUP($A706,'Ocean Rates to China'!$L$11:$P$1030,2,FALSE)</f>
        <v>38.36</v>
      </c>
      <c r="K706" s="26">
        <f>VLOOKUP($A706,'Ocean Rates to China'!$L$11:$P$1030,3,FALSE)</f>
        <v>21.81</v>
      </c>
      <c r="L706" s="26">
        <f>VLOOKUP($A706,'Ocean Rates to China'!$L$11:$P$1030,4,FALSE)</f>
        <v>40.56</v>
      </c>
      <c r="M706" s="26">
        <f>VLOOKUP($A706,'Ocean Rates to China'!$L$11:$P$1030,5,FALSE)</f>
        <v>31.74</v>
      </c>
    </row>
    <row r="707" spans="1:13" x14ac:dyDescent="0.25">
      <c r="A707" s="21">
        <v>43136</v>
      </c>
      <c r="B707">
        <f>VLOOKUP(A707,FOB!$A$1:$H$792,2,FALSE)</f>
        <v>385</v>
      </c>
      <c r="C707">
        <v>417</v>
      </c>
      <c r="D707">
        <v>375.5</v>
      </c>
      <c r="E707" t="s">
        <v>9</v>
      </c>
      <c r="F707" t="s">
        <v>9</v>
      </c>
      <c r="G707" s="28">
        <f>VLOOKUP($A707,Futures!$A$3:$B$987,2,FALSE)</f>
        <v>9.6974999999999998</v>
      </c>
      <c r="H707">
        <f>VLOOKUP($A707,Basis!$A$3:$C$968,2,FALSE)</f>
        <v>37</v>
      </c>
      <c r="I707" s="39">
        <f>VLOOKUP($A707,Basis!$A$3:$C$968,3,FALSE)</f>
        <v>69.548933159155268</v>
      </c>
      <c r="J707" s="26">
        <f>VLOOKUP($A707,'Ocean Rates to China'!$L$11:$P$1030,2,FALSE)</f>
        <v>38.659999999999997</v>
      </c>
      <c r="K707" s="26">
        <f>VLOOKUP($A707,'Ocean Rates to China'!$L$11:$P$1030,3,FALSE)</f>
        <v>21.96</v>
      </c>
      <c r="L707" s="26">
        <f>VLOOKUP($A707,'Ocean Rates to China'!$L$11:$P$1030,4,FALSE)</f>
        <v>40.92</v>
      </c>
      <c r="M707" s="26">
        <f>VLOOKUP($A707,'Ocean Rates to China'!$L$11:$P$1030,5,FALSE)</f>
        <v>32.17</v>
      </c>
    </row>
    <row r="708" spans="1:13" x14ac:dyDescent="0.25">
      <c r="A708" s="21">
        <v>43133</v>
      </c>
      <c r="B708">
        <f>VLOOKUP(A708,FOB!$A$1:$H$792,2,FALSE)</f>
        <v>381</v>
      </c>
      <c r="C708">
        <v>414.25</v>
      </c>
      <c r="D708">
        <v>371.75</v>
      </c>
      <c r="E708" t="s">
        <v>9</v>
      </c>
      <c r="F708" t="s">
        <v>9</v>
      </c>
      <c r="G708" s="28">
        <f>VLOOKUP($A708,Futures!$A$3:$B$987,2,FALSE)</f>
        <v>9.7874999999999996</v>
      </c>
      <c r="H708">
        <f>VLOOKUP($A708,Basis!$A$3:$C$968,2,FALSE)</f>
        <v>41</v>
      </c>
      <c r="I708" s="39">
        <f>VLOOKUP($A708,Basis!$A$3:$C$968,3,FALSE)</f>
        <v>66.046429349009372</v>
      </c>
      <c r="J708" s="26">
        <f>VLOOKUP($A708,'Ocean Rates to China'!$L$11:$P$1030,2,FALSE)</f>
        <v>38.81</v>
      </c>
      <c r="K708" s="26">
        <f>VLOOKUP($A708,'Ocean Rates to China'!$L$11:$P$1030,3,FALSE)</f>
        <v>21.94</v>
      </c>
      <c r="L708" s="26">
        <f>VLOOKUP($A708,'Ocean Rates to China'!$L$11:$P$1030,4,FALSE)</f>
        <v>41.09</v>
      </c>
      <c r="M708" s="26">
        <f>VLOOKUP($A708,'Ocean Rates to China'!$L$11:$P$1030,5,FALSE)</f>
        <v>32.44</v>
      </c>
    </row>
    <row r="709" spans="1:13" x14ac:dyDescent="0.25">
      <c r="A709" s="21">
        <v>43132</v>
      </c>
      <c r="B709">
        <f>VLOOKUP(A709,FOB!$A$1:$H$792,2,FALSE)</f>
        <v>383.5</v>
      </c>
      <c r="C709">
        <v>417</v>
      </c>
      <c r="D709">
        <v>374.5</v>
      </c>
      <c r="E709" t="s">
        <v>9</v>
      </c>
      <c r="F709" t="s">
        <v>9</v>
      </c>
      <c r="G709" s="28">
        <f>VLOOKUP($A709,Futures!$A$3:$B$987,2,FALSE)</f>
        <v>9.85</v>
      </c>
      <c r="H709">
        <f>VLOOKUP($A709,Basis!$A$3:$C$968,2,FALSE)</f>
        <v>38</v>
      </c>
      <c r="I709" s="39">
        <f>VLOOKUP($A709,Basis!$A$3:$C$968,3,FALSE)</f>
        <v>70.3015458306119</v>
      </c>
      <c r="J709" s="26">
        <f>VLOOKUP($A709,'Ocean Rates to China'!$L$11:$P$1030,2,FALSE)</f>
        <v>38.78</v>
      </c>
      <c r="K709" s="26">
        <f>VLOOKUP($A709,'Ocean Rates to China'!$L$11:$P$1030,3,FALSE)</f>
        <v>22.01</v>
      </c>
      <c r="L709" s="26">
        <f>VLOOKUP($A709,'Ocean Rates to China'!$L$11:$P$1030,4,FALSE)</f>
        <v>41.02</v>
      </c>
      <c r="M709" s="26">
        <f>VLOOKUP($A709,'Ocean Rates to China'!$L$11:$P$1030,5,FALSE)</f>
        <v>32.67</v>
      </c>
    </row>
    <row r="710" spans="1:13" x14ac:dyDescent="0.25">
      <c r="A710" s="21">
        <v>43131</v>
      </c>
      <c r="B710">
        <f>VLOOKUP(A710,FOB!$A$1:$H$792,2,FALSE)</f>
        <v>388.75</v>
      </c>
      <c r="C710">
        <v>420</v>
      </c>
      <c r="D710">
        <v>378</v>
      </c>
      <c r="E710" t="s">
        <v>9</v>
      </c>
      <c r="F710" t="s">
        <v>9</v>
      </c>
      <c r="G710" s="28">
        <f>VLOOKUP($A710,Futures!$A$3:$B$987,2,FALSE)</f>
        <v>9.9574999999999996</v>
      </c>
      <c r="H710">
        <f>VLOOKUP($A710,Basis!$A$3:$C$968,2,FALSE)</f>
        <v>38</v>
      </c>
      <c r="I710" s="39">
        <f>VLOOKUP($A710,Basis!$A$3:$C$968,3,FALSE)</f>
        <v>57.047735684737688</v>
      </c>
      <c r="J710" s="26">
        <f>VLOOKUP($A710,'Ocean Rates to China'!$L$11:$P$1030,2,FALSE)</f>
        <v>39.29</v>
      </c>
      <c r="K710" s="26">
        <f>VLOOKUP($A710,'Ocean Rates to China'!$L$11:$P$1030,3,FALSE)</f>
        <v>22.42</v>
      </c>
      <c r="L710" s="26">
        <f>VLOOKUP($A710,'Ocean Rates to China'!$L$11:$P$1030,4,FALSE)</f>
        <v>41.62</v>
      </c>
      <c r="M710" s="26">
        <f>VLOOKUP($A710,'Ocean Rates to China'!$L$11:$P$1030,5,FALSE)</f>
        <v>32.69</v>
      </c>
    </row>
    <row r="711" spans="1:13" x14ac:dyDescent="0.25">
      <c r="A711" s="21">
        <v>43130</v>
      </c>
      <c r="B711">
        <f>VLOOKUP(A711,FOB!$A$1:$H$792,2,FALSE)</f>
        <v>389</v>
      </c>
      <c r="C711">
        <v>424</v>
      </c>
      <c r="D711">
        <v>379.75</v>
      </c>
      <c r="E711" t="s">
        <v>9</v>
      </c>
      <c r="F711" t="s">
        <v>9</v>
      </c>
      <c r="G711" s="28">
        <f>VLOOKUP($A711,Futures!$A$3:$B$987,2,FALSE)</f>
        <v>10.0025</v>
      </c>
      <c r="H711">
        <f>VLOOKUP($A711,Basis!$A$3:$C$968,2,FALSE)</f>
        <v>36</v>
      </c>
      <c r="I711" s="39">
        <f>VLOOKUP($A711,Basis!$A$3:$C$968,3,FALSE)</f>
        <v>59.297136947528806</v>
      </c>
      <c r="J711" s="26">
        <f>VLOOKUP($A711,'Ocean Rates to China'!$L$11:$P$1030,2,FALSE)</f>
        <v>39.68</v>
      </c>
      <c r="K711" s="26">
        <f>VLOOKUP($A711,'Ocean Rates to China'!$L$11:$P$1030,3,FALSE)</f>
        <v>22.62</v>
      </c>
      <c r="L711" s="26">
        <f>VLOOKUP($A711,'Ocean Rates to China'!$L$11:$P$1030,4,FALSE)</f>
        <v>42.06</v>
      </c>
      <c r="M711" s="26">
        <f>VLOOKUP($A711,'Ocean Rates to China'!$L$11:$P$1030,5,FALSE)</f>
        <v>33.28</v>
      </c>
    </row>
    <row r="712" spans="1:13" x14ac:dyDescent="0.25">
      <c r="A712" s="21">
        <v>43129</v>
      </c>
      <c r="B712">
        <f>VLOOKUP(A712,FOB!$A$1:$H$792,2,FALSE)</f>
        <v>391.5</v>
      </c>
      <c r="C712">
        <v>426.5</v>
      </c>
      <c r="D712">
        <v>381.5</v>
      </c>
      <c r="E712" t="s">
        <v>9</v>
      </c>
      <c r="F712" t="s">
        <v>9</v>
      </c>
      <c r="G712" s="28">
        <f>VLOOKUP($A712,Futures!$A$3:$B$987,2,FALSE)</f>
        <v>9.9149999999999991</v>
      </c>
      <c r="H712">
        <f>VLOOKUP($A712,Basis!$A$3:$C$968,2,FALSE)</f>
        <v>35</v>
      </c>
      <c r="I712" s="39">
        <f>VLOOKUP($A712,Basis!$A$3:$C$968,3,FALSE)</f>
        <v>60.04583061180071</v>
      </c>
      <c r="J712" s="26">
        <f>VLOOKUP($A712,'Ocean Rates to China'!$L$11:$P$1030,2,FALSE)</f>
        <v>36.6</v>
      </c>
      <c r="K712" s="26">
        <f>VLOOKUP($A712,'Ocean Rates to China'!$L$11:$P$1030,3,FALSE)</f>
        <v>20.34</v>
      </c>
      <c r="L712" s="26">
        <f>VLOOKUP($A712,'Ocean Rates to China'!$L$11:$P$1030,4,FALSE)</f>
        <v>42.58</v>
      </c>
      <c r="M712" s="26">
        <f>VLOOKUP($A712,'Ocean Rates to China'!$L$11:$P$1030,5,FALSE)</f>
        <v>33.659999999999997</v>
      </c>
    </row>
    <row r="713" spans="1:13" x14ac:dyDescent="0.25">
      <c r="A713" s="21">
        <v>43126</v>
      </c>
      <c r="B713">
        <f>VLOOKUP(A713,FOB!$A$1:$H$792,2,FALSE)</f>
        <v>387.75</v>
      </c>
      <c r="C713">
        <v>423.5</v>
      </c>
      <c r="D713">
        <v>378</v>
      </c>
      <c r="E713" t="s">
        <v>9</v>
      </c>
      <c r="F713" t="s">
        <v>9</v>
      </c>
      <c r="G713" s="28">
        <f>VLOOKUP($A713,Futures!$A$3:$B$987,2,FALSE)</f>
        <v>9.8550000000000004</v>
      </c>
      <c r="H713">
        <f>VLOOKUP($A713,Basis!$A$3:$C$968,2,FALSE)</f>
        <v>36</v>
      </c>
      <c r="I713" s="39" t="e">
        <f>VLOOKUP($A713,Basis!$A$3:$C$968,3,FALSE)</f>
        <v>#N/A</v>
      </c>
      <c r="J713" s="26">
        <f>VLOOKUP($A713,'Ocean Rates to China'!$L$11:$P$1030,2,FALSE)</f>
        <v>40.19</v>
      </c>
      <c r="K713" s="26">
        <f>VLOOKUP($A713,'Ocean Rates to China'!$L$11:$P$1030,3,FALSE)</f>
        <v>23.04</v>
      </c>
      <c r="L713" s="26">
        <f>VLOOKUP($A713,'Ocean Rates to China'!$L$11:$P$1030,4,FALSE)</f>
        <v>42.65</v>
      </c>
      <c r="M713" s="26">
        <f>VLOOKUP($A713,'Ocean Rates to China'!$L$11:$P$1030,5,FALSE)</f>
        <v>33.74</v>
      </c>
    </row>
    <row r="714" spans="1:13" x14ac:dyDescent="0.25">
      <c r="A714" s="21">
        <v>43125</v>
      </c>
      <c r="B714">
        <f>VLOOKUP(A714,FOB!$A$1:$H$792,2,FALSE)</f>
        <v>386.75</v>
      </c>
      <c r="C714">
        <v>422</v>
      </c>
      <c r="D714">
        <v>377.25</v>
      </c>
      <c r="E714" t="s">
        <v>9</v>
      </c>
      <c r="F714" t="s">
        <v>9</v>
      </c>
      <c r="G714" s="28">
        <f>VLOOKUP($A714,Futures!$A$3:$B$987,2,FALSE)</f>
        <v>9.9224999999999994</v>
      </c>
      <c r="H714">
        <f>VLOOKUP($A714,Basis!$A$3:$C$968,2,FALSE)</f>
        <v>35</v>
      </c>
      <c r="I714" s="39" t="e">
        <f>VLOOKUP($A714,Basis!$A$3:$C$968,3,FALSE)</f>
        <v>#N/A</v>
      </c>
      <c r="J714" s="26">
        <f>VLOOKUP($A714,'Ocean Rates to China'!$L$11:$P$1030,2,FALSE)</f>
        <v>40</v>
      </c>
      <c r="K714" s="26">
        <f>VLOOKUP($A714,'Ocean Rates to China'!$L$11:$P$1030,3,FALSE)</f>
        <v>22.57</v>
      </c>
      <c r="L714" s="26">
        <f>VLOOKUP($A714,'Ocean Rates to China'!$L$11:$P$1030,4,FALSE)</f>
        <v>42.43</v>
      </c>
      <c r="M714" s="26">
        <f>VLOOKUP($A714,'Ocean Rates to China'!$L$11:$P$1030,5,FALSE)</f>
        <v>33.69</v>
      </c>
    </row>
    <row r="715" spans="1:13" x14ac:dyDescent="0.25">
      <c r="A715" s="21">
        <v>43124</v>
      </c>
      <c r="B715">
        <f>VLOOKUP(A715,FOB!$A$1:$H$792,2,FALSE)</f>
        <v>390</v>
      </c>
      <c r="C715">
        <v>423</v>
      </c>
      <c r="D715">
        <v>380.5</v>
      </c>
      <c r="E715" t="s">
        <v>9</v>
      </c>
      <c r="F715" t="s">
        <v>9</v>
      </c>
      <c r="G715" s="28">
        <f>VLOOKUP($A715,Futures!$A$3:$B$987,2,FALSE)</f>
        <v>9.9224999999999994</v>
      </c>
      <c r="H715">
        <f>VLOOKUP($A715,Basis!$A$3:$C$968,2,FALSE)</f>
        <v>33</v>
      </c>
      <c r="I715" s="39">
        <f>VLOOKUP($A715,Basis!$A$3:$C$968,3,FALSE)</f>
        <v>59.295830611800682</v>
      </c>
      <c r="J715" s="26">
        <f>VLOOKUP($A715,'Ocean Rates to China'!$L$11:$P$1030,2,FALSE)</f>
        <v>39.75</v>
      </c>
      <c r="K715" s="26">
        <f>VLOOKUP($A715,'Ocean Rates to China'!$L$11:$P$1030,3,FALSE)</f>
        <v>22.93</v>
      </c>
      <c r="L715" s="26">
        <f>VLOOKUP($A715,'Ocean Rates to China'!$L$11:$P$1030,4,FALSE)</f>
        <v>42.14</v>
      </c>
      <c r="M715" s="26">
        <f>VLOOKUP($A715,'Ocean Rates to China'!$L$11:$P$1030,5,FALSE)</f>
        <v>33.32</v>
      </c>
    </row>
    <row r="716" spans="1:13" x14ac:dyDescent="0.25">
      <c r="A716" s="21">
        <v>43123</v>
      </c>
      <c r="B716">
        <f>VLOOKUP(A716,FOB!$A$1:$H$792,2,FALSE)</f>
        <v>388</v>
      </c>
      <c r="C716">
        <v>420</v>
      </c>
      <c r="D716">
        <v>380</v>
      </c>
      <c r="E716" t="s">
        <v>9</v>
      </c>
      <c r="F716" t="s">
        <v>9</v>
      </c>
      <c r="G716" s="28">
        <f>VLOOKUP($A716,Futures!$A$3:$B$987,2,FALSE)</f>
        <v>9.8625000000000007</v>
      </c>
      <c r="H716">
        <f>VLOOKUP($A716,Basis!$A$3:$C$968,2,FALSE)</f>
        <v>32</v>
      </c>
      <c r="I716" s="39">
        <f>VLOOKUP($A716,Basis!$A$3:$C$968,3,FALSE)</f>
        <v>72.535107772697501</v>
      </c>
      <c r="J716" s="26">
        <f>VLOOKUP($A716,'Ocean Rates to China'!$L$11:$P$1030,2,FALSE)</f>
        <v>39.18</v>
      </c>
      <c r="K716" s="26">
        <f>VLOOKUP($A716,'Ocean Rates to China'!$L$11:$P$1030,3,FALSE)</f>
        <v>22.54</v>
      </c>
      <c r="L716" s="26">
        <f>VLOOKUP($A716,'Ocean Rates to China'!$L$11:$P$1030,4,FALSE)</f>
        <v>41.48</v>
      </c>
      <c r="M716" s="26">
        <f>VLOOKUP($A716,'Ocean Rates to China'!$L$11:$P$1030,5,FALSE)</f>
        <v>32.94</v>
      </c>
    </row>
    <row r="717" spans="1:13" x14ac:dyDescent="0.25">
      <c r="A717" s="21">
        <v>43122</v>
      </c>
      <c r="B717">
        <f>VLOOKUP(A717,FOB!$A$1:$H$792,2,FALSE)</f>
        <v>386.75</v>
      </c>
      <c r="C717">
        <v>416</v>
      </c>
      <c r="D717">
        <v>379</v>
      </c>
      <c r="E717" t="s">
        <v>9</v>
      </c>
      <c r="F717" t="s">
        <v>9</v>
      </c>
      <c r="G717" s="28">
        <f>VLOOKUP($A717,Futures!$A$3:$B$987,2,FALSE)</f>
        <v>9.8424999999999994</v>
      </c>
      <c r="H717">
        <f>VLOOKUP($A717,Basis!$A$3:$C$968,2,FALSE)</f>
        <v>38</v>
      </c>
      <c r="I717" s="39">
        <f>VLOOKUP($A717,Basis!$A$3:$C$968,3,FALSE)</f>
        <v>75.297136947528827</v>
      </c>
      <c r="J717" s="26">
        <f>VLOOKUP($A717,'Ocean Rates to China'!$L$11:$P$1030,2,FALSE)</f>
        <v>38.82</v>
      </c>
      <c r="K717" s="26">
        <f>VLOOKUP($A717,'Ocean Rates to China'!$L$11:$P$1030,3,FALSE)</f>
        <v>22.39</v>
      </c>
      <c r="L717" s="26">
        <f>VLOOKUP($A717,'Ocean Rates to China'!$L$11:$P$1030,4,FALSE)</f>
        <v>41.06</v>
      </c>
      <c r="M717" s="26">
        <f>VLOOKUP($A717,'Ocean Rates to China'!$L$11:$P$1030,5,FALSE)</f>
        <v>32.479999999999997</v>
      </c>
    </row>
    <row r="718" spans="1:13" x14ac:dyDescent="0.25">
      <c r="A718" s="21">
        <v>43119</v>
      </c>
      <c r="B718">
        <f>VLOOKUP(A718,FOB!$A$1:$H$792,2,FALSE)</f>
        <v>387.75</v>
      </c>
      <c r="C718">
        <v>415.5</v>
      </c>
      <c r="D718">
        <v>378.75</v>
      </c>
      <c r="E718" t="s">
        <v>9</v>
      </c>
      <c r="F718" t="s">
        <v>9</v>
      </c>
      <c r="G718" s="28">
        <f>VLOOKUP($A718,Futures!$A$3:$B$987,2,FALSE)</f>
        <v>9.7725000000000009</v>
      </c>
      <c r="H718">
        <f>VLOOKUP($A718,Basis!$A$3:$C$968,2,FALSE)</f>
        <v>38</v>
      </c>
      <c r="I718" s="39">
        <f>VLOOKUP($A718,Basis!$A$3:$C$968,3,FALSE)</f>
        <v>74.785706509906362</v>
      </c>
      <c r="J718" s="26">
        <f>VLOOKUP($A718,'Ocean Rates to China'!$L$11:$P$1030,2,FALSE)</f>
        <v>38.619999999999997</v>
      </c>
      <c r="K718" s="26">
        <f>VLOOKUP($A718,'Ocean Rates to China'!$L$11:$P$1030,3,FALSE)</f>
        <v>22.3</v>
      </c>
      <c r="L718" s="26">
        <f>VLOOKUP($A718,'Ocean Rates to China'!$L$11:$P$1030,4,FALSE)</f>
        <v>40.840000000000003</v>
      </c>
      <c r="M718" s="26">
        <f>VLOOKUP($A718,'Ocean Rates to China'!$L$11:$P$1030,5,FALSE)</f>
        <v>32.22</v>
      </c>
    </row>
    <row r="719" spans="1:13" x14ac:dyDescent="0.25">
      <c r="A719" s="21">
        <v>43118</v>
      </c>
      <c r="B719">
        <f>VLOOKUP(A719,FOB!$A$1:$H$792,2,FALSE)</f>
        <v>387.5</v>
      </c>
      <c r="C719">
        <v>415.5</v>
      </c>
      <c r="D719">
        <v>377</v>
      </c>
      <c r="E719" t="s">
        <v>9</v>
      </c>
      <c r="F719" t="s">
        <v>9</v>
      </c>
      <c r="G719" s="28">
        <f>VLOOKUP($A719,Futures!$A$3:$B$987,2,FALSE)</f>
        <v>9.73</v>
      </c>
      <c r="H719">
        <f>VLOOKUP($A719,Basis!$A$3:$C$968,2,FALSE)</f>
        <v>38</v>
      </c>
      <c r="I719" s="39">
        <f>VLOOKUP($A719,Basis!$A$3:$C$968,3,FALSE)</f>
        <v>81.539516655780631</v>
      </c>
      <c r="J719" s="26">
        <f>VLOOKUP($A719,'Ocean Rates to China'!$L$11:$P$1030,2,FALSE)</f>
        <v>38.369999999999997</v>
      </c>
      <c r="K719" s="26">
        <f>VLOOKUP($A719,'Ocean Rates to China'!$L$11:$P$1030,3,FALSE)</f>
        <v>21.75</v>
      </c>
      <c r="L719" s="26">
        <f>VLOOKUP($A719,'Ocean Rates to China'!$L$11:$P$1030,4,FALSE)</f>
        <v>40.549999999999997</v>
      </c>
      <c r="M719" s="26">
        <f>VLOOKUP($A719,'Ocean Rates to China'!$L$11:$P$1030,5,FALSE)</f>
        <v>32.03</v>
      </c>
    </row>
    <row r="720" spans="1:13" x14ac:dyDescent="0.25">
      <c r="A720" s="21">
        <v>43117</v>
      </c>
      <c r="B720">
        <f>VLOOKUP(A720,FOB!$A$1:$H$792,2,FALSE)</f>
        <v>384.75</v>
      </c>
      <c r="C720">
        <v>414</v>
      </c>
      <c r="D720">
        <v>375.25</v>
      </c>
      <c r="E720" t="s">
        <v>9</v>
      </c>
      <c r="F720" t="s">
        <v>9</v>
      </c>
      <c r="G720" s="28">
        <f>VLOOKUP($A720,Futures!$A$3:$B$987,2,FALSE)</f>
        <v>9.6875</v>
      </c>
      <c r="H720">
        <f>VLOOKUP($A720,Basis!$A$3:$C$968,2,FALSE)</f>
        <v>41</v>
      </c>
      <c r="I720" s="39">
        <f>VLOOKUP($A720,Basis!$A$3:$C$968,3,FALSE)</f>
        <v>73.052743305029466</v>
      </c>
      <c r="J720" s="26">
        <f>VLOOKUP($A720,'Ocean Rates to China'!$L$11:$P$1030,2,FALSE)</f>
        <v>38.590000000000003</v>
      </c>
      <c r="K720" s="26">
        <f>VLOOKUP($A720,'Ocean Rates to China'!$L$11:$P$1030,3,FALSE)</f>
        <v>22.13</v>
      </c>
      <c r="L720" s="26">
        <f>VLOOKUP($A720,'Ocean Rates to China'!$L$11:$P$1030,4,FALSE)</f>
        <v>40.81</v>
      </c>
      <c r="M720" s="26">
        <f>VLOOKUP($A720,'Ocean Rates to China'!$L$11:$P$1030,5,FALSE)</f>
        <v>32.08</v>
      </c>
    </row>
    <row r="721" spans="1:13" x14ac:dyDescent="0.25">
      <c r="A721" s="21">
        <v>43116</v>
      </c>
      <c r="B721">
        <f>VLOOKUP(A721,FOB!$A$1:$H$792,2,FALSE)</f>
        <v>381.5</v>
      </c>
      <c r="C721">
        <v>410.5</v>
      </c>
      <c r="D721">
        <v>374.25</v>
      </c>
      <c r="E721" t="s">
        <v>9</v>
      </c>
      <c r="F721" t="s">
        <v>9</v>
      </c>
      <c r="G721" s="28">
        <f>VLOOKUP($A721,Futures!$A$3:$B$987,2,FALSE)</f>
        <v>9.68</v>
      </c>
      <c r="H721">
        <f>VLOOKUP($A721,Basis!$A$3:$C$968,2,FALSE)</f>
        <v>44</v>
      </c>
      <c r="I721" s="39">
        <f>VLOOKUP($A721,Basis!$A$3:$C$968,3,FALSE)</f>
        <v>74.292619203135331</v>
      </c>
      <c r="J721" s="26">
        <f>VLOOKUP($A721,'Ocean Rates to China'!$L$11:$P$1030,2,FALSE)</f>
        <v>38.700000000000003</v>
      </c>
      <c r="K721" s="26">
        <f>VLOOKUP($A721,'Ocean Rates to China'!$L$11:$P$1030,3,FALSE)</f>
        <v>22.17</v>
      </c>
      <c r="L721" s="26">
        <f>VLOOKUP($A721,'Ocean Rates to China'!$L$11:$P$1030,4,FALSE)</f>
        <v>40.93</v>
      </c>
      <c r="M721" s="26">
        <f>VLOOKUP($A721,'Ocean Rates to China'!$L$11:$P$1030,5,FALSE)</f>
        <v>32.35</v>
      </c>
    </row>
    <row r="722" spans="1:13" x14ac:dyDescent="0.25">
      <c r="A722" s="21">
        <v>43112</v>
      </c>
      <c r="B722">
        <f>VLOOKUP(A722,FOB!$A$1:$H$792,2,FALSE)</f>
        <v>381.5</v>
      </c>
      <c r="C722">
        <v>410</v>
      </c>
      <c r="D722">
        <v>373.75</v>
      </c>
      <c r="E722" t="s">
        <v>9</v>
      </c>
      <c r="F722" t="s">
        <v>9</v>
      </c>
      <c r="G722" s="28">
        <f>VLOOKUP($A722,Futures!$A$3:$B$987,2,FALSE)</f>
        <v>9.6050000000000004</v>
      </c>
      <c r="H722">
        <f>VLOOKUP($A722,Basis!$A$3:$C$968,2,FALSE)</f>
        <v>48</v>
      </c>
      <c r="I722" s="39">
        <f>VLOOKUP($A722,Basis!$A$3:$C$968,3,FALSE)</f>
        <v>80.540714130198054</v>
      </c>
      <c r="J722" s="26">
        <f>VLOOKUP($A722,'Ocean Rates to China'!$L$11:$P$1030,2,FALSE)</f>
        <v>38.96</v>
      </c>
      <c r="K722" s="26">
        <f>VLOOKUP($A722,'Ocean Rates to China'!$L$11:$P$1030,3,FALSE)</f>
        <v>22.31</v>
      </c>
      <c r="L722" s="26">
        <f>VLOOKUP($A722,'Ocean Rates to China'!$L$11:$P$1030,4,FALSE)</f>
        <v>41.24</v>
      </c>
      <c r="M722" s="26">
        <f>VLOOKUP($A722,'Ocean Rates to China'!$L$11:$P$1030,5,FALSE)</f>
        <v>32.51</v>
      </c>
    </row>
    <row r="723" spans="1:13" x14ac:dyDescent="0.25">
      <c r="A723" s="21">
        <v>43111</v>
      </c>
      <c r="B723">
        <f>VLOOKUP(A723,FOB!$A$1:$H$792,2,FALSE)</f>
        <v>378.75</v>
      </c>
      <c r="C723">
        <v>409</v>
      </c>
      <c r="D723">
        <v>369.75</v>
      </c>
      <c r="E723" t="s">
        <v>9</v>
      </c>
      <c r="F723" t="s">
        <v>9</v>
      </c>
      <c r="G723" s="28">
        <f>VLOOKUP($A723,Futures!$A$3:$B$987,2,FALSE)</f>
        <v>9.5</v>
      </c>
      <c r="H723">
        <f>VLOOKUP($A723,Basis!$A$3:$C$968,2,FALSE)</f>
        <v>48</v>
      </c>
      <c r="I723" s="39">
        <f>VLOOKUP($A723,Basis!$A$3:$C$968,3,FALSE)</f>
        <v>80.290659699542744</v>
      </c>
      <c r="J723" s="26">
        <f>VLOOKUP($A723,'Ocean Rates to China'!$L$11:$P$1030,2,FALSE)</f>
        <v>39.020000000000003</v>
      </c>
      <c r="K723" s="26">
        <f>VLOOKUP($A723,'Ocean Rates to China'!$L$11:$P$1030,3,FALSE)</f>
        <v>22.27</v>
      </c>
      <c r="L723" s="26">
        <f>VLOOKUP($A723,'Ocean Rates to China'!$L$11:$P$1030,4,FALSE)</f>
        <v>41.29</v>
      </c>
      <c r="M723" s="26">
        <f>VLOOKUP($A723,'Ocean Rates to China'!$L$11:$P$1030,5,FALSE)</f>
        <v>32.729999999999997</v>
      </c>
    </row>
    <row r="724" spans="1:13" x14ac:dyDescent="0.25">
      <c r="A724" s="21">
        <v>43110</v>
      </c>
      <c r="B724">
        <f>VLOOKUP(A724,FOB!$A$1:$H$792,2,FALSE)</f>
        <v>378</v>
      </c>
      <c r="C724">
        <v>407.5</v>
      </c>
      <c r="D724">
        <v>368.25</v>
      </c>
      <c r="E724" t="s">
        <v>9</v>
      </c>
      <c r="F724" t="s">
        <v>9</v>
      </c>
      <c r="G724" s="28">
        <f>VLOOKUP($A724,Futures!$A$3:$B$987,2,FALSE)</f>
        <v>9.5500000000000007</v>
      </c>
      <c r="H724">
        <f>VLOOKUP($A724,Basis!$A$3:$C$968,2,FALSE)</f>
        <v>40</v>
      </c>
      <c r="I724" s="39">
        <f>VLOOKUP($A724,Basis!$A$3:$C$968,3,FALSE)</f>
        <v>83.536903984323985</v>
      </c>
      <c r="J724" s="26">
        <f>VLOOKUP($A724,'Ocean Rates to China'!$L$11:$P$1030,2,FALSE)</f>
        <v>39.29</v>
      </c>
      <c r="K724" s="26">
        <f>VLOOKUP($A724,'Ocean Rates to China'!$L$11:$P$1030,3,FALSE)</f>
        <v>22.7</v>
      </c>
      <c r="L724" s="26">
        <f>VLOOKUP($A724,'Ocean Rates to China'!$L$11:$P$1030,4,FALSE)</f>
        <v>41.6</v>
      </c>
      <c r="M724" s="26">
        <f>VLOOKUP($A724,'Ocean Rates to China'!$L$11:$P$1030,5,FALSE)</f>
        <v>32.82</v>
      </c>
    </row>
    <row r="725" spans="1:13" x14ac:dyDescent="0.25">
      <c r="A725" s="21">
        <v>43109</v>
      </c>
      <c r="B725">
        <f>VLOOKUP(A725,FOB!$A$1:$H$792,2,FALSE)</f>
        <v>378</v>
      </c>
      <c r="C725">
        <v>406.25</v>
      </c>
      <c r="D725">
        <v>368.25</v>
      </c>
      <c r="E725" t="s">
        <v>9</v>
      </c>
      <c r="F725" t="s">
        <v>9</v>
      </c>
      <c r="G725" s="28">
        <f>VLOOKUP($A725,Futures!$A$3:$B$987,2,FALSE)</f>
        <v>9.6374999999999993</v>
      </c>
      <c r="H725">
        <f>VLOOKUP($A725,Basis!$A$3:$C$968,2,FALSE)</f>
        <v>42</v>
      </c>
      <c r="I725" s="39">
        <f>VLOOKUP($A725,Basis!$A$3:$C$968,3,FALSE)</f>
        <v>78.542619203135359</v>
      </c>
      <c r="J725" s="26">
        <f>VLOOKUP($A725,'Ocean Rates to China'!$L$11:$P$1030,2,FALSE)</f>
        <v>39.44</v>
      </c>
      <c r="K725" s="26">
        <f>VLOOKUP($A725,'Ocean Rates to China'!$L$11:$P$1030,3,FALSE)</f>
        <v>22.7</v>
      </c>
      <c r="L725" s="26">
        <f>VLOOKUP($A725,'Ocean Rates to China'!$L$11:$P$1030,4,FALSE)</f>
        <v>41.77</v>
      </c>
      <c r="M725" s="26">
        <f>VLOOKUP($A725,'Ocean Rates to China'!$L$11:$P$1030,5,FALSE)</f>
        <v>33.03</v>
      </c>
    </row>
    <row r="726" spans="1:13" x14ac:dyDescent="0.25">
      <c r="A726" s="21">
        <v>43108</v>
      </c>
      <c r="B726">
        <f>VLOOKUP(A726,FOB!$A$1:$H$792,2,FALSE)</f>
        <v>381.75</v>
      </c>
      <c r="C726">
        <v>410</v>
      </c>
      <c r="D726">
        <v>372.25</v>
      </c>
      <c r="E726" t="s">
        <v>9</v>
      </c>
      <c r="F726" t="s">
        <v>9</v>
      </c>
      <c r="G726" s="28">
        <f>VLOOKUP($A726,Futures!$A$3:$B$987,2,FALSE)</f>
        <v>9.6675000000000004</v>
      </c>
      <c r="H726">
        <f>VLOOKUP($A726,Basis!$A$3:$C$968,2,FALSE)</f>
        <v>40</v>
      </c>
      <c r="I726" s="39">
        <f>VLOOKUP($A726,Basis!$A$3:$C$968,3,FALSE)</f>
        <v>86.292673633790599</v>
      </c>
      <c r="J726" s="26">
        <f>VLOOKUP($A726,'Ocean Rates to China'!$L$11:$P$1030,2,FALSE)</f>
        <v>39.42</v>
      </c>
      <c r="K726" s="26">
        <f>VLOOKUP($A726,'Ocean Rates to China'!$L$11:$P$1030,3,FALSE)</f>
        <v>22.53</v>
      </c>
      <c r="L726" s="26">
        <f>VLOOKUP($A726,'Ocean Rates to China'!$L$11:$P$1030,4,FALSE)</f>
        <v>41.75</v>
      </c>
      <c r="M726" s="26">
        <f>VLOOKUP($A726,'Ocean Rates to China'!$L$11:$P$1030,5,FALSE)</f>
        <v>32.979999999999997</v>
      </c>
    </row>
    <row r="727" spans="1:13" x14ac:dyDescent="0.25">
      <c r="A727" s="21">
        <v>43105</v>
      </c>
      <c r="B727">
        <f>VLOOKUP(A727,FOB!$A$1:$H$792,2,FALSE)</f>
        <v>383.5</v>
      </c>
      <c r="C727">
        <v>411.5</v>
      </c>
      <c r="D727">
        <v>372.5</v>
      </c>
      <c r="E727" t="s">
        <v>9</v>
      </c>
      <c r="F727" t="s">
        <v>9</v>
      </c>
      <c r="G727" s="28">
        <f>VLOOKUP($A727,Futures!$A$3:$B$987,2,FALSE)</f>
        <v>9.7074999999999996</v>
      </c>
      <c r="H727">
        <f>VLOOKUP($A727,Basis!$A$3:$C$968,2,FALSE)</f>
        <v>46</v>
      </c>
      <c r="I727" s="39">
        <f>VLOOKUP($A727,Basis!$A$3:$C$968,3,FALSE)</f>
        <v>80.550892662747842</v>
      </c>
      <c r="J727" s="26">
        <f>VLOOKUP($A727,'Ocean Rates to China'!$L$11:$P$1030,2,FALSE)</f>
        <v>39.11</v>
      </c>
      <c r="K727" s="26">
        <f>VLOOKUP($A727,'Ocean Rates to China'!$L$11:$P$1030,3,FALSE)</f>
        <v>22.29</v>
      </c>
      <c r="L727" s="26">
        <f>VLOOKUP($A727,'Ocean Rates to China'!$L$11:$P$1030,4,FALSE)</f>
        <v>41.4</v>
      </c>
      <c r="M727" s="26">
        <f>VLOOKUP($A727,'Ocean Rates to China'!$L$11:$P$1030,5,FALSE)</f>
        <v>32.71</v>
      </c>
    </row>
    <row r="728" spans="1:13" x14ac:dyDescent="0.25">
      <c r="A728" s="21">
        <v>43104</v>
      </c>
      <c r="B728">
        <f>VLOOKUP(A728,FOB!$A$1:$H$792,2,FALSE)</f>
        <v>386.5</v>
      </c>
      <c r="C728">
        <v>415.75</v>
      </c>
      <c r="D728">
        <v>376.75</v>
      </c>
      <c r="E728" t="s">
        <v>9</v>
      </c>
      <c r="F728" t="s">
        <v>9</v>
      </c>
      <c r="G728" s="28">
        <f>VLOOKUP($A728,Futures!$A$3:$B$987,2,FALSE)</f>
        <v>9.6775000000000002</v>
      </c>
      <c r="H728">
        <f>VLOOKUP($A728,Basis!$A$3:$C$968,2,FALSE)</f>
        <v>46</v>
      </c>
      <c r="I728" s="39">
        <f>VLOOKUP($A728,Basis!$A$3:$C$968,3,FALSE)</f>
        <v>79.795177443936538</v>
      </c>
      <c r="J728" s="26">
        <f>VLOOKUP($A728,'Ocean Rates to China'!$L$11:$P$1030,2,FALSE)</f>
        <v>38.56</v>
      </c>
      <c r="K728" s="26">
        <f>VLOOKUP($A728,'Ocean Rates to China'!$L$11:$P$1030,3,FALSE)</f>
        <v>21.99</v>
      </c>
      <c r="L728" s="26">
        <f>VLOOKUP($A728,'Ocean Rates to China'!$L$11:$P$1030,4,FALSE)</f>
        <v>40.770000000000003</v>
      </c>
      <c r="M728" s="26">
        <f>VLOOKUP($A728,'Ocean Rates to China'!$L$11:$P$1030,5,FALSE)</f>
        <v>32.22</v>
      </c>
    </row>
    <row r="729" spans="1:13" x14ac:dyDescent="0.25">
      <c r="A729" s="21">
        <v>43103</v>
      </c>
      <c r="B729">
        <f>VLOOKUP(A729,FOB!$A$1:$H$792,2,FALSE)</f>
        <v>383.75</v>
      </c>
      <c r="C729">
        <v>411.5</v>
      </c>
      <c r="D729">
        <v>372.5</v>
      </c>
      <c r="E729" t="s">
        <v>9</v>
      </c>
      <c r="F729" t="s">
        <v>9</v>
      </c>
      <c r="G729" s="28">
        <f>VLOOKUP($A729,Futures!$A$3:$B$987,2,FALSE)</f>
        <v>9.6875</v>
      </c>
      <c r="H729">
        <f>VLOOKUP($A729,Basis!$A$3:$C$968,2,FALSE)</f>
        <v>43</v>
      </c>
      <c r="I729" s="39">
        <f>VLOOKUP($A729,Basis!$A$3:$C$968,3,FALSE)</f>
        <v>79.285053342042204</v>
      </c>
      <c r="J729" s="26">
        <f>VLOOKUP($A729,'Ocean Rates to China'!$L$11:$P$1030,2,FALSE)</f>
        <v>38.049999999999997</v>
      </c>
      <c r="K729" s="26">
        <f>VLOOKUP($A729,'Ocean Rates to China'!$L$11:$P$1030,3,FALSE)</f>
        <v>21.79</v>
      </c>
      <c r="L729" s="26">
        <f>VLOOKUP($A729,'Ocean Rates to China'!$L$11:$P$1030,4,FALSE)</f>
        <v>40.19</v>
      </c>
      <c r="M729" s="26">
        <f>VLOOKUP($A729,'Ocean Rates to China'!$L$11:$P$1030,5,FALSE)</f>
        <v>31.66</v>
      </c>
    </row>
    <row r="730" spans="1:13" x14ac:dyDescent="0.25">
      <c r="A730" s="21">
        <v>43102</v>
      </c>
      <c r="B730">
        <f>VLOOKUP(A730,FOB!$A$1:$H$792,2,FALSE)</f>
        <v>382</v>
      </c>
      <c r="C730">
        <v>409.25</v>
      </c>
      <c r="D730">
        <v>370.25</v>
      </c>
      <c r="E730" t="s">
        <v>9</v>
      </c>
      <c r="F730" t="s">
        <v>9</v>
      </c>
      <c r="G730" s="28">
        <f>VLOOKUP($A730,Futures!$A$3:$B$987,2,FALSE)</f>
        <v>9.6475000000000009</v>
      </c>
      <c r="H730">
        <f>VLOOKUP($A730,Basis!$A$3:$C$968,2,FALSE)</f>
        <v>36</v>
      </c>
      <c r="I730" s="39">
        <f>VLOOKUP($A730,Basis!$A$3:$C$968,3,FALSE)</f>
        <v>78.794524276072224</v>
      </c>
      <c r="J730" s="26">
        <f>VLOOKUP($A730,'Ocean Rates to China'!$L$11:$P$1030,2,FALSE)</f>
        <v>38.08</v>
      </c>
      <c r="K730" s="26">
        <f>VLOOKUP($A730,'Ocean Rates to China'!$L$11:$P$1030,3,FALSE)</f>
        <v>21.76</v>
      </c>
      <c r="L730" s="26">
        <f>VLOOKUP($A730,'Ocean Rates to China'!$L$11:$P$1030,4,FALSE)</f>
        <v>40.22</v>
      </c>
      <c r="M730" s="26">
        <f>VLOOKUP($A730,'Ocean Rates to China'!$L$11:$P$1030,5,FALSE)</f>
        <v>31.72</v>
      </c>
    </row>
    <row r="731" spans="1:13" x14ac:dyDescent="0.25">
      <c r="A731" s="21">
        <v>43098</v>
      </c>
      <c r="B731">
        <f>VLOOKUP(A731,FOB!$A$1:$H$792,2,FALSE)</f>
        <v>381.25</v>
      </c>
      <c r="C731">
        <v>408.5</v>
      </c>
      <c r="D731">
        <v>369.5</v>
      </c>
      <c r="E731" t="s">
        <v>9</v>
      </c>
      <c r="F731" t="s">
        <v>9</v>
      </c>
      <c r="G731" s="28">
        <f>VLOOKUP($A731,Futures!$A$3:$B$987,2,FALSE)</f>
        <v>9.6174999999999997</v>
      </c>
      <c r="H731">
        <f>VLOOKUP($A731,Basis!$A$3:$C$968,2,FALSE)</f>
        <v>48</v>
      </c>
      <c r="I731" s="39" t="e">
        <f>VLOOKUP($A731,Basis!$A$3:$C$968,3,FALSE)</f>
        <v>#N/A</v>
      </c>
      <c r="J731" s="26">
        <f>VLOOKUP($A731,'Ocean Rates to China'!$L$11:$P$1030,2,FALSE)</f>
        <v>38.64</v>
      </c>
      <c r="K731" s="26">
        <f>VLOOKUP($A731,'Ocean Rates to China'!$L$11:$P$1030,3,FALSE)</f>
        <v>22</v>
      </c>
      <c r="L731" s="26">
        <f>VLOOKUP($A731,'Ocean Rates to China'!$L$11:$P$1030,4,FALSE)</f>
        <v>40.86</v>
      </c>
      <c r="M731" s="26">
        <f>VLOOKUP($A731,'Ocean Rates to China'!$L$11:$P$1030,5,FALSE)</f>
        <v>32.31</v>
      </c>
    </row>
    <row r="732" spans="1:13" x14ac:dyDescent="0.25">
      <c r="A732" s="21">
        <v>43097</v>
      </c>
      <c r="B732">
        <f>VLOOKUP(A732,FOB!$A$1:$H$792,2,FALSE)</f>
        <v>379.25</v>
      </c>
      <c r="C732">
        <v>407.75</v>
      </c>
      <c r="D732">
        <v>366.75</v>
      </c>
      <c r="E732" t="s">
        <v>9</v>
      </c>
      <c r="F732" t="s">
        <v>9</v>
      </c>
      <c r="G732" s="28">
        <f>VLOOKUP($A732,Futures!$A$3:$B$987,2,FALSE)</f>
        <v>9.5675000000000008</v>
      </c>
      <c r="H732">
        <f>VLOOKUP($A732,Basis!$A$3:$C$968,2,FALSE)</f>
        <v>44</v>
      </c>
      <c r="I732" s="39">
        <f>VLOOKUP($A732,Basis!$A$3:$C$968,3,FALSE)</f>
        <v>76.779283692575547</v>
      </c>
      <c r="J732" s="26">
        <f>VLOOKUP($A732,'Ocean Rates to China'!$L$11:$P$1030,2,FALSE)</f>
        <v>38.630000000000003</v>
      </c>
      <c r="K732" s="26">
        <f>VLOOKUP($A732,'Ocean Rates to China'!$L$11:$P$1030,3,FALSE)</f>
        <v>21.94</v>
      </c>
      <c r="L732" s="26">
        <f>VLOOKUP($A732,'Ocean Rates to China'!$L$11:$P$1030,4,FALSE)</f>
        <v>40.83</v>
      </c>
      <c r="M732" s="26">
        <f>VLOOKUP($A732,'Ocean Rates to China'!$L$11:$P$1030,5,FALSE)</f>
        <v>32.229999999999997</v>
      </c>
    </row>
    <row r="733" spans="1:13" x14ac:dyDescent="0.25">
      <c r="A733" s="21">
        <v>43096</v>
      </c>
      <c r="B733">
        <f>VLOOKUP(A733,FOB!$A$1:$H$792,2,FALSE)</f>
        <v>378.25</v>
      </c>
      <c r="C733">
        <v>405.25</v>
      </c>
      <c r="D733">
        <v>365.5</v>
      </c>
      <c r="E733" t="s">
        <v>9</v>
      </c>
      <c r="F733" t="s">
        <v>9</v>
      </c>
      <c r="G733" s="28">
        <f>VLOOKUP($A733,Futures!$A$3:$B$987,2,FALSE)</f>
        <v>9.6750000000000007</v>
      </c>
      <c r="H733">
        <f>VLOOKUP($A733,Basis!$A$3:$C$968,2,FALSE)</f>
        <v>41</v>
      </c>
      <c r="I733" s="39">
        <f>VLOOKUP($A733,Basis!$A$3:$C$968,3,FALSE)</f>
        <v>77.786305247115095</v>
      </c>
      <c r="J733" s="26">
        <f>VLOOKUP($A733,'Ocean Rates to China'!$L$11:$P$1030,2,FALSE)</f>
        <v>38.57</v>
      </c>
      <c r="K733" s="26">
        <f>VLOOKUP($A733,'Ocean Rates to China'!$L$11:$P$1030,3,FALSE)</f>
        <v>21.85</v>
      </c>
      <c r="L733" s="26">
        <f>VLOOKUP($A733,'Ocean Rates to China'!$L$11:$P$1030,4,FALSE)</f>
        <v>40.76</v>
      </c>
      <c r="M733" s="26">
        <f>VLOOKUP($A733,'Ocean Rates to China'!$L$11:$P$1030,5,FALSE)</f>
        <v>32.21</v>
      </c>
    </row>
    <row r="734" spans="1:13" x14ac:dyDescent="0.25">
      <c r="A734" s="21">
        <v>43091</v>
      </c>
      <c r="B734">
        <f>VLOOKUP(A734,FOB!$A$1:$H$792,2,FALSE)</f>
        <v>382.25</v>
      </c>
      <c r="C734">
        <v>409.25</v>
      </c>
      <c r="D734">
        <v>369.5</v>
      </c>
      <c r="E734" t="s">
        <v>9</v>
      </c>
      <c r="F734" t="s">
        <v>9</v>
      </c>
      <c r="G734" s="28">
        <f>VLOOKUP($A734,Futures!$A$3:$B$987,2,FALSE)</f>
        <v>9.4949999999999992</v>
      </c>
      <c r="H734">
        <f>VLOOKUP($A734,Basis!$A$3:$C$968,2,FALSE)</f>
        <v>36</v>
      </c>
      <c r="I734" s="39">
        <f>VLOOKUP($A734,Basis!$A$3:$C$968,3,FALSE)</f>
        <v>90.288809057261147</v>
      </c>
      <c r="J734" s="26">
        <f>VLOOKUP($A734,'Ocean Rates to China'!$L$11:$P$1030,2,FALSE)</f>
        <v>38.39</v>
      </c>
      <c r="K734" s="26">
        <f>VLOOKUP($A734,'Ocean Rates to China'!$L$11:$P$1030,3,FALSE)</f>
        <v>21.72</v>
      </c>
      <c r="L734" s="26">
        <f>VLOOKUP($A734,'Ocean Rates to China'!$L$11:$P$1030,4,FALSE)</f>
        <v>40.53</v>
      </c>
      <c r="M734" s="26">
        <f>VLOOKUP($A734,'Ocean Rates to China'!$L$11:$P$1030,5,FALSE)</f>
        <v>32.15</v>
      </c>
    </row>
    <row r="735" spans="1:13" x14ac:dyDescent="0.25">
      <c r="A735" s="21">
        <v>43090</v>
      </c>
      <c r="B735">
        <f>VLOOKUP(A735,FOB!$A$1:$H$792,2,FALSE)</f>
        <v>380.25</v>
      </c>
      <c r="C735">
        <v>408.25</v>
      </c>
      <c r="D735">
        <v>367.25</v>
      </c>
      <c r="E735" t="s">
        <v>9</v>
      </c>
      <c r="F735" t="s">
        <v>9</v>
      </c>
      <c r="G735" s="28">
        <f>VLOOKUP($A735,Futures!$A$3:$B$987,2,FALSE)</f>
        <v>9.4875000000000007</v>
      </c>
      <c r="H735">
        <f>VLOOKUP($A735,Basis!$A$3:$C$968,2,FALSE)</f>
        <v>35</v>
      </c>
      <c r="I735" s="39">
        <f>VLOOKUP($A735,Basis!$A$3:$C$968,3,FALSE)</f>
        <v>84.534345743522721</v>
      </c>
      <c r="J735" s="26">
        <f>VLOOKUP($A735,'Ocean Rates to China'!$L$11:$P$1030,2,FALSE)</f>
        <v>38.71</v>
      </c>
      <c r="K735" s="26">
        <f>VLOOKUP($A735,'Ocean Rates to China'!$L$11:$P$1030,3,FALSE)</f>
        <v>21.91</v>
      </c>
      <c r="L735" s="26">
        <f>VLOOKUP($A735,'Ocean Rates to China'!$L$11:$P$1030,4,FALSE)</f>
        <v>40.9</v>
      </c>
      <c r="M735" s="26">
        <f>VLOOKUP($A735,'Ocean Rates to China'!$L$11:$P$1030,5,FALSE)</f>
        <v>32.28</v>
      </c>
    </row>
    <row r="736" spans="1:13" x14ac:dyDescent="0.25">
      <c r="A736" s="21">
        <v>43089</v>
      </c>
      <c r="B736">
        <f>VLOOKUP(A736,FOB!$A$1:$H$792,2,FALSE)</f>
        <v>379.25</v>
      </c>
      <c r="C736">
        <v>407.25</v>
      </c>
      <c r="D736">
        <v>366.25</v>
      </c>
      <c r="E736" t="s">
        <v>9</v>
      </c>
      <c r="F736" t="s">
        <v>9</v>
      </c>
      <c r="G736" s="28">
        <f>VLOOKUP($A736,Futures!$A$3:$B$987,2,FALSE)</f>
        <v>9.5399999999999991</v>
      </c>
      <c r="H736">
        <f>VLOOKUP($A736,Basis!$A$3:$C$968,2,FALSE)</f>
        <v>33</v>
      </c>
      <c r="I736" s="39">
        <f>VLOOKUP($A736,Basis!$A$3:$C$968,3,FALSE)</f>
        <v>82.795123013281113</v>
      </c>
      <c r="J736" s="26">
        <f>VLOOKUP($A736,'Ocean Rates to China'!$L$11:$P$1030,2,FALSE)</f>
        <v>39.229999999999997</v>
      </c>
      <c r="K736" s="26">
        <f>VLOOKUP($A736,'Ocean Rates to China'!$L$11:$P$1030,3,FALSE)</f>
        <v>22.25</v>
      </c>
      <c r="L736" s="26">
        <f>VLOOKUP($A736,'Ocean Rates to China'!$L$11:$P$1030,4,FALSE)</f>
        <v>41.48</v>
      </c>
      <c r="M736" s="26">
        <f>VLOOKUP($A736,'Ocean Rates to China'!$L$11:$P$1030,5,FALSE)</f>
        <v>32.78</v>
      </c>
    </row>
    <row r="737" spans="1:13" x14ac:dyDescent="0.25">
      <c r="A737" s="21">
        <v>43088</v>
      </c>
      <c r="B737">
        <f>VLOOKUP(A737,FOB!$A$1:$H$792,2,FALSE)</f>
        <v>380.75</v>
      </c>
      <c r="C737">
        <v>408.5</v>
      </c>
      <c r="D737">
        <v>367.5</v>
      </c>
      <c r="E737" t="s">
        <v>9</v>
      </c>
      <c r="F737" t="s">
        <v>9</v>
      </c>
      <c r="G737" s="28">
        <f>VLOOKUP($A737,Futures!$A$3:$B$987,2,FALSE)</f>
        <v>9.56</v>
      </c>
      <c r="H737">
        <f>VLOOKUP($A737,Basis!$A$3:$C$968,2,FALSE)</f>
        <v>33</v>
      </c>
      <c r="I737" s="39">
        <f>VLOOKUP($A737,Basis!$A$3:$C$968,3,FALSE)</f>
        <v>77.801436969301108</v>
      </c>
      <c r="J737" s="26">
        <f>VLOOKUP($A737,'Ocean Rates to China'!$L$11:$P$1030,2,FALSE)</f>
        <v>39.4</v>
      </c>
      <c r="K737" s="26">
        <f>VLOOKUP($A737,'Ocean Rates to China'!$L$11:$P$1030,3,FALSE)</f>
        <v>22.35</v>
      </c>
      <c r="L737" s="26">
        <f>VLOOKUP($A737,'Ocean Rates to China'!$L$11:$P$1030,4,FALSE)</f>
        <v>41.66</v>
      </c>
      <c r="M737" s="26">
        <f>VLOOKUP($A737,'Ocean Rates to China'!$L$11:$P$1030,5,FALSE)</f>
        <v>32.94</v>
      </c>
    </row>
    <row r="738" spans="1:13" x14ac:dyDescent="0.25">
      <c r="A738" s="21">
        <v>43087</v>
      </c>
      <c r="B738">
        <f>VLOOKUP(A738,FOB!$A$1:$H$792,2,FALSE)</f>
        <v>380.75</v>
      </c>
      <c r="C738">
        <v>408.5</v>
      </c>
      <c r="D738">
        <v>367.5</v>
      </c>
      <c r="E738" t="s">
        <v>9</v>
      </c>
      <c r="F738" t="s">
        <v>9</v>
      </c>
      <c r="G738" s="28">
        <f>VLOOKUP($A738,Futures!$A$3:$B$987,2,FALSE)</f>
        <v>9.6150000000000002</v>
      </c>
      <c r="H738">
        <f>VLOOKUP($A738,Basis!$A$3:$C$968,2,FALSE)</f>
        <v>32</v>
      </c>
      <c r="I738" s="39">
        <f>VLOOKUP($A738,Basis!$A$3:$C$968,3,FALSE)</f>
        <v>78.288809057261062</v>
      </c>
      <c r="J738" s="26">
        <f>VLOOKUP($A738,'Ocean Rates to China'!$L$11:$P$1030,2,FALSE)</f>
        <v>39.71</v>
      </c>
      <c r="K738" s="26">
        <f>VLOOKUP($A738,'Ocean Rates to China'!$L$11:$P$1030,3,FALSE)</f>
        <v>22.5</v>
      </c>
      <c r="L738" s="26">
        <f>VLOOKUP($A738,'Ocean Rates to China'!$L$11:$P$1030,4,FALSE)</f>
        <v>42.02</v>
      </c>
      <c r="M738" s="26">
        <f>VLOOKUP($A738,'Ocean Rates to China'!$L$11:$P$1030,5,FALSE)</f>
        <v>33.25</v>
      </c>
    </row>
    <row r="739" spans="1:13" x14ac:dyDescent="0.25">
      <c r="A739" s="21">
        <v>43084</v>
      </c>
      <c r="B739">
        <f>VLOOKUP(A739,FOB!$A$1:$H$792,2,FALSE)</f>
        <v>382.5</v>
      </c>
      <c r="C739">
        <v>409.25</v>
      </c>
      <c r="D739">
        <v>368.25</v>
      </c>
      <c r="E739" t="s">
        <v>9</v>
      </c>
      <c r="F739" t="s">
        <v>9</v>
      </c>
      <c r="G739" s="28">
        <f>VLOOKUP($A739,Futures!$A$3:$B$987,2,FALSE)</f>
        <v>9.6724999999999994</v>
      </c>
      <c r="H739">
        <f>VLOOKUP($A739,Basis!$A$3:$C$968,2,FALSE)</f>
        <v>25</v>
      </c>
      <c r="I739" s="39">
        <f>VLOOKUP($A739,Basis!$A$3:$C$968,3,FALSE)</f>
        <v>83.288863487916487</v>
      </c>
      <c r="J739" s="26">
        <f>VLOOKUP($A739,'Ocean Rates to China'!$L$11:$P$1030,2,FALSE)</f>
        <v>40</v>
      </c>
      <c r="K739" s="26">
        <f>VLOOKUP($A739,'Ocean Rates to China'!$L$11:$P$1030,3,FALSE)</f>
        <v>22.74</v>
      </c>
      <c r="L739" s="26">
        <f>VLOOKUP($A739,'Ocean Rates to China'!$L$11:$P$1030,4,FALSE)</f>
        <v>42.34</v>
      </c>
      <c r="M739" s="26">
        <f>VLOOKUP($A739,'Ocean Rates to China'!$L$11:$P$1030,5,FALSE)</f>
        <v>33.53</v>
      </c>
    </row>
    <row r="740" spans="1:13" x14ac:dyDescent="0.25">
      <c r="A740" s="21">
        <v>43083</v>
      </c>
      <c r="B740">
        <f>VLOOKUP(A740,FOB!$A$1:$H$792,2,FALSE)</f>
        <v>383.25</v>
      </c>
      <c r="C740">
        <v>411</v>
      </c>
      <c r="D740">
        <v>370.5</v>
      </c>
      <c r="E740" t="s">
        <v>9</v>
      </c>
      <c r="F740" t="s">
        <v>9</v>
      </c>
      <c r="G740" s="28">
        <f>VLOOKUP($A740,Futures!$A$3:$B$987,2,FALSE)</f>
        <v>9.6775000000000002</v>
      </c>
      <c r="H740">
        <f>VLOOKUP($A740,Basis!$A$3:$C$968,2,FALSE)</f>
        <v>33</v>
      </c>
      <c r="I740" s="39">
        <f>VLOOKUP($A740,Basis!$A$3:$C$968,3,FALSE)</f>
        <v>74.052743305029452</v>
      </c>
      <c r="J740" s="26">
        <f>VLOOKUP($A740,'Ocean Rates to China'!$L$11:$P$1030,2,FALSE)</f>
        <v>40.42</v>
      </c>
      <c r="K740" s="26">
        <f>VLOOKUP($A740,'Ocean Rates to China'!$L$11:$P$1030,3,FALSE)</f>
        <v>22.97</v>
      </c>
      <c r="L740" s="26">
        <f>VLOOKUP($A740,'Ocean Rates to China'!$L$11:$P$1030,4,FALSE)</f>
        <v>42.82</v>
      </c>
      <c r="M740" s="26">
        <f>VLOOKUP($A740,'Ocean Rates to China'!$L$11:$P$1030,5,FALSE)</f>
        <v>33.94</v>
      </c>
    </row>
    <row r="741" spans="1:13" x14ac:dyDescent="0.25">
      <c r="A741" s="21">
        <v>43082</v>
      </c>
      <c r="B741">
        <f>VLOOKUP(A741,FOB!$A$1:$H$792,2,FALSE)</f>
        <v>385</v>
      </c>
      <c r="C741">
        <v>411</v>
      </c>
      <c r="D741">
        <v>371.5</v>
      </c>
      <c r="E741" t="s">
        <v>9</v>
      </c>
      <c r="F741" t="s">
        <v>9</v>
      </c>
      <c r="G741" s="28">
        <f>VLOOKUP($A741,Futures!$A$3:$B$987,2,FALSE)</f>
        <v>9.7925000000000004</v>
      </c>
      <c r="H741">
        <f>VLOOKUP($A741,Basis!$A$3:$C$968,2,FALSE)</f>
        <v>20</v>
      </c>
      <c r="I741" s="39">
        <f>VLOOKUP($A741,Basis!$A$3:$C$968,3,FALSE)</f>
        <v>81.031950794687546</v>
      </c>
      <c r="J741" s="26">
        <f>VLOOKUP($A741,'Ocean Rates to China'!$L$11:$P$1030,2,FALSE)</f>
        <v>40.57</v>
      </c>
      <c r="K741" s="26">
        <f>VLOOKUP($A741,'Ocean Rates to China'!$L$11:$P$1030,3,FALSE)</f>
        <v>23.04</v>
      </c>
      <c r="L741" s="26">
        <f>VLOOKUP($A741,'Ocean Rates to China'!$L$11:$P$1030,4,FALSE)</f>
        <v>42.98</v>
      </c>
      <c r="M741" s="26">
        <f>VLOOKUP($A741,'Ocean Rates to China'!$L$11:$P$1030,5,FALSE)</f>
        <v>34.090000000000003</v>
      </c>
    </row>
    <row r="742" spans="1:13" x14ac:dyDescent="0.25">
      <c r="A742" s="21">
        <v>43081</v>
      </c>
      <c r="B742">
        <f>VLOOKUP(A742,FOB!$A$1:$H$792,2,FALSE)</f>
        <v>386</v>
      </c>
      <c r="C742">
        <v>413.5</v>
      </c>
      <c r="D742">
        <v>374.5</v>
      </c>
      <c r="E742" t="s">
        <v>9</v>
      </c>
      <c r="F742" t="s">
        <v>9</v>
      </c>
      <c r="G742" s="28">
        <f>VLOOKUP($A742,Futures!$A$3:$B$987,2,FALSE)</f>
        <v>9.7575000000000003</v>
      </c>
      <c r="H742">
        <f>VLOOKUP($A742,Basis!$A$3:$C$968,2,FALSE)</f>
        <v>19</v>
      </c>
      <c r="I742" s="39">
        <f>VLOOKUP($A742,Basis!$A$3:$C$968,3,FALSE)</f>
        <v>82.790169823644703</v>
      </c>
      <c r="J742" s="26">
        <f>VLOOKUP($A742,'Ocean Rates to China'!$L$11:$P$1030,2,FALSE)</f>
        <v>40.28</v>
      </c>
      <c r="K742" s="26">
        <f>VLOOKUP($A742,'Ocean Rates to China'!$L$11:$P$1030,3,FALSE)</f>
        <v>22.78</v>
      </c>
      <c r="L742" s="26">
        <f>VLOOKUP($A742,'Ocean Rates to China'!$L$11:$P$1030,4,FALSE)</f>
        <v>42.67</v>
      </c>
      <c r="M742" s="26">
        <f>VLOOKUP($A742,'Ocean Rates to China'!$L$11:$P$1030,5,FALSE)</f>
        <v>33.82</v>
      </c>
    </row>
    <row r="743" spans="1:13" x14ac:dyDescent="0.25">
      <c r="A743" s="21">
        <v>43080</v>
      </c>
      <c r="B743">
        <f>VLOOKUP(A743,FOB!$A$1:$H$792,2,FALSE)</f>
        <v>386.5</v>
      </c>
      <c r="C743">
        <v>414</v>
      </c>
      <c r="D743">
        <v>375</v>
      </c>
      <c r="E743" t="s">
        <v>9</v>
      </c>
      <c r="F743" t="s">
        <v>9</v>
      </c>
      <c r="G743" s="28">
        <f>VLOOKUP($A743,Futures!$A$3:$B$987,2,FALSE)</f>
        <v>9.8249999999999993</v>
      </c>
      <c r="H743">
        <f>VLOOKUP($A743,Basis!$A$3:$C$968,2,FALSE)</f>
        <v>16</v>
      </c>
      <c r="I743" s="39">
        <f>VLOOKUP($A743,Basis!$A$3:$C$968,3,FALSE)</f>
        <v>85.293381232310139</v>
      </c>
      <c r="J743" s="26">
        <f>VLOOKUP($A743,'Ocean Rates to China'!$L$11:$P$1030,2,FALSE)</f>
        <v>39.630000000000003</v>
      </c>
      <c r="K743" s="26">
        <f>VLOOKUP($A743,'Ocean Rates to China'!$L$11:$P$1030,3,FALSE)</f>
        <v>22.62</v>
      </c>
      <c r="L743" s="26">
        <f>VLOOKUP($A743,'Ocean Rates to China'!$L$11:$P$1030,4,FALSE)</f>
        <v>41.89</v>
      </c>
      <c r="M743" s="26">
        <f>VLOOKUP($A743,'Ocean Rates to China'!$L$11:$P$1030,5,FALSE)</f>
        <v>33.14</v>
      </c>
    </row>
    <row r="744" spans="1:13" x14ac:dyDescent="0.25">
      <c r="A744" s="21">
        <v>43077</v>
      </c>
      <c r="B744">
        <f>VLOOKUP(A744,FOB!$A$1:$H$792,2,FALSE)</f>
        <v>387.75</v>
      </c>
      <c r="C744">
        <v>416</v>
      </c>
      <c r="D744">
        <v>375</v>
      </c>
      <c r="E744" t="s">
        <v>9</v>
      </c>
      <c r="F744" t="s">
        <v>9</v>
      </c>
      <c r="G744" s="28">
        <f>VLOOKUP($A744,Futures!$A$3:$B$987,2,FALSE)</f>
        <v>9.8975000000000009</v>
      </c>
      <c r="H744">
        <f>VLOOKUP($A744,Basis!$A$3:$C$968,2,FALSE)</f>
        <v>14</v>
      </c>
      <c r="I744" s="39">
        <f>VLOOKUP($A744,Basis!$A$3:$C$968,3,FALSE)</f>
        <v>82.044034400174041</v>
      </c>
      <c r="J744" s="26">
        <f>VLOOKUP($A744,'Ocean Rates to China'!$L$11:$P$1030,2,FALSE)</f>
        <v>39.299999999999997</v>
      </c>
      <c r="K744" s="26">
        <f>VLOOKUP($A744,'Ocean Rates to China'!$L$11:$P$1030,3,FALSE)</f>
        <v>22.47</v>
      </c>
      <c r="L744" s="26">
        <f>VLOOKUP($A744,'Ocean Rates to China'!$L$11:$P$1030,4,FALSE)</f>
        <v>41.5</v>
      </c>
      <c r="M744" s="26">
        <f>VLOOKUP($A744,'Ocean Rates to China'!$L$11:$P$1030,5,FALSE)</f>
        <v>32.81</v>
      </c>
    </row>
    <row r="745" spans="1:13" x14ac:dyDescent="0.25">
      <c r="A745" s="21">
        <v>43076</v>
      </c>
      <c r="B745">
        <f>VLOOKUP(A745,FOB!$A$1:$H$792,2,FALSE)</f>
        <v>389</v>
      </c>
      <c r="C745">
        <v>419</v>
      </c>
      <c r="D745">
        <v>378</v>
      </c>
      <c r="E745" t="s">
        <v>9</v>
      </c>
      <c r="F745" t="s">
        <v>9</v>
      </c>
      <c r="G745" s="28">
        <f>VLOOKUP($A745,Futures!$A$3:$B$987,2,FALSE)</f>
        <v>9.92</v>
      </c>
      <c r="H745">
        <f>VLOOKUP($A745,Basis!$A$3:$C$968,2,FALSE)</f>
        <v>16</v>
      </c>
      <c r="I745" s="39">
        <f>VLOOKUP($A745,Basis!$A$3:$C$968,3,FALSE)</f>
        <v>81.290877422164158</v>
      </c>
      <c r="J745" s="26">
        <f>VLOOKUP($A745,'Ocean Rates to China'!$L$11:$P$1030,2,FALSE)</f>
        <v>39.07</v>
      </c>
      <c r="K745" s="26">
        <f>VLOOKUP($A745,'Ocean Rates to China'!$L$11:$P$1030,3,FALSE)</f>
        <v>22.34</v>
      </c>
      <c r="L745" s="26">
        <f>VLOOKUP($A745,'Ocean Rates to China'!$L$11:$P$1030,4,FALSE)</f>
        <v>41.25</v>
      </c>
      <c r="M745" s="26">
        <f>VLOOKUP($A745,'Ocean Rates to China'!$L$11:$P$1030,5,FALSE)</f>
        <v>32.58</v>
      </c>
    </row>
    <row r="746" spans="1:13" x14ac:dyDescent="0.25">
      <c r="A746" s="21">
        <v>43075</v>
      </c>
      <c r="B746">
        <f>VLOOKUP(A746,FOB!$A$1:$H$792,2,FALSE)</f>
        <v>388.5</v>
      </c>
      <c r="C746">
        <v>420.75</v>
      </c>
      <c r="D746">
        <v>380.75</v>
      </c>
      <c r="E746" t="s">
        <v>9</v>
      </c>
      <c r="F746" t="s">
        <v>9</v>
      </c>
      <c r="G746" s="28">
        <f>VLOOKUP($A746,Futures!$A$3:$B$987,2,FALSE)</f>
        <v>10.0275</v>
      </c>
      <c r="H746">
        <f>VLOOKUP($A746,Basis!$A$3:$C$968,2,FALSE)</f>
        <v>13</v>
      </c>
      <c r="I746" s="39">
        <f>VLOOKUP($A746,Basis!$A$3:$C$968,3,FALSE)</f>
        <v>77.780154583061119</v>
      </c>
      <c r="J746" s="26">
        <f>VLOOKUP($A746,'Ocean Rates to China'!$L$11:$P$1030,2,FALSE)</f>
        <v>39.36</v>
      </c>
      <c r="K746" s="26">
        <f>VLOOKUP($A746,'Ocean Rates to China'!$L$11:$P$1030,3,FALSE)</f>
        <v>22.36</v>
      </c>
      <c r="L746" s="26">
        <f>VLOOKUP($A746,'Ocean Rates to China'!$L$11:$P$1030,4,FALSE)</f>
        <v>41.6</v>
      </c>
      <c r="M746" s="26">
        <f>VLOOKUP($A746,'Ocean Rates to China'!$L$11:$P$1030,5,FALSE)</f>
        <v>32.89</v>
      </c>
    </row>
    <row r="747" spans="1:13" x14ac:dyDescent="0.25">
      <c r="A747" s="21">
        <v>43074</v>
      </c>
      <c r="B747">
        <f>VLOOKUP(A747,FOB!$A$1:$H$792,2,FALSE)</f>
        <v>391.5</v>
      </c>
      <c r="C747">
        <v>423.5</v>
      </c>
      <c r="D747">
        <v>383.5</v>
      </c>
      <c r="E747" t="s">
        <v>9</v>
      </c>
      <c r="F747" t="s">
        <v>9</v>
      </c>
      <c r="G747" s="28">
        <f>VLOOKUP($A747,Futures!$A$3:$B$987,2,FALSE)</f>
        <v>10.085000000000001</v>
      </c>
      <c r="H747">
        <f>VLOOKUP($A747,Basis!$A$3:$C$968,2,FALSE)</f>
        <v>13</v>
      </c>
      <c r="I747" s="39">
        <f>VLOOKUP($A747,Basis!$A$3:$C$968,3,FALSE)</f>
        <v>81.800457217504885</v>
      </c>
      <c r="J747" s="26">
        <f>VLOOKUP($A747,'Ocean Rates to China'!$L$11:$P$1030,2,FALSE)</f>
        <v>39.35</v>
      </c>
      <c r="K747" s="26">
        <f>VLOOKUP($A747,'Ocean Rates to China'!$L$11:$P$1030,3,FALSE)</f>
        <v>22.56</v>
      </c>
      <c r="L747" s="26">
        <f>VLOOKUP($A747,'Ocean Rates to China'!$L$11:$P$1030,4,FALSE)</f>
        <v>41.59</v>
      </c>
      <c r="M747" s="26">
        <f>VLOOKUP($A747,'Ocean Rates to China'!$L$11:$P$1030,5,FALSE)</f>
        <v>32.880000000000003</v>
      </c>
    </row>
    <row r="748" spans="1:13" x14ac:dyDescent="0.25">
      <c r="A748" s="21">
        <v>43073</v>
      </c>
      <c r="B748">
        <f>VLOOKUP(A748,FOB!$A$1:$H$792,2,FALSE)</f>
        <v>395.5</v>
      </c>
      <c r="C748">
        <v>428</v>
      </c>
      <c r="D748">
        <v>388</v>
      </c>
      <c r="E748" t="s">
        <v>9</v>
      </c>
      <c r="F748" t="s">
        <v>9</v>
      </c>
      <c r="G748" s="28">
        <f>VLOOKUP($A748,Futures!$A$3:$B$987,2,FALSE)</f>
        <v>9.9849999999999994</v>
      </c>
      <c r="H748">
        <f>VLOOKUP($A748,Basis!$A$3:$C$968,2,FALSE)</f>
        <v>20</v>
      </c>
      <c r="I748" s="39">
        <f>VLOOKUP($A748,Basis!$A$3:$C$968,3,FALSE)</f>
        <v>78.791530590028287</v>
      </c>
      <c r="J748" s="26">
        <f>VLOOKUP($A748,'Ocean Rates to China'!$L$11:$P$1030,2,FALSE)</f>
        <v>39.340000000000003</v>
      </c>
      <c r="K748" s="26">
        <f>VLOOKUP($A748,'Ocean Rates to China'!$L$11:$P$1030,3,FALSE)</f>
        <v>22.47</v>
      </c>
      <c r="L748" s="26">
        <f>VLOOKUP($A748,'Ocean Rates to China'!$L$11:$P$1030,4,FALSE)</f>
        <v>41.59</v>
      </c>
      <c r="M748" s="26">
        <f>VLOOKUP($A748,'Ocean Rates to China'!$L$11:$P$1030,5,FALSE)</f>
        <v>32.880000000000003</v>
      </c>
    </row>
    <row r="749" spans="1:13" x14ac:dyDescent="0.25">
      <c r="A749" s="21">
        <v>43070</v>
      </c>
      <c r="B749">
        <f>VLOOKUP(A749,FOB!$A$1:$H$792,2,FALSE)</f>
        <v>392.25</v>
      </c>
      <c r="C749">
        <v>424.25</v>
      </c>
      <c r="D749">
        <v>384.25</v>
      </c>
      <c r="E749" t="s">
        <v>9</v>
      </c>
      <c r="F749" t="s">
        <v>9</v>
      </c>
      <c r="G749" s="28">
        <f>VLOOKUP($A749,Futures!$A$3:$B$987,2,FALSE)</f>
        <v>9.9425000000000008</v>
      </c>
      <c r="H749">
        <f>VLOOKUP($A749,Basis!$A$3:$C$968,2,FALSE)</f>
        <v>26</v>
      </c>
      <c r="I749" s="39">
        <f>VLOOKUP($A749,Basis!$A$3:$C$968,3,FALSE)</f>
        <v>78.795939473111076</v>
      </c>
      <c r="J749" s="26">
        <f>VLOOKUP($A749,'Ocean Rates to China'!$L$11:$P$1030,2,FALSE)</f>
        <v>38.76</v>
      </c>
      <c r="K749" s="26">
        <f>VLOOKUP($A749,'Ocean Rates to China'!$L$11:$P$1030,3,FALSE)</f>
        <v>22.16</v>
      </c>
      <c r="L749" s="26">
        <f>VLOOKUP($A749,'Ocean Rates to China'!$L$11:$P$1030,4,FALSE)</f>
        <v>40.93</v>
      </c>
      <c r="M749" s="26">
        <f>VLOOKUP($A749,'Ocean Rates to China'!$L$11:$P$1030,5,FALSE)</f>
        <v>32.299999999999997</v>
      </c>
    </row>
    <row r="750" spans="1:13" x14ac:dyDescent="0.25">
      <c r="A750" s="21">
        <v>43069</v>
      </c>
      <c r="B750">
        <f>VLOOKUP(A750,FOB!$A$1:$H$792,2,FALSE)</f>
        <v>389.5</v>
      </c>
      <c r="C750">
        <v>422.5</v>
      </c>
      <c r="D750">
        <v>382.5</v>
      </c>
      <c r="E750" t="s">
        <v>9</v>
      </c>
      <c r="F750" t="s">
        <v>9</v>
      </c>
      <c r="G750" s="28">
        <f>VLOOKUP($A750,Futures!$A$3:$B$987,2,FALSE)</f>
        <v>9.8574999999999999</v>
      </c>
      <c r="H750">
        <f>VLOOKUP($A750,Basis!$A$3:$C$968,2,FALSE)</f>
        <v>15</v>
      </c>
      <c r="I750" s="39">
        <f>VLOOKUP($A750,Basis!$A$3:$C$968,3,FALSE)</f>
        <v>86.288972349227151</v>
      </c>
      <c r="J750" s="26">
        <f>VLOOKUP($A750,'Ocean Rates to China'!$L$11:$P$1030,2,FALSE)</f>
        <v>38.090000000000003</v>
      </c>
      <c r="K750" s="26">
        <f>VLOOKUP($A750,'Ocean Rates to China'!$L$11:$P$1030,3,FALSE)</f>
        <v>21.84</v>
      </c>
      <c r="L750" s="26">
        <f>VLOOKUP($A750,'Ocean Rates to China'!$L$11:$P$1030,4,FALSE)</f>
        <v>40.17</v>
      </c>
      <c r="M750" s="26">
        <f>VLOOKUP($A750,'Ocean Rates to China'!$L$11:$P$1030,5,FALSE)</f>
        <v>31.64</v>
      </c>
    </row>
    <row r="751" spans="1:13" x14ac:dyDescent="0.25">
      <c r="A751" s="21">
        <v>43068</v>
      </c>
      <c r="B751">
        <f>VLOOKUP(A751,FOB!$A$1:$H$792,2,FALSE)</f>
        <v>387</v>
      </c>
      <c r="C751">
        <v>420.5</v>
      </c>
      <c r="D751">
        <v>380.5</v>
      </c>
      <c r="E751" t="s">
        <v>9</v>
      </c>
      <c r="F751" t="s">
        <v>9</v>
      </c>
      <c r="G751" s="28">
        <f>VLOOKUP($A751,Futures!$A$3:$B$987,2,FALSE)</f>
        <v>9.9250000000000007</v>
      </c>
      <c r="H751">
        <f>VLOOKUP($A751,Basis!$A$3:$C$968,2,FALSE)</f>
        <v>20</v>
      </c>
      <c r="I751" s="39">
        <f>VLOOKUP($A751,Basis!$A$3:$C$968,3,FALSE)</f>
        <v>82.287720444154104</v>
      </c>
      <c r="J751" s="26">
        <f>VLOOKUP($A751,'Ocean Rates to China'!$L$11:$P$1030,2,FALSE)</f>
        <v>37.44</v>
      </c>
      <c r="K751" s="26">
        <f>VLOOKUP($A751,'Ocean Rates to China'!$L$11:$P$1030,3,FALSE)</f>
        <v>21.46</v>
      </c>
      <c r="L751" s="26">
        <f>VLOOKUP($A751,'Ocean Rates to China'!$L$11:$P$1030,4,FALSE)</f>
        <v>39.43</v>
      </c>
      <c r="M751" s="26">
        <f>VLOOKUP($A751,'Ocean Rates to China'!$L$11:$P$1030,5,FALSE)</f>
        <v>31</v>
      </c>
    </row>
    <row r="752" spans="1:13" x14ac:dyDescent="0.25">
      <c r="A752" s="21">
        <v>43067</v>
      </c>
      <c r="B752">
        <f>VLOOKUP(A752,FOB!$A$1:$H$792,2,FALSE)</f>
        <v>390</v>
      </c>
      <c r="C752">
        <v>424.5</v>
      </c>
      <c r="D752">
        <v>384.5</v>
      </c>
      <c r="E752" t="s">
        <v>9</v>
      </c>
      <c r="F752" t="s">
        <v>9</v>
      </c>
      <c r="G752" s="28">
        <f>VLOOKUP($A752,Futures!$A$3:$B$987,2,FALSE)</f>
        <v>9.93</v>
      </c>
      <c r="H752">
        <f>VLOOKUP($A752,Basis!$A$3:$C$968,2,FALSE)</f>
        <v>20</v>
      </c>
      <c r="I752" s="39">
        <f>VLOOKUP($A752,Basis!$A$3:$C$968,3,FALSE)</f>
        <v>86.278249510124112</v>
      </c>
      <c r="J752" s="26">
        <f>VLOOKUP($A752,'Ocean Rates to China'!$L$11:$P$1030,2,FALSE)</f>
        <v>37.08</v>
      </c>
      <c r="K752" s="26">
        <f>VLOOKUP($A752,'Ocean Rates to China'!$L$11:$P$1030,3,FALSE)</f>
        <v>21.08</v>
      </c>
      <c r="L752" s="26">
        <f>VLOOKUP($A752,'Ocean Rates to China'!$L$11:$P$1030,4,FALSE)</f>
        <v>39.03</v>
      </c>
      <c r="M752" s="26">
        <f>VLOOKUP($A752,'Ocean Rates to China'!$L$11:$P$1030,5,FALSE)</f>
        <v>30.66</v>
      </c>
    </row>
    <row r="753" spans="1:13" x14ac:dyDescent="0.25">
      <c r="A753" s="21">
        <v>43066</v>
      </c>
      <c r="B753">
        <f>VLOOKUP(A753,FOB!$A$1:$H$792,2,FALSE)</f>
        <v>388.5</v>
      </c>
      <c r="C753">
        <v>426</v>
      </c>
      <c r="D753">
        <v>383</v>
      </c>
      <c r="E753" t="s">
        <v>9</v>
      </c>
      <c r="F753" t="s">
        <v>9</v>
      </c>
      <c r="G753" s="28">
        <f>VLOOKUP($A753,Futures!$A$3:$B$987,2,FALSE)</f>
        <v>9.9600000000000009</v>
      </c>
      <c r="H753">
        <f>VLOOKUP($A753,Basis!$A$3:$C$968,2,FALSE)</f>
        <v>20</v>
      </c>
      <c r="I753" s="39">
        <f>VLOOKUP($A753,Basis!$A$3:$C$968,3,FALSE)</f>
        <v>82.543435662965337</v>
      </c>
      <c r="J753" s="26">
        <f>VLOOKUP($A753,'Ocean Rates to China'!$L$11:$P$1030,2,FALSE)</f>
        <v>36.909999999999997</v>
      </c>
      <c r="K753" s="26">
        <f>VLOOKUP($A753,'Ocean Rates to China'!$L$11:$P$1030,3,FALSE)</f>
        <v>20.97</v>
      </c>
      <c r="L753" s="26">
        <f>VLOOKUP($A753,'Ocean Rates to China'!$L$11:$P$1030,4,FALSE)</f>
        <v>38.83</v>
      </c>
      <c r="M753" s="26">
        <f>VLOOKUP($A753,'Ocean Rates to China'!$L$11:$P$1030,5,FALSE)</f>
        <v>30.48</v>
      </c>
    </row>
    <row r="754" spans="1:13" x14ac:dyDescent="0.25">
      <c r="A754" s="21">
        <v>43063</v>
      </c>
      <c r="B754">
        <f>VLOOKUP(A754,FOB!$A$1:$H$792,2,FALSE)</f>
        <v>390</v>
      </c>
      <c r="C754">
        <v>427.25</v>
      </c>
      <c r="D754">
        <v>384.25</v>
      </c>
      <c r="E754" t="s">
        <v>9</v>
      </c>
      <c r="F754" t="s">
        <v>9</v>
      </c>
      <c r="G754" s="28">
        <f>VLOOKUP($A754,Futures!$A$3:$B$987,2,FALSE)</f>
        <v>9.9324999999999992</v>
      </c>
      <c r="H754">
        <f>VLOOKUP($A754,Basis!$A$3:$C$968,2,FALSE)</f>
        <v>20</v>
      </c>
      <c r="I754" s="39">
        <f>VLOOKUP($A754,Basis!$A$3:$C$968,3,FALSE)</f>
        <v>77.782005225343028</v>
      </c>
      <c r="J754" s="26">
        <f>VLOOKUP($A754,'Ocean Rates to China'!$L$11:$P$1030,2,FALSE)</f>
        <v>36.89</v>
      </c>
      <c r="K754" s="26">
        <f>VLOOKUP($A754,'Ocean Rates to China'!$L$11:$P$1030,3,FALSE)</f>
        <v>20.99</v>
      </c>
      <c r="L754" s="26">
        <f>VLOOKUP($A754,'Ocean Rates to China'!$L$11:$P$1030,4,FALSE)</f>
        <v>38.81</v>
      </c>
      <c r="M754" s="26">
        <f>VLOOKUP($A754,'Ocean Rates to China'!$L$11:$P$1030,5,FALSE)</f>
        <v>30.46</v>
      </c>
    </row>
    <row r="755" spans="1:13" x14ac:dyDescent="0.25">
      <c r="A755" s="21">
        <v>43061</v>
      </c>
      <c r="B755">
        <f>VLOOKUP(A755,FOB!$A$1:$H$792,2,FALSE)</f>
        <v>392.5</v>
      </c>
      <c r="C755">
        <v>428</v>
      </c>
      <c r="D755">
        <v>386</v>
      </c>
      <c r="E755" t="s">
        <v>9</v>
      </c>
      <c r="F755" t="s">
        <v>9</v>
      </c>
      <c r="G755" s="28">
        <f>VLOOKUP($A755,Futures!$A$3:$B$987,2,FALSE)</f>
        <v>9.9725000000000001</v>
      </c>
      <c r="H755">
        <f>VLOOKUP($A755,Basis!$A$3:$C$968,2,FALSE)</f>
        <v>19</v>
      </c>
      <c r="I755" s="39">
        <f>VLOOKUP($A755,Basis!$A$3:$C$968,3,FALSE)</f>
        <v>83.797245808839619</v>
      </c>
      <c r="J755" s="26">
        <f>VLOOKUP($A755,'Ocean Rates to China'!$L$11:$P$1030,2,FALSE)</f>
        <v>36.909999999999997</v>
      </c>
      <c r="K755" s="26">
        <f>VLOOKUP($A755,'Ocean Rates to China'!$L$11:$P$1030,3,FALSE)</f>
        <v>20.92</v>
      </c>
      <c r="L755" s="26">
        <f>VLOOKUP($A755,'Ocean Rates to China'!$L$11:$P$1030,4,FALSE)</f>
        <v>38.85</v>
      </c>
      <c r="M755" s="26">
        <f>VLOOKUP($A755,'Ocean Rates to China'!$L$11:$P$1030,5,FALSE)</f>
        <v>30.5</v>
      </c>
    </row>
    <row r="756" spans="1:13" x14ac:dyDescent="0.25">
      <c r="A756" s="21">
        <v>43060</v>
      </c>
      <c r="B756">
        <f>VLOOKUP(A756,FOB!$A$1:$H$792,2,FALSE)</f>
        <v>391.5</v>
      </c>
      <c r="C756">
        <v>427.25</v>
      </c>
      <c r="D756">
        <v>385.25</v>
      </c>
      <c r="E756" t="s">
        <v>9</v>
      </c>
      <c r="F756" t="s">
        <v>9</v>
      </c>
      <c r="G756" s="28">
        <f>VLOOKUP($A756,Futures!$A$3:$B$987,2,FALSE)</f>
        <v>9.89</v>
      </c>
      <c r="H756">
        <f>VLOOKUP($A756,Basis!$A$3:$C$968,2,FALSE)</f>
        <v>21</v>
      </c>
      <c r="I756" s="39">
        <f>VLOOKUP($A756,Basis!$A$3:$C$968,3,FALSE)</f>
        <v>78.031352057478642</v>
      </c>
      <c r="J756" s="26">
        <f>VLOOKUP($A756,'Ocean Rates to China'!$L$11:$P$1030,2,FALSE)</f>
        <v>36.869999999999997</v>
      </c>
      <c r="K756" s="26">
        <f>VLOOKUP($A756,'Ocean Rates to China'!$L$11:$P$1030,3,FALSE)</f>
        <v>20.94</v>
      </c>
      <c r="L756" s="26">
        <f>VLOOKUP($A756,'Ocean Rates to China'!$L$11:$P$1030,4,FALSE)</f>
        <v>38.81</v>
      </c>
      <c r="M756" s="26">
        <f>VLOOKUP($A756,'Ocean Rates to China'!$L$11:$P$1030,5,FALSE)</f>
        <v>30.46</v>
      </c>
    </row>
    <row r="757" spans="1:13" x14ac:dyDescent="0.25">
      <c r="A757" s="21">
        <v>43059</v>
      </c>
      <c r="B757">
        <f>VLOOKUP(A757,FOB!$A$1:$H$792,2,FALSE)</f>
        <v>388.75</v>
      </c>
      <c r="C757">
        <v>424.75</v>
      </c>
      <c r="D757">
        <v>382.75</v>
      </c>
      <c r="E757" t="s">
        <v>9</v>
      </c>
      <c r="F757" t="s">
        <v>9</v>
      </c>
      <c r="G757" s="28">
        <f>VLOOKUP($A757,Futures!$A$3:$B$987,2,FALSE)</f>
        <v>9.9</v>
      </c>
      <c r="H757">
        <f>VLOOKUP($A757,Basis!$A$3:$C$968,2,FALSE)</f>
        <v>18</v>
      </c>
      <c r="I757" s="39">
        <f>VLOOKUP($A757,Basis!$A$3:$C$968,3,FALSE)</f>
        <v>78.038319181362851</v>
      </c>
      <c r="J757" s="26">
        <f>VLOOKUP($A757,'Ocean Rates to China'!$L$11:$P$1030,2,FALSE)</f>
        <v>37.03</v>
      </c>
      <c r="K757" s="26">
        <f>VLOOKUP($A757,'Ocean Rates to China'!$L$11:$P$1030,3,FALSE)</f>
        <v>20.97</v>
      </c>
      <c r="L757" s="26">
        <f>VLOOKUP($A757,'Ocean Rates to China'!$L$11:$P$1030,4,FALSE)</f>
        <v>39</v>
      </c>
      <c r="M757" s="26">
        <f>VLOOKUP($A757,'Ocean Rates to China'!$L$11:$P$1030,5,FALSE)</f>
        <v>30.62</v>
      </c>
    </row>
    <row r="758" spans="1:13" x14ac:dyDescent="0.25">
      <c r="A758" s="21">
        <v>43056</v>
      </c>
      <c r="B758">
        <f>VLOOKUP(A758,FOB!$A$1:$H$792,2,FALSE)</f>
        <v>387.75</v>
      </c>
      <c r="C758">
        <v>424.25</v>
      </c>
      <c r="D758">
        <v>382.25</v>
      </c>
      <c r="E758" t="s">
        <v>9</v>
      </c>
      <c r="F758" t="s">
        <v>9</v>
      </c>
      <c r="G758" s="28">
        <f>VLOOKUP($A758,Futures!$A$3:$B$987,2,FALSE)</f>
        <v>9.9049999999999994</v>
      </c>
      <c r="H758">
        <f>VLOOKUP($A758,Basis!$A$3:$C$968,2,FALSE)</f>
        <v>23</v>
      </c>
      <c r="I758" s="39">
        <f>VLOOKUP($A758,Basis!$A$3:$C$968,3,FALSE)</f>
        <v>78.028195079468787</v>
      </c>
      <c r="J758" s="26">
        <f>VLOOKUP($A758,'Ocean Rates to China'!$L$11:$P$1030,2,FALSE)</f>
        <v>36.950000000000003</v>
      </c>
      <c r="K758" s="26">
        <f>VLOOKUP($A758,'Ocean Rates to China'!$L$11:$P$1030,3,FALSE)</f>
        <v>20.99</v>
      </c>
      <c r="L758" s="26">
        <f>VLOOKUP($A758,'Ocean Rates to China'!$L$11:$P$1030,4,FALSE)</f>
        <v>38.9</v>
      </c>
      <c r="M758" s="26">
        <f>VLOOKUP($A758,'Ocean Rates to China'!$L$11:$P$1030,5,FALSE)</f>
        <v>30.54</v>
      </c>
    </row>
    <row r="759" spans="1:13" x14ac:dyDescent="0.25">
      <c r="A759" s="21">
        <v>43055</v>
      </c>
      <c r="B759">
        <f>VLOOKUP(A759,FOB!$A$1:$H$792,2,FALSE)</f>
        <v>387.5</v>
      </c>
      <c r="C759">
        <v>424</v>
      </c>
      <c r="D759">
        <v>382</v>
      </c>
      <c r="E759" t="s">
        <v>9</v>
      </c>
      <c r="F759" t="s">
        <v>9</v>
      </c>
      <c r="G759" s="28">
        <f>VLOOKUP($A759,Futures!$A$3:$B$987,2,FALSE)</f>
        <v>9.7200000000000006</v>
      </c>
      <c r="H759">
        <f>VLOOKUP($A759,Basis!$A$3:$C$968,2,FALSE)</f>
        <v>25</v>
      </c>
      <c r="I759" s="39">
        <f>VLOOKUP($A759,Basis!$A$3:$C$968,3,FALSE)</f>
        <v>82.784454604833428</v>
      </c>
      <c r="J759" s="26">
        <f>VLOOKUP($A759,'Ocean Rates to China'!$L$11:$P$1030,2,FALSE)</f>
        <v>37.1</v>
      </c>
      <c r="K759" s="26">
        <f>VLOOKUP($A759,'Ocean Rates to China'!$L$11:$P$1030,3,FALSE)</f>
        <v>21.07</v>
      </c>
      <c r="L759" s="26">
        <f>VLOOKUP($A759,'Ocean Rates to China'!$L$11:$P$1030,4,FALSE)</f>
        <v>39.07</v>
      </c>
      <c r="M759" s="26">
        <f>VLOOKUP($A759,'Ocean Rates to China'!$L$11:$P$1030,5,FALSE)</f>
        <v>30.68</v>
      </c>
    </row>
    <row r="760" spans="1:13" x14ac:dyDescent="0.25">
      <c r="A760" s="21">
        <v>43054</v>
      </c>
      <c r="B760">
        <f>VLOOKUP(A760,FOB!$A$1:$H$792,2,FALSE)</f>
        <v>382</v>
      </c>
      <c r="C760">
        <v>421</v>
      </c>
      <c r="D760">
        <v>378</v>
      </c>
      <c r="E760" t="s">
        <v>9</v>
      </c>
      <c r="F760" t="s">
        <v>9</v>
      </c>
      <c r="G760" s="28">
        <f>VLOOKUP($A760,Futures!$A$3:$B$987,2,FALSE)</f>
        <v>9.7624999999999993</v>
      </c>
      <c r="H760" t="e">
        <f>VLOOKUP($A760,Basis!$A$3:$C$968,2,FALSE)</f>
        <v>#N/A</v>
      </c>
      <c r="I760" s="39" t="e">
        <f>VLOOKUP($A760,Basis!$A$3:$C$968,3,FALSE)</f>
        <v>#N/A</v>
      </c>
      <c r="J760" s="26">
        <f>VLOOKUP($A760,'Ocean Rates to China'!$L$11:$P$1030,2,FALSE)</f>
        <v>37.229999999999997</v>
      </c>
      <c r="K760" s="26">
        <f>VLOOKUP($A760,'Ocean Rates to China'!$L$11:$P$1030,3,FALSE)</f>
        <v>21.15</v>
      </c>
      <c r="L760" s="26">
        <f>VLOOKUP($A760,'Ocean Rates to China'!$L$11:$P$1030,4,FALSE)</f>
        <v>39.22</v>
      </c>
      <c r="M760" s="26">
        <f>VLOOKUP($A760,'Ocean Rates to China'!$L$11:$P$1030,5,FALSE)</f>
        <v>30.93</v>
      </c>
    </row>
    <row r="761" spans="1:13" x14ac:dyDescent="0.25">
      <c r="A761" s="21">
        <v>43053</v>
      </c>
      <c r="B761">
        <f>VLOOKUP(A761,FOB!$A$1:$H$792,2,FALSE)</f>
        <v>382</v>
      </c>
      <c r="C761">
        <v>420</v>
      </c>
      <c r="D761">
        <v>376</v>
      </c>
      <c r="E761" t="s">
        <v>9</v>
      </c>
      <c r="F761" t="s">
        <v>9</v>
      </c>
      <c r="G761" s="28">
        <f>VLOOKUP($A761,Futures!$A$3:$B$987,2,FALSE)</f>
        <v>9.6775000000000002</v>
      </c>
      <c r="H761" t="e">
        <f>VLOOKUP($A761,Basis!$A$3:$C$968,2,FALSE)</f>
        <v>#N/A</v>
      </c>
      <c r="I761" s="39" t="e">
        <f>VLOOKUP($A761,Basis!$A$3:$C$968,3,FALSE)</f>
        <v>#N/A</v>
      </c>
      <c r="J761" s="26">
        <f>VLOOKUP($A761,'Ocean Rates to China'!$L$11:$P$1030,2,FALSE)</f>
        <v>37.700000000000003</v>
      </c>
      <c r="K761" s="26">
        <f>VLOOKUP($A761,'Ocean Rates to China'!$L$11:$P$1030,3,FALSE)</f>
        <v>21.29</v>
      </c>
      <c r="L761" s="26">
        <f>VLOOKUP($A761,'Ocean Rates to China'!$L$11:$P$1030,4,FALSE)</f>
        <v>39.76</v>
      </c>
      <c r="M761" s="26">
        <f>VLOOKUP($A761,'Ocean Rates to China'!$L$11:$P$1030,5,FALSE)</f>
        <v>31.28</v>
      </c>
    </row>
    <row r="762" spans="1:13" x14ac:dyDescent="0.25">
      <c r="A762" s="21">
        <v>43052</v>
      </c>
      <c r="B762">
        <f>VLOOKUP(A762,FOB!$A$1:$H$792,2,FALSE)</f>
        <v>380</v>
      </c>
      <c r="C762">
        <v>417.5</v>
      </c>
      <c r="D762">
        <v>374.5</v>
      </c>
      <c r="E762" t="s">
        <v>9</v>
      </c>
      <c r="F762" t="s">
        <v>9</v>
      </c>
      <c r="G762" s="28">
        <f>VLOOKUP($A762,Futures!$A$3:$B$987,2,FALSE)</f>
        <v>9.7424999999999997</v>
      </c>
      <c r="H762">
        <f>VLOOKUP($A762,Basis!$A$3:$C$968,2,FALSE)</f>
        <v>29</v>
      </c>
      <c r="I762" s="39">
        <f>VLOOKUP($A762,Basis!$A$3:$C$968,3,FALSE)</f>
        <v>82.303450903548907</v>
      </c>
      <c r="J762" s="26">
        <f>VLOOKUP($A762,'Ocean Rates to China'!$L$11:$P$1030,2,FALSE)</f>
        <v>38.01</v>
      </c>
      <c r="K762" s="26">
        <f>VLOOKUP($A762,'Ocean Rates to China'!$L$11:$P$1030,3,FALSE)</f>
        <v>21.47</v>
      </c>
      <c r="L762" s="26">
        <f>VLOOKUP($A762,'Ocean Rates to China'!$L$11:$P$1030,4,FALSE)</f>
        <v>40.119999999999997</v>
      </c>
      <c r="M762" s="26">
        <f>VLOOKUP($A762,'Ocean Rates to China'!$L$11:$P$1030,5,FALSE)</f>
        <v>31.71</v>
      </c>
    </row>
    <row r="763" spans="1:13" x14ac:dyDescent="0.25">
      <c r="A763" s="21">
        <v>43049</v>
      </c>
      <c r="B763">
        <f>VLOOKUP(A763,FOB!$A$1:$H$792,2,FALSE)</f>
        <v>383.5</v>
      </c>
      <c r="C763">
        <v>417</v>
      </c>
      <c r="D763">
        <v>375</v>
      </c>
      <c r="E763" t="s">
        <v>9</v>
      </c>
      <c r="F763" t="s">
        <v>9</v>
      </c>
      <c r="G763" s="28">
        <f>VLOOKUP($A763,Futures!$A$3:$B$987,2,FALSE)</f>
        <v>9.8699999999999992</v>
      </c>
      <c r="H763" t="e">
        <f>VLOOKUP($A763,Basis!$A$3:$C$968,2,FALSE)</f>
        <v>#N/A</v>
      </c>
      <c r="I763" s="39" t="e">
        <f>VLOOKUP($A763,Basis!$A$3:$C$968,3,FALSE)</f>
        <v>#N/A</v>
      </c>
      <c r="J763" s="26">
        <f>VLOOKUP($A763,'Ocean Rates to China'!$L$11:$P$1030,2,FALSE)</f>
        <v>38.380000000000003</v>
      </c>
      <c r="K763" s="26">
        <f>VLOOKUP($A763,'Ocean Rates to China'!$L$11:$P$1030,3,FALSE)</f>
        <v>21.62</v>
      </c>
      <c r="L763" s="26">
        <f>VLOOKUP($A763,'Ocean Rates to China'!$L$11:$P$1030,4,FALSE)</f>
        <v>40.54</v>
      </c>
      <c r="M763" s="26">
        <f>VLOOKUP($A763,'Ocean Rates to China'!$L$11:$P$1030,5,FALSE)</f>
        <v>31.96</v>
      </c>
    </row>
    <row r="764" spans="1:13" x14ac:dyDescent="0.25">
      <c r="A764" s="21">
        <v>43048</v>
      </c>
      <c r="B764">
        <f>VLOOKUP(A764,FOB!$A$1:$H$792,2,FALSE)</f>
        <v>389</v>
      </c>
      <c r="C764">
        <v>421</v>
      </c>
      <c r="D764">
        <v>379</v>
      </c>
      <c r="E764" t="s">
        <v>9</v>
      </c>
      <c r="F764" t="s">
        <v>9</v>
      </c>
      <c r="G764" s="28">
        <f>VLOOKUP($A764,Futures!$A$3:$B$987,2,FALSE)</f>
        <v>9.85</v>
      </c>
      <c r="H764">
        <f>VLOOKUP($A764,Basis!$A$3:$C$968,2,FALSE)</f>
        <v>17</v>
      </c>
      <c r="I764" s="39">
        <f>VLOOKUP($A764,Basis!$A$3:$C$968,3,FALSE)</f>
        <v>75.799042020465805</v>
      </c>
      <c r="J764" s="26">
        <f>VLOOKUP($A764,'Ocean Rates to China'!$L$11:$P$1030,2,FALSE)</f>
        <v>38.69</v>
      </c>
      <c r="K764" s="26">
        <f>VLOOKUP($A764,'Ocean Rates to China'!$L$11:$P$1030,3,FALSE)</f>
        <v>21.83</v>
      </c>
      <c r="L764" s="26">
        <f>VLOOKUP($A764,'Ocean Rates to China'!$L$11:$P$1030,4,FALSE)</f>
        <v>40.89</v>
      </c>
      <c r="M764" s="26">
        <f>VLOOKUP($A764,'Ocean Rates to China'!$L$11:$P$1030,5,FALSE)</f>
        <v>32.26</v>
      </c>
    </row>
    <row r="765" spans="1:13" x14ac:dyDescent="0.25">
      <c r="A765" s="21">
        <v>43047</v>
      </c>
      <c r="B765">
        <f>VLOOKUP(A765,FOB!$A$1:$H$792,2,FALSE)</f>
        <v>388</v>
      </c>
      <c r="C765">
        <v>418</v>
      </c>
      <c r="D765">
        <v>376</v>
      </c>
      <c r="E765" t="s">
        <v>9</v>
      </c>
      <c r="F765" t="s">
        <v>9</v>
      </c>
      <c r="G765" s="28">
        <f>VLOOKUP($A765,Futures!$A$3:$B$987,2,FALSE)</f>
        <v>9.9849999999999994</v>
      </c>
      <c r="H765">
        <f>VLOOKUP($A765,Basis!$A$3:$C$968,2,FALSE)</f>
        <v>13</v>
      </c>
      <c r="I765" s="39">
        <f>VLOOKUP($A765,Basis!$A$3:$C$968,3,FALSE)</f>
        <v>77.784563466144263</v>
      </c>
      <c r="J765" s="26">
        <f>VLOOKUP($A765,'Ocean Rates to China'!$L$11:$P$1030,2,FALSE)</f>
        <v>39.369999999999997</v>
      </c>
      <c r="K765" s="26">
        <f>VLOOKUP($A765,'Ocean Rates to China'!$L$11:$P$1030,3,FALSE)</f>
        <v>21.87</v>
      </c>
      <c r="L765" s="26">
        <f>VLOOKUP($A765,'Ocean Rates to China'!$L$11:$P$1030,4,FALSE)</f>
        <v>41.69</v>
      </c>
      <c r="M765" s="26">
        <f>VLOOKUP($A765,'Ocean Rates to China'!$L$11:$P$1030,5,FALSE)</f>
        <v>32.96</v>
      </c>
    </row>
    <row r="766" spans="1:13" x14ac:dyDescent="0.25">
      <c r="A766" s="21">
        <v>43046</v>
      </c>
      <c r="B766">
        <f>VLOOKUP(A766,FOB!$A$1:$H$792,2,FALSE)</f>
        <v>388.25</v>
      </c>
      <c r="C766">
        <v>418</v>
      </c>
      <c r="D766">
        <v>379</v>
      </c>
      <c r="E766" t="s">
        <v>9</v>
      </c>
      <c r="F766" t="s">
        <v>9</v>
      </c>
      <c r="G766" s="28">
        <f>VLOOKUP($A766,Futures!$A$3:$B$987,2,FALSE)</f>
        <v>9.9600000000000009</v>
      </c>
      <c r="H766">
        <f>VLOOKUP($A766,Basis!$A$3:$C$968,2,FALSE)</f>
        <v>19</v>
      </c>
      <c r="I766" s="39">
        <f>VLOOKUP($A766,Basis!$A$3:$C$968,3,FALSE)</f>
        <v>76.80100152405825</v>
      </c>
      <c r="J766" s="26">
        <f>VLOOKUP($A766,'Ocean Rates to China'!$L$11:$P$1030,2,FALSE)</f>
        <v>39.549999999999997</v>
      </c>
      <c r="K766" s="26">
        <f>VLOOKUP($A766,'Ocean Rates to China'!$L$11:$P$1030,3,FALSE)</f>
        <v>22.12</v>
      </c>
      <c r="L766" s="26">
        <f>VLOOKUP($A766,'Ocean Rates to China'!$L$11:$P$1030,4,FALSE)</f>
        <v>41.87</v>
      </c>
      <c r="M766" s="26">
        <f>VLOOKUP($A766,'Ocean Rates to China'!$L$11:$P$1030,5,FALSE)</f>
        <v>33.119999999999997</v>
      </c>
    </row>
    <row r="767" spans="1:13" x14ac:dyDescent="0.25">
      <c r="A767" s="21">
        <v>43045</v>
      </c>
      <c r="B767">
        <f>VLOOKUP(A767,FOB!$A$1:$H$792,2,FALSE)</f>
        <v>386</v>
      </c>
      <c r="C767">
        <v>414</v>
      </c>
      <c r="D767">
        <v>377.5</v>
      </c>
      <c r="E767" t="s">
        <v>9</v>
      </c>
      <c r="F767" t="s">
        <v>9</v>
      </c>
      <c r="G767" s="28">
        <f>VLOOKUP($A767,Futures!$A$3:$B$987,2,FALSE)</f>
        <v>9.94</v>
      </c>
      <c r="H767">
        <f>VLOOKUP($A767,Basis!$A$3:$C$968,2,FALSE)</f>
        <v>17</v>
      </c>
      <c r="I767" s="39">
        <f>VLOOKUP($A767,Basis!$A$3:$C$968,3,FALSE)</f>
        <v>77.794034400174183</v>
      </c>
      <c r="J767" s="26">
        <f>VLOOKUP($A767,'Ocean Rates to China'!$L$11:$P$1030,2,FALSE)</f>
        <v>39.869999999999997</v>
      </c>
      <c r="K767" s="26">
        <f>VLOOKUP($A767,'Ocean Rates to China'!$L$11:$P$1030,3,FALSE)</f>
        <v>22.2</v>
      </c>
      <c r="L767" s="26">
        <f>VLOOKUP($A767,'Ocean Rates to China'!$L$11:$P$1030,4,FALSE)</f>
        <v>41.89</v>
      </c>
      <c r="M767" s="26">
        <f>VLOOKUP($A767,'Ocean Rates to China'!$L$11:$P$1030,5,FALSE)</f>
        <v>32.94</v>
      </c>
    </row>
    <row r="768" spans="1:13" x14ac:dyDescent="0.25">
      <c r="A768" s="21">
        <v>43042</v>
      </c>
      <c r="B768">
        <f>VLOOKUP(A768,FOB!$A$1:$H$792,2,FALSE)</f>
        <v>385</v>
      </c>
      <c r="C768">
        <v>412.5</v>
      </c>
      <c r="D768">
        <v>374.75</v>
      </c>
      <c r="E768" t="s">
        <v>9</v>
      </c>
      <c r="F768" t="s">
        <v>9</v>
      </c>
      <c r="G768" s="28">
        <f>VLOOKUP($A768,Futures!$A$3:$B$987,2,FALSE)</f>
        <v>9.8674999999999997</v>
      </c>
      <c r="H768">
        <f>VLOOKUP($A768,Basis!$A$3:$C$968,2,FALSE)</f>
        <v>9</v>
      </c>
      <c r="I768" s="39">
        <f>VLOOKUP($A768,Basis!$A$3:$C$968,3,FALSE)</f>
        <v>77.042728064445853</v>
      </c>
      <c r="J768" s="26">
        <f>VLOOKUP($A768,'Ocean Rates to China'!$L$11:$P$1030,2,FALSE)</f>
        <v>39.659999999999997</v>
      </c>
      <c r="K768" s="26">
        <f>VLOOKUP($A768,'Ocean Rates to China'!$L$11:$P$1030,3,FALSE)</f>
        <v>22.14</v>
      </c>
      <c r="L768" s="26">
        <f>VLOOKUP($A768,'Ocean Rates to China'!$L$11:$P$1030,4,FALSE)</f>
        <v>41.65</v>
      </c>
      <c r="M768" s="26">
        <f>VLOOKUP($A768,'Ocean Rates to China'!$L$11:$P$1030,5,FALSE)</f>
        <v>32.85</v>
      </c>
    </row>
    <row r="769" spans="1:13" x14ac:dyDescent="0.25">
      <c r="A769" s="21">
        <v>43041</v>
      </c>
      <c r="B769">
        <f>VLOOKUP(A769,FOB!$A$1:$H$792,2,FALSE)</f>
        <v>384</v>
      </c>
      <c r="C769">
        <v>410.5</v>
      </c>
      <c r="D769">
        <v>373.5</v>
      </c>
      <c r="E769" t="s">
        <v>9</v>
      </c>
      <c r="F769" t="s">
        <v>9</v>
      </c>
      <c r="G769" s="28">
        <f>VLOOKUP($A769,Futures!$A$3:$B$987,2,FALSE)</f>
        <v>9.9924999999999997</v>
      </c>
      <c r="H769">
        <f>VLOOKUP($A769,Basis!$A$3:$C$968,2,FALSE)</f>
        <v>9</v>
      </c>
      <c r="I769" s="39" t="e">
        <f>VLOOKUP($A769,Basis!$A$3:$C$968,3,FALSE)</f>
        <v>#N/A</v>
      </c>
      <c r="J769" s="26">
        <f>VLOOKUP($A769,'Ocean Rates to China'!$L$11:$P$1030,2,FALSE)</f>
        <v>39.380000000000003</v>
      </c>
      <c r="K769" s="26">
        <f>VLOOKUP($A769,'Ocean Rates to China'!$L$11:$P$1030,3,FALSE)</f>
        <v>22.04</v>
      </c>
      <c r="L769" s="26">
        <f>VLOOKUP($A769,'Ocean Rates to China'!$L$11:$P$1030,4,FALSE)</f>
        <v>41.35</v>
      </c>
      <c r="M769" s="26">
        <f>VLOOKUP($A769,'Ocean Rates to China'!$L$11:$P$1030,5,FALSE)</f>
        <v>32.590000000000003</v>
      </c>
    </row>
    <row r="770" spans="1:13" x14ac:dyDescent="0.25">
      <c r="A770" s="21">
        <v>43040</v>
      </c>
      <c r="B770">
        <f>VLOOKUP(A770,FOB!$A$1:$H$792,2,FALSE)</f>
        <v>383</v>
      </c>
      <c r="C770">
        <v>418</v>
      </c>
      <c r="D770">
        <v>375</v>
      </c>
      <c r="E770" t="s">
        <v>9</v>
      </c>
      <c r="F770" t="s">
        <v>9</v>
      </c>
      <c r="G770" s="28">
        <f>VLOOKUP($A770,Futures!$A$3:$B$987,2,FALSE)</f>
        <v>9.9124999999999996</v>
      </c>
      <c r="H770">
        <f>VLOOKUP($A770,Basis!$A$3:$C$968,2,FALSE)</f>
        <v>10</v>
      </c>
      <c r="I770" s="39">
        <f>VLOOKUP($A770,Basis!$A$3:$C$968,3,FALSE)</f>
        <v>66.800293925538767</v>
      </c>
      <c r="J770" s="26">
        <f>VLOOKUP($A770,'Ocean Rates to China'!$L$11:$P$1030,2,FALSE)</f>
        <v>38.9</v>
      </c>
      <c r="K770" s="26">
        <f>VLOOKUP($A770,'Ocean Rates to China'!$L$11:$P$1030,3,FALSE)</f>
        <v>21.6</v>
      </c>
      <c r="L770" s="26">
        <f>VLOOKUP($A770,'Ocean Rates to China'!$L$11:$P$1030,4,FALSE)</f>
        <v>40.81</v>
      </c>
      <c r="M770" s="26">
        <f>VLOOKUP($A770,'Ocean Rates to China'!$L$11:$P$1030,5,FALSE)</f>
        <v>32.130000000000003</v>
      </c>
    </row>
    <row r="771" spans="1:13" x14ac:dyDescent="0.25">
      <c r="A771" s="21">
        <v>43039</v>
      </c>
      <c r="B771">
        <f>VLOOKUP(A771,FOB!$A$1:$H$792,2,FALSE)</f>
        <v>382</v>
      </c>
      <c r="C771">
        <v>419</v>
      </c>
      <c r="D771">
        <v>374</v>
      </c>
      <c r="E771" t="s">
        <v>9</v>
      </c>
      <c r="F771" t="s">
        <v>9</v>
      </c>
      <c r="G771" s="28">
        <f>VLOOKUP($A771,Futures!$A$3:$B$987,2,FALSE)</f>
        <v>9.8475000000000001</v>
      </c>
      <c r="H771">
        <f>VLOOKUP($A771,Basis!$A$3:$C$968,2,FALSE)</f>
        <v>23</v>
      </c>
      <c r="I771" s="39">
        <f>VLOOKUP($A771,Basis!$A$3:$C$968,3,FALSE)</f>
        <v>75.531950794687575</v>
      </c>
      <c r="J771" s="26">
        <f>VLOOKUP($A771,'Ocean Rates to China'!$L$11:$P$1030,2,FALSE)</f>
        <v>38.700000000000003</v>
      </c>
      <c r="K771" s="26">
        <f>VLOOKUP($A771,'Ocean Rates to China'!$L$11:$P$1030,3,FALSE)</f>
        <v>21.54</v>
      </c>
      <c r="L771" s="26">
        <f>VLOOKUP($A771,'Ocean Rates to China'!$L$11:$P$1030,4,FALSE)</f>
        <v>40.58</v>
      </c>
      <c r="M771" s="26">
        <f>VLOOKUP($A771,'Ocean Rates to China'!$L$11:$P$1030,5,FALSE)</f>
        <v>31.93</v>
      </c>
    </row>
    <row r="772" spans="1:13" x14ac:dyDescent="0.25">
      <c r="A772" s="21">
        <v>43038</v>
      </c>
      <c r="B772">
        <f>VLOOKUP(A772,FOB!$A$1:$H$792,2,FALSE)</f>
        <v>380</v>
      </c>
      <c r="C772">
        <v>420</v>
      </c>
      <c r="D772">
        <v>374</v>
      </c>
      <c r="E772" t="s">
        <v>9</v>
      </c>
      <c r="F772" t="s">
        <v>9</v>
      </c>
      <c r="G772" s="28">
        <f>VLOOKUP($A772,Futures!$A$3:$B$987,2,FALSE)</f>
        <v>9.7274999999999991</v>
      </c>
      <c r="H772">
        <f>VLOOKUP($A772,Basis!$A$3:$C$968,2,FALSE)</f>
        <v>21</v>
      </c>
      <c r="I772" s="39">
        <f>VLOOKUP($A772,Basis!$A$3:$C$968,3,FALSE)</f>
        <v>87.042074896581852</v>
      </c>
      <c r="J772" s="26">
        <f>VLOOKUP($A772,'Ocean Rates to China'!$L$11:$P$1030,2,FALSE)</f>
        <v>34.96</v>
      </c>
      <c r="K772" s="26">
        <f>VLOOKUP($A772,'Ocean Rates to China'!$L$11:$P$1030,3,FALSE)</f>
        <v>20.21</v>
      </c>
      <c r="L772" s="26">
        <f>VLOOKUP($A772,'Ocean Rates to China'!$L$11:$P$1030,4,FALSE)</f>
        <v>40.53</v>
      </c>
      <c r="M772" s="26">
        <f>VLOOKUP($A772,'Ocean Rates to China'!$L$11:$P$1030,5,FALSE)</f>
        <v>31.58</v>
      </c>
    </row>
    <row r="773" spans="1:13" x14ac:dyDescent="0.25">
      <c r="A773" s="21">
        <v>43035</v>
      </c>
      <c r="B773">
        <f>VLOOKUP(A773,FOB!$A$1:$H$792,2,FALSE)</f>
        <v>378</v>
      </c>
      <c r="C773">
        <v>417.75</v>
      </c>
      <c r="D773">
        <v>372</v>
      </c>
      <c r="E773" t="s">
        <v>9</v>
      </c>
      <c r="F773" t="s">
        <v>9</v>
      </c>
      <c r="G773" s="28">
        <f>VLOOKUP($A773,Futures!$A$3:$B$987,2,FALSE)</f>
        <v>9.7524999999999995</v>
      </c>
      <c r="H773" t="e">
        <f>VLOOKUP($A773,Basis!$A$3:$C$968,2,FALSE)</f>
        <v>#N/A</v>
      </c>
      <c r="I773" s="39" t="e">
        <f>VLOOKUP($A773,Basis!$A$3:$C$968,3,FALSE)</f>
        <v>#N/A</v>
      </c>
      <c r="J773" s="26">
        <f>VLOOKUP($A773,'Ocean Rates to China'!$L$11:$P$1030,2,FALSE)</f>
        <v>34.83</v>
      </c>
      <c r="K773" s="26">
        <f>VLOOKUP($A773,'Ocean Rates to China'!$L$11:$P$1030,3,FALSE)</f>
        <v>20.37</v>
      </c>
      <c r="L773" s="26">
        <f>VLOOKUP($A773,'Ocean Rates to China'!$L$11:$P$1030,4,FALSE)</f>
        <v>40.35</v>
      </c>
      <c r="M773" s="26">
        <f>VLOOKUP($A773,'Ocean Rates to China'!$L$11:$P$1030,5,FALSE)</f>
        <v>31.73</v>
      </c>
    </row>
    <row r="774" spans="1:13" x14ac:dyDescent="0.25">
      <c r="A774" s="21">
        <v>43034</v>
      </c>
      <c r="B774">
        <f>VLOOKUP(A774,FOB!$A$1:$H$792,2,FALSE)</f>
        <v>378</v>
      </c>
      <c r="C774">
        <v>417.25</v>
      </c>
      <c r="D774">
        <v>374</v>
      </c>
      <c r="E774" t="s">
        <v>9</v>
      </c>
      <c r="F774" t="s">
        <v>9</v>
      </c>
      <c r="G774" s="28">
        <f>VLOOKUP($A774,Futures!$A$3:$B$987,2,FALSE)</f>
        <v>9.7125000000000004</v>
      </c>
      <c r="H774" t="e">
        <f>VLOOKUP($A774,Basis!$A$3:$C$968,2,FALSE)</f>
        <v>#N/A</v>
      </c>
      <c r="I774" s="39" t="e">
        <f>VLOOKUP($A774,Basis!$A$3:$C$968,3,FALSE)</f>
        <v>#N/A</v>
      </c>
      <c r="J774" s="26">
        <f>VLOOKUP($A774,'Ocean Rates to China'!$L$11:$P$1030,2,FALSE)</f>
        <v>35.200000000000003</v>
      </c>
      <c r="K774" s="26">
        <f>VLOOKUP($A774,'Ocean Rates to China'!$L$11:$P$1030,3,FALSE)</f>
        <v>20.71</v>
      </c>
      <c r="L774" s="26">
        <f>VLOOKUP($A774,'Ocean Rates to China'!$L$11:$P$1030,4,FALSE)</f>
        <v>40.799999999999997</v>
      </c>
      <c r="M774" s="26">
        <f>VLOOKUP($A774,'Ocean Rates to China'!$L$11:$P$1030,5,FALSE)</f>
        <v>32.119999999999997</v>
      </c>
    </row>
    <row r="775" spans="1:13" x14ac:dyDescent="0.25">
      <c r="A775" s="21">
        <v>43033</v>
      </c>
      <c r="B775">
        <f>VLOOKUP(A775,FOB!$A$1:$H$792,2,FALSE)</f>
        <v>382</v>
      </c>
      <c r="C775">
        <v>420</v>
      </c>
      <c r="D775">
        <v>376</v>
      </c>
      <c r="E775" t="s">
        <v>9</v>
      </c>
      <c r="F775" t="s">
        <v>9</v>
      </c>
      <c r="G775" s="28">
        <f>VLOOKUP($A775,Futures!$A$3:$B$987,2,FALSE)</f>
        <v>9.7550000000000008</v>
      </c>
      <c r="H775">
        <f>VLOOKUP($A775,Basis!$A$3:$C$968,2,FALSE)</f>
        <v>13</v>
      </c>
      <c r="I775" s="39">
        <f>VLOOKUP($A775,Basis!$A$3:$C$968,3,FALSE)</f>
        <v>88.292728064445754</v>
      </c>
      <c r="J775" s="26">
        <f>VLOOKUP($A775,'Ocean Rates to China'!$L$11:$P$1030,2,FALSE)</f>
        <v>35.380000000000003</v>
      </c>
      <c r="K775" s="26">
        <f>VLOOKUP($A775,'Ocean Rates to China'!$L$11:$P$1030,3,FALSE)</f>
        <v>21.01</v>
      </c>
      <c r="L775" s="26">
        <f>VLOOKUP($A775,'Ocean Rates to China'!$L$11:$P$1030,4,FALSE)</f>
        <v>41.01</v>
      </c>
      <c r="M775" s="26">
        <f>VLOOKUP($A775,'Ocean Rates to China'!$L$11:$P$1030,5,FALSE)</f>
        <v>32.31</v>
      </c>
    </row>
    <row r="776" spans="1:13" x14ac:dyDescent="0.25">
      <c r="A776" s="21">
        <v>43032</v>
      </c>
      <c r="B776">
        <f>VLOOKUP(A776,FOB!$A$1:$H$792,2,FALSE)</f>
        <v>384</v>
      </c>
      <c r="C776">
        <v>421.5</v>
      </c>
      <c r="D776">
        <v>378</v>
      </c>
      <c r="E776" t="s">
        <v>9</v>
      </c>
      <c r="F776" t="s">
        <v>9</v>
      </c>
      <c r="G776" s="28">
        <f>VLOOKUP($A776,Futures!$A$3:$B$987,2,FALSE)</f>
        <v>9.7550000000000008</v>
      </c>
      <c r="H776" t="e">
        <f>VLOOKUP($A776,Basis!$A$3:$C$968,2,FALSE)</f>
        <v>#N/A</v>
      </c>
      <c r="I776" s="39" t="e">
        <f>VLOOKUP($A776,Basis!$A$3:$C$968,3,FALSE)</f>
        <v>#N/A</v>
      </c>
      <c r="J776" s="26">
        <f>VLOOKUP($A776,'Ocean Rates to China'!$L$11:$P$1030,2,FALSE)</f>
        <v>35.68</v>
      </c>
      <c r="K776" s="26">
        <f>VLOOKUP($A776,'Ocean Rates to China'!$L$11:$P$1030,3,FALSE)</f>
        <v>21.36</v>
      </c>
      <c r="L776" s="26">
        <f>VLOOKUP($A776,'Ocean Rates to China'!$L$11:$P$1030,4,FALSE)</f>
        <v>41.38</v>
      </c>
      <c r="M776" s="26">
        <f>VLOOKUP($A776,'Ocean Rates to China'!$L$11:$P$1030,5,FALSE)</f>
        <v>32.619999999999997</v>
      </c>
    </row>
    <row r="777" spans="1:13" x14ac:dyDescent="0.25">
      <c r="A777" s="21">
        <v>43031</v>
      </c>
      <c r="B777">
        <f>VLOOKUP(A777,FOB!$A$1:$H$792,2,FALSE)</f>
        <v>385</v>
      </c>
      <c r="C777">
        <v>422.25</v>
      </c>
      <c r="D777">
        <v>381</v>
      </c>
      <c r="E777" t="s">
        <v>9</v>
      </c>
      <c r="F777" t="s">
        <v>9</v>
      </c>
      <c r="G777" s="28">
        <f>VLOOKUP($A777,Futures!$A$3:$B$987,2,FALSE)</f>
        <v>9.8074999999999992</v>
      </c>
      <c r="H777" t="e">
        <f>VLOOKUP($A777,Basis!$A$3:$C$968,2,FALSE)</f>
        <v>#N/A</v>
      </c>
      <c r="I777" s="39" t="e">
        <f>VLOOKUP($A777,Basis!$A$3:$C$968,3,FALSE)</f>
        <v>#N/A</v>
      </c>
      <c r="J777" s="26">
        <f>VLOOKUP($A777,'Ocean Rates to China'!$L$11:$P$1030,2,FALSE)</f>
        <v>39.520000000000003</v>
      </c>
      <c r="K777" s="26">
        <f>VLOOKUP($A777,'Ocean Rates to China'!$L$11:$P$1030,3,FALSE)</f>
        <v>22.12</v>
      </c>
      <c r="L777" s="26">
        <f>VLOOKUP($A777,'Ocean Rates to China'!$L$11:$P$1030,4,FALSE)</f>
        <v>41.46</v>
      </c>
      <c r="M777" s="26">
        <f>VLOOKUP($A777,'Ocean Rates to China'!$L$11:$P$1030,5,FALSE)</f>
        <v>32.57</v>
      </c>
    </row>
    <row r="778" spans="1:13" x14ac:dyDescent="0.25">
      <c r="A778" s="21">
        <v>43028</v>
      </c>
      <c r="B778">
        <f>VLOOKUP(A778,FOB!$A$1:$H$792,2,FALSE)</f>
        <v>386</v>
      </c>
      <c r="C778">
        <v>424.75</v>
      </c>
      <c r="D778">
        <v>382</v>
      </c>
      <c r="E778" t="s">
        <v>9</v>
      </c>
      <c r="F778" t="s">
        <v>9</v>
      </c>
      <c r="G778" s="28">
        <f>VLOOKUP($A778,Futures!$A$3:$B$987,2,FALSE)</f>
        <v>9.7874999999999996</v>
      </c>
      <c r="H778">
        <f>VLOOKUP($A778,Basis!$A$3:$C$968,2,FALSE)</f>
        <v>15</v>
      </c>
      <c r="I778" s="39">
        <f>VLOOKUP($A778,Basis!$A$3:$C$968,3,FALSE)</f>
        <v>90.050348356194291</v>
      </c>
      <c r="J778" s="26">
        <f>VLOOKUP($A778,'Ocean Rates to China'!$L$11:$P$1030,2,FALSE)</f>
        <v>35.72</v>
      </c>
      <c r="K778" s="26">
        <f>VLOOKUP($A778,'Ocean Rates to China'!$L$11:$P$1030,3,FALSE)</f>
        <v>21.45</v>
      </c>
      <c r="L778" s="26">
        <f>VLOOKUP($A778,'Ocean Rates to China'!$L$11:$P$1030,4,FALSE)</f>
        <v>41.42</v>
      </c>
      <c r="M778" s="26">
        <f>VLOOKUP($A778,'Ocean Rates to China'!$L$11:$P$1030,5,FALSE)</f>
        <v>32.659999999999997</v>
      </c>
    </row>
    <row r="779" spans="1:13" x14ac:dyDescent="0.25">
      <c r="A779" s="21">
        <v>43027</v>
      </c>
      <c r="B779">
        <f>VLOOKUP(A779,FOB!$A$1:$H$792,2,FALSE)</f>
        <v>389</v>
      </c>
      <c r="C779">
        <v>424.5</v>
      </c>
      <c r="D779">
        <v>381</v>
      </c>
      <c r="E779" t="s">
        <v>9</v>
      </c>
      <c r="F779" t="s">
        <v>9</v>
      </c>
      <c r="G779" s="28">
        <f>VLOOKUP($A779,Futures!$A$3:$B$987,2,FALSE)</f>
        <v>9.8650000000000002</v>
      </c>
      <c r="H779">
        <f>VLOOKUP($A779,Basis!$A$3:$C$968,2,FALSE)</f>
        <v>20</v>
      </c>
      <c r="I779" s="39">
        <f>VLOOKUP($A779,Basis!$A$3:$C$968,3,FALSE)</f>
        <v>90.30165469192255</v>
      </c>
      <c r="J779" s="26">
        <f>VLOOKUP($A779,'Ocean Rates to China'!$L$11:$P$1030,2,FALSE)</f>
        <v>36.1</v>
      </c>
      <c r="K779" s="26">
        <f>VLOOKUP($A779,'Ocean Rates to China'!$L$11:$P$1030,3,FALSE)</f>
        <v>21.31</v>
      </c>
      <c r="L779" s="26">
        <f>VLOOKUP($A779,'Ocean Rates to China'!$L$11:$P$1030,4,FALSE)</f>
        <v>41.88</v>
      </c>
      <c r="M779" s="26">
        <f>VLOOKUP($A779,'Ocean Rates to China'!$L$11:$P$1030,5,FALSE)</f>
        <v>33.06</v>
      </c>
    </row>
    <row r="780" spans="1:13" x14ac:dyDescent="0.25">
      <c r="A780" s="21">
        <v>43026</v>
      </c>
      <c r="B780">
        <f>VLOOKUP(A780,FOB!$A$1:$H$792,2,FALSE)</f>
        <v>389</v>
      </c>
      <c r="C780">
        <v>423.5</v>
      </c>
      <c r="D780">
        <v>381</v>
      </c>
      <c r="E780" t="s">
        <v>9</v>
      </c>
      <c r="F780" t="s">
        <v>9</v>
      </c>
      <c r="G780" s="28">
        <f>VLOOKUP($A780,Futures!$A$3:$B$987,2,FALSE)</f>
        <v>9.8424999999999994</v>
      </c>
      <c r="H780">
        <f>VLOOKUP($A780,Basis!$A$3:$C$968,2,FALSE)</f>
        <v>22</v>
      </c>
      <c r="I780" s="39">
        <f>VLOOKUP($A780,Basis!$A$3:$C$968,3,FALSE)</f>
        <v>91.29974961898543</v>
      </c>
      <c r="J780" s="26">
        <f>VLOOKUP($A780,'Ocean Rates to China'!$L$11:$P$1030,2,FALSE)</f>
        <v>36.19</v>
      </c>
      <c r="K780" s="26">
        <f>VLOOKUP($A780,'Ocean Rates to China'!$L$11:$P$1030,3,FALSE)</f>
        <v>21.3</v>
      </c>
      <c r="L780" s="26">
        <f>VLOOKUP($A780,'Ocean Rates to China'!$L$11:$P$1030,4,FALSE)</f>
        <v>42</v>
      </c>
      <c r="M780" s="26">
        <f>VLOOKUP($A780,'Ocean Rates to China'!$L$11:$P$1030,5,FALSE)</f>
        <v>33.159999999999997</v>
      </c>
    </row>
    <row r="781" spans="1:13" x14ac:dyDescent="0.25">
      <c r="A781" s="21">
        <v>43025</v>
      </c>
      <c r="B781">
        <f>VLOOKUP(A781,FOB!$A$1:$H$792,2,FALSE)</f>
        <v>388</v>
      </c>
      <c r="C781">
        <v>420</v>
      </c>
      <c r="D781">
        <v>376</v>
      </c>
      <c r="E781" t="s">
        <v>9</v>
      </c>
      <c r="F781" t="s">
        <v>9</v>
      </c>
      <c r="G781" s="28">
        <f>VLOOKUP($A781,Futures!$A$3:$B$987,2,FALSE)</f>
        <v>9.8475000000000001</v>
      </c>
      <c r="H781">
        <f>VLOOKUP($A781,Basis!$A$3:$C$968,2,FALSE)</f>
        <v>26</v>
      </c>
      <c r="I781" s="39">
        <f>VLOOKUP($A781,Basis!$A$3:$C$968,3,FALSE)</f>
        <v>87.533910298279949</v>
      </c>
      <c r="J781" s="26">
        <f>VLOOKUP($A781,'Ocean Rates to China'!$L$11:$P$1030,2,FALSE)</f>
        <v>36.340000000000003</v>
      </c>
      <c r="K781" s="26">
        <f>VLOOKUP($A781,'Ocean Rates to China'!$L$11:$P$1030,3,FALSE)</f>
        <v>21.21</v>
      </c>
      <c r="L781" s="26">
        <f>VLOOKUP($A781,'Ocean Rates to China'!$L$11:$P$1030,4,FALSE)</f>
        <v>42.17</v>
      </c>
      <c r="M781" s="26">
        <f>VLOOKUP($A781,'Ocean Rates to China'!$L$11:$P$1030,5,FALSE)</f>
        <v>33.31</v>
      </c>
    </row>
    <row r="782" spans="1:13" x14ac:dyDescent="0.25">
      <c r="A782" s="21">
        <v>43024</v>
      </c>
      <c r="B782">
        <f>VLOOKUP(A782,FOB!$A$1:$H$792,2,FALSE)</f>
        <v>388</v>
      </c>
      <c r="C782">
        <v>421.5</v>
      </c>
      <c r="D782">
        <v>378</v>
      </c>
      <c r="E782" t="s">
        <v>9</v>
      </c>
      <c r="F782" t="s">
        <v>9</v>
      </c>
      <c r="G782" s="28">
        <f>VLOOKUP($A782,Futures!$A$3:$B$987,2,FALSE)</f>
        <v>9.91</v>
      </c>
      <c r="H782">
        <f>VLOOKUP($A782,Basis!$A$3:$C$968,2,FALSE)</f>
        <v>25</v>
      </c>
      <c r="I782" s="39">
        <f>VLOOKUP($A782,Basis!$A$3:$C$968,3,FALSE)</f>
        <v>85.284563466144192</v>
      </c>
      <c r="J782" s="26">
        <f>VLOOKUP($A782,'Ocean Rates to China'!$L$11:$P$1030,2,FALSE)</f>
        <v>40.200000000000003</v>
      </c>
      <c r="K782" s="26">
        <f>VLOOKUP($A782,'Ocean Rates to China'!$L$11:$P$1030,3,FALSE)</f>
        <v>22.55</v>
      </c>
      <c r="L782" s="26">
        <f>VLOOKUP($A782,'Ocean Rates to China'!$L$11:$P$1030,4,FALSE)</f>
        <v>42.21</v>
      </c>
      <c r="M782" s="26">
        <f>VLOOKUP($A782,'Ocean Rates to China'!$L$11:$P$1030,5,FALSE)</f>
        <v>33.15</v>
      </c>
    </row>
    <row r="783" spans="1:13" x14ac:dyDescent="0.25">
      <c r="A783" s="21">
        <v>43021</v>
      </c>
      <c r="B783">
        <f>VLOOKUP(A783,FOB!$A$1:$H$792,2,FALSE)</f>
        <v>386</v>
      </c>
      <c r="C783">
        <v>423</v>
      </c>
      <c r="D783">
        <v>382</v>
      </c>
      <c r="E783" t="s">
        <v>9</v>
      </c>
      <c r="F783" t="s">
        <v>9</v>
      </c>
      <c r="G783" s="28">
        <f>VLOOKUP($A783,Futures!$A$3:$B$987,2,FALSE)</f>
        <v>10.0025</v>
      </c>
      <c r="H783">
        <f>VLOOKUP($A783,Basis!$A$3:$C$968,2,FALSE)</f>
        <v>25</v>
      </c>
      <c r="I783" s="39">
        <f>VLOOKUP($A783,Basis!$A$3:$C$968,3,FALSE)</f>
        <v>80.55230785978668</v>
      </c>
      <c r="J783" s="26">
        <f>VLOOKUP($A783,'Ocean Rates to China'!$L$11:$P$1030,2,FALSE)</f>
        <v>35.85</v>
      </c>
      <c r="K783" s="26">
        <f>VLOOKUP($A783,'Ocean Rates to China'!$L$11:$P$1030,3,FALSE)</f>
        <v>20.95</v>
      </c>
      <c r="L783" s="26">
        <f>VLOOKUP($A783,'Ocean Rates to China'!$L$11:$P$1030,4,FALSE)</f>
        <v>41.57</v>
      </c>
      <c r="M783" s="26">
        <f>VLOOKUP($A783,'Ocean Rates to China'!$L$11:$P$1030,5,FALSE)</f>
        <v>32.799999999999997</v>
      </c>
    </row>
    <row r="784" spans="1:13" x14ac:dyDescent="0.25">
      <c r="A784" s="21">
        <v>43020</v>
      </c>
      <c r="B784">
        <f>VLOOKUP(A784,FOB!$A$1:$H$792,2,FALSE)</f>
        <v>391</v>
      </c>
      <c r="C784">
        <v>421.75</v>
      </c>
      <c r="D784">
        <v>382</v>
      </c>
      <c r="E784" t="s">
        <v>9</v>
      </c>
      <c r="F784" t="s">
        <v>9</v>
      </c>
      <c r="G784" s="28">
        <f>VLOOKUP($A784,Futures!$A$3:$B$987,2,FALSE)</f>
        <v>9.92</v>
      </c>
      <c r="H784">
        <f>VLOOKUP($A784,Basis!$A$3:$C$968,2,FALSE)</f>
        <v>22</v>
      </c>
      <c r="I784" s="39" t="e">
        <f>VLOOKUP($A784,Basis!$A$3:$C$968,3,FALSE)</f>
        <v>#N/A</v>
      </c>
      <c r="J784" s="26">
        <f>VLOOKUP($A784,'Ocean Rates to China'!$L$11:$P$1030,2,FALSE)</f>
        <v>35.28</v>
      </c>
      <c r="K784" s="26">
        <f>VLOOKUP($A784,'Ocean Rates to China'!$L$11:$P$1030,3,FALSE)</f>
        <v>20.69</v>
      </c>
      <c r="L784" s="26">
        <f>VLOOKUP($A784,'Ocean Rates to China'!$L$11:$P$1030,4,FALSE)</f>
        <v>40.869999999999997</v>
      </c>
      <c r="M784" s="26">
        <f>VLOOKUP($A784,'Ocean Rates to China'!$L$11:$P$1030,5,FALSE)</f>
        <v>32.17</v>
      </c>
    </row>
    <row r="785" spans="1:13" x14ac:dyDescent="0.25">
      <c r="A785" s="21">
        <v>43019</v>
      </c>
      <c r="B785">
        <f>VLOOKUP(A785,FOB!$A$1:$H$792,2,FALSE)</f>
        <v>390</v>
      </c>
      <c r="C785">
        <v>414</v>
      </c>
      <c r="D785">
        <v>372</v>
      </c>
      <c r="E785" t="s">
        <v>9</v>
      </c>
      <c r="F785" t="s">
        <v>9</v>
      </c>
      <c r="G785" s="28">
        <f>VLOOKUP($A785,Futures!$A$3:$B$987,2,FALSE)</f>
        <v>9.6524999999999999</v>
      </c>
      <c r="H785">
        <f>VLOOKUP($A785,Basis!$A$3:$C$968,2,FALSE)</f>
        <v>18</v>
      </c>
      <c r="I785" s="39">
        <f>VLOOKUP($A785,Basis!$A$3:$C$968,3,FALSE)</f>
        <v>88.527487480949318</v>
      </c>
      <c r="J785" s="26">
        <f>VLOOKUP($A785,'Ocean Rates to China'!$L$11:$P$1030,2,FALSE)</f>
        <v>34.78</v>
      </c>
      <c r="K785" s="26">
        <f>VLOOKUP($A785,'Ocean Rates to China'!$L$11:$P$1030,3,FALSE)</f>
        <v>20.34</v>
      </c>
      <c r="L785" s="26">
        <f>VLOOKUP($A785,'Ocean Rates to China'!$L$11:$P$1030,4,FALSE)</f>
        <v>40.26</v>
      </c>
      <c r="M785" s="26">
        <f>VLOOKUP($A785,'Ocean Rates to China'!$L$11:$P$1030,5,FALSE)</f>
        <v>31.65</v>
      </c>
    </row>
    <row r="786" spans="1:13" x14ac:dyDescent="0.25">
      <c r="A786" s="21">
        <v>43018</v>
      </c>
      <c r="B786">
        <f>VLOOKUP(A786,FOB!$A$1:$H$792,2,FALSE)</f>
        <v>382</v>
      </c>
      <c r="C786">
        <v>414</v>
      </c>
      <c r="D786">
        <v>372</v>
      </c>
      <c r="E786" t="s">
        <v>9</v>
      </c>
      <c r="F786" t="s">
        <v>9</v>
      </c>
      <c r="G786" s="28">
        <f>VLOOKUP($A786,Futures!$A$3:$B$987,2,FALSE)</f>
        <v>9.66</v>
      </c>
      <c r="H786">
        <f>VLOOKUP($A786,Basis!$A$3:$C$968,2,FALSE)</f>
        <v>21</v>
      </c>
      <c r="I786" s="39">
        <f>VLOOKUP($A786,Basis!$A$3:$C$968,3,FALSE)</f>
        <v>84.783801436969412</v>
      </c>
      <c r="J786" s="26">
        <f>VLOOKUP($A786,'Ocean Rates to China'!$L$11:$P$1030,2,FALSE)</f>
        <v>38.36</v>
      </c>
      <c r="K786" s="26">
        <f>VLOOKUP($A786,'Ocean Rates to China'!$L$11:$P$1030,3,FALSE)</f>
        <v>21.61</v>
      </c>
      <c r="L786" s="26">
        <f>VLOOKUP($A786,'Ocean Rates to China'!$L$11:$P$1030,4,FALSE)</f>
        <v>40.17</v>
      </c>
      <c r="M786" s="26">
        <f>VLOOKUP($A786,'Ocean Rates to China'!$L$11:$P$1030,5,FALSE)</f>
        <v>31.58</v>
      </c>
    </row>
    <row r="787" spans="1:13" x14ac:dyDescent="0.25">
      <c r="A787" s="21">
        <v>43017</v>
      </c>
      <c r="B787">
        <f>VLOOKUP(A787,FOB!$A$1:$H$792,2,FALSE)</f>
        <v>379</v>
      </c>
      <c r="C787">
        <v>410.5</v>
      </c>
      <c r="D787">
        <v>369</v>
      </c>
      <c r="E787" t="s">
        <v>9</v>
      </c>
      <c r="F787" t="s">
        <v>9</v>
      </c>
      <c r="G787" s="28">
        <f>VLOOKUP($A787,Futures!$A$3:$B$987,2,FALSE)</f>
        <v>9.6675000000000004</v>
      </c>
      <c r="H787">
        <f>VLOOKUP($A787,Basis!$A$3:$C$968,2,FALSE)</f>
        <v>26</v>
      </c>
      <c r="I787" s="39">
        <f>VLOOKUP($A787,Basis!$A$3:$C$968,3,FALSE)</f>
        <v>84.550892662747756</v>
      </c>
      <c r="J787" s="26">
        <f>VLOOKUP($A787,'Ocean Rates to China'!$L$11:$P$1030,2,FALSE)</f>
        <v>38.29</v>
      </c>
      <c r="K787" s="26">
        <f>VLOOKUP($A787,'Ocean Rates to China'!$L$11:$P$1030,3,FALSE)</f>
        <v>21.48</v>
      </c>
      <c r="L787" s="26">
        <f>VLOOKUP($A787,'Ocean Rates to China'!$L$11:$P$1030,4,FALSE)</f>
        <v>40.1</v>
      </c>
      <c r="M787" s="26">
        <f>VLOOKUP($A787,'Ocean Rates to China'!$L$11:$P$1030,5,FALSE)</f>
        <v>31.44</v>
      </c>
    </row>
    <row r="788" spans="1:13" x14ac:dyDescent="0.25">
      <c r="A788" s="21">
        <v>43014</v>
      </c>
      <c r="B788">
        <f>VLOOKUP(A788,FOB!$A$1:$H$792,2,FALSE)</f>
        <v>379</v>
      </c>
      <c r="C788">
        <v>408</v>
      </c>
      <c r="D788">
        <v>367</v>
      </c>
      <c r="E788" t="s">
        <v>9</v>
      </c>
      <c r="F788" t="s">
        <v>9</v>
      </c>
      <c r="G788" s="28">
        <f>VLOOKUP($A788,Futures!$A$3:$B$987,2,FALSE)</f>
        <v>9.7225000000000001</v>
      </c>
      <c r="H788">
        <f>VLOOKUP($A788,Basis!$A$3:$C$968,2,FALSE)</f>
        <v>26</v>
      </c>
      <c r="I788" s="39">
        <f>VLOOKUP($A788,Basis!$A$3:$C$968,3,FALSE)</f>
        <v>85.80029392553871</v>
      </c>
      <c r="J788" s="26">
        <f>VLOOKUP($A788,'Ocean Rates to China'!$L$11:$P$1030,2,FALSE)</f>
        <v>37.96</v>
      </c>
      <c r="K788" s="26">
        <f>VLOOKUP($A788,'Ocean Rates to China'!$L$11:$P$1030,3,FALSE)</f>
        <v>21.35</v>
      </c>
      <c r="L788" s="26">
        <f>VLOOKUP($A788,'Ocean Rates to China'!$L$11:$P$1030,4,FALSE)</f>
        <v>39.74</v>
      </c>
      <c r="M788" s="26">
        <f>VLOOKUP($A788,'Ocean Rates to China'!$L$11:$P$1030,5,FALSE)</f>
        <v>31.13</v>
      </c>
    </row>
    <row r="789" spans="1:13" x14ac:dyDescent="0.25">
      <c r="A789" s="21">
        <v>43013</v>
      </c>
      <c r="B789">
        <f>VLOOKUP(A789,FOB!$A$1:$H$792,2,FALSE)</f>
        <v>377</v>
      </c>
      <c r="C789">
        <v>405</v>
      </c>
      <c r="D789">
        <v>364.5</v>
      </c>
      <c r="E789" t="s">
        <v>9</v>
      </c>
      <c r="F789" t="s">
        <v>9</v>
      </c>
      <c r="G789" s="28">
        <f>VLOOKUP($A789,Futures!$A$3:$B$987,2,FALSE)</f>
        <v>9.6824999999999992</v>
      </c>
      <c r="H789">
        <f>VLOOKUP($A789,Basis!$A$3:$C$968,2,FALSE)</f>
        <v>31</v>
      </c>
      <c r="I789" s="39">
        <f>VLOOKUP($A789,Basis!$A$3:$C$968,3,FALSE)</f>
        <v>87.296483779664769</v>
      </c>
      <c r="J789" s="26">
        <f>VLOOKUP($A789,'Ocean Rates to China'!$L$11:$P$1030,2,FALSE)</f>
        <v>37.299999999999997</v>
      </c>
      <c r="K789" s="26">
        <f>VLOOKUP($A789,'Ocean Rates to China'!$L$11:$P$1030,3,FALSE)</f>
        <v>20.97</v>
      </c>
      <c r="L789" s="26">
        <f>VLOOKUP($A789,'Ocean Rates to China'!$L$11:$P$1030,4,FALSE)</f>
        <v>39.01</v>
      </c>
      <c r="M789" s="26">
        <f>VLOOKUP($A789,'Ocean Rates to China'!$L$11:$P$1030,5,FALSE)</f>
        <v>30.5</v>
      </c>
    </row>
    <row r="790" spans="1:13" x14ac:dyDescent="0.25">
      <c r="A790" s="21">
        <v>43012</v>
      </c>
      <c r="B790">
        <f>VLOOKUP(A790,FOB!$A$1:$H$792,2,FALSE)</f>
        <v>374</v>
      </c>
      <c r="C790">
        <v>405</v>
      </c>
      <c r="D790">
        <v>364.5</v>
      </c>
      <c r="E790" t="s">
        <v>9</v>
      </c>
      <c r="F790" t="s">
        <v>9</v>
      </c>
      <c r="G790" s="28">
        <f>VLOOKUP($A790,Futures!$A$3:$B$987,2,FALSE)</f>
        <v>9.5824999999999996</v>
      </c>
      <c r="H790">
        <f>VLOOKUP($A790,Basis!$A$3:$C$968,2,FALSE)</f>
        <v>34</v>
      </c>
      <c r="I790" s="39">
        <f>VLOOKUP($A790,Basis!$A$3:$C$968,3,FALSE)</f>
        <v>87.798334421946578</v>
      </c>
      <c r="J790" s="26">
        <f>VLOOKUP($A790,'Ocean Rates to China'!$L$11:$P$1030,2,FALSE)</f>
        <v>36.44</v>
      </c>
      <c r="K790" s="26">
        <f>VLOOKUP($A790,'Ocean Rates to China'!$L$11:$P$1030,3,FALSE)</f>
        <v>20.71</v>
      </c>
      <c r="L790" s="26">
        <f>VLOOKUP($A790,'Ocean Rates to China'!$L$11:$P$1030,4,FALSE)</f>
        <v>38.06</v>
      </c>
      <c r="M790" s="26">
        <f>VLOOKUP($A790,'Ocean Rates to China'!$L$11:$P$1030,5,FALSE)</f>
        <v>29.75</v>
      </c>
    </row>
    <row r="791" spans="1:13" x14ac:dyDescent="0.25">
      <c r="A791" s="21">
        <v>43011</v>
      </c>
      <c r="B791">
        <f>VLOOKUP(A791,FOB!$A$1:$H$792,2,FALSE)</f>
        <v>374</v>
      </c>
      <c r="C791">
        <v>404</v>
      </c>
      <c r="D791">
        <v>364</v>
      </c>
      <c r="E791" t="s">
        <v>9</v>
      </c>
      <c r="F791" t="s">
        <v>9</v>
      </c>
      <c r="G791" s="28">
        <f>VLOOKUP($A791,Futures!$A$3:$B$987,2,FALSE)</f>
        <v>9.5525000000000002</v>
      </c>
      <c r="H791">
        <f>VLOOKUP($A791,Basis!$A$3:$C$968,2,FALSE)</f>
        <v>34</v>
      </c>
      <c r="I791" s="39">
        <f>VLOOKUP($A791,Basis!$A$3:$C$968,3,FALSE)</f>
        <v>90.798334421946521</v>
      </c>
      <c r="J791" s="26">
        <f>VLOOKUP($A791,'Ocean Rates to China'!$L$11:$P$1030,2,FALSE)</f>
        <v>36.43</v>
      </c>
      <c r="K791" s="26">
        <f>VLOOKUP($A791,'Ocean Rates to China'!$L$11:$P$1030,3,FALSE)</f>
        <v>20.59</v>
      </c>
      <c r="L791" s="26">
        <f>VLOOKUP($A791,'Ocean Rates to China'!$L$11:$P$1030,4,FALSE)</f>
        <v>38.06</v>
      </c>
      <c r="M791" s="26">
        <f>VLOOKUP($A791,'Ocean Rates to China'!$L$11:$P$1030,5,FALSE)</f>
        <v>29.75</v>
      </c>
    </row>
    <row r="792" spans="1:13" x14ac:dyDescent="0.25">
      <c r="A792" s="21">
        <v>43010</v>
      </c>
      <c r="B792">
        <f>VLOOKUP(A792,FOB!$A$1:$H$792,2,FALSE)</f>
        <v>375.5</v>
      </c>
      <c r="C792">
        <v>402.5</v>
      </c>
      <c r="D792">
        <v>363</v>
      </c>
      <c r="E792" t="s">
        <v>9</v>
      </c>
      <c r="F792" t="s">
        <v>9</v>
      </c>
      <c r="G792" s="28">
        <f>VLOOKUP($A792,Futures!$A$3:$B$987,2,FALSE)</f>
        <v>9.5724999999999998</v>
      </c>
      <c r="H792">
        <f>VLOOKUP($A792,Basis!$A$3:$C$968,2,FALSE)</f>
        <v>50</v>
      </c>
      <c r="I792" s="39">
        <f>VLOOKUP($A792,Basis!$A$3:$C$968,3,FALSE)</f>
        <v>89.533148269105212</v>
      </c>
      <c r="J792" s="26">
        <f>VLOOKUP($A792,'Ocean Rates to China'!$L$11:$P$1030,2,FALSE)</f>
        <v>36.700000000000003</v>
      </c>
      <c r="K792" s="26">
        <f>VLOOKUP($A792,'Ocean Rates to China'!$L$11:$P$1030,3,FALSE)</f>
        <v>20.74</v>
      </c>
      <c r="L792" s="26">
        <f>VLOOKUP($A792,'Ocean Rates to China'!$L$11:$P$1030,4,FALSE)</f>
        <v>38.36</v>
      </c>
      <c r="M792" s="26">
        <f>VLOOKUP($A792,'Ocean Rates to China'!$L$11:$P$1030,5,FALSE)</f>
        <v>30.06</v>
      </c>
    </row>
    <row r="793" spans="1:13" x14ac:dyDescent="0.25">
      <c r="A793" s="21">
        <v>43007</v>
      </c>
      <c r="B793">
        <f>VLOOKUP(A793,FOB!$A$1:$H$792,2,FALSE)</f>
        <v>375</v>
      </c>
      <c r="C793">
        <v>402</v>
      </c>
      <c r="D793">
        <v>363</v>
      </c>
      <c r="E793" t="s">
        <v>9</v>
      </c>
      <c r="F793" t="s">
        <v>9</v>
      </c>
      <c r="G793" s="28">
        <f>VLOOKUP($A793,Futures!$A$3:$B$987,2,FALSE)</f>
        <v>9.6824999999999992</v>
      </c>
      <c r="H793">
        <f>VLOOKUP($A793,Basis!$A$3:$C$968,2,FALSE)</f>
        <v>50</v>
      </c>
      <c r="I793" s="39">
        <f>VLOOKUP($A793,Basis!$A$3:$C$968,3,FALSE)</f>
        <v>83.785706509906532</v>
      </c>
      <c r="J793" s="26">
        <f>VLOOKUP($A793,'Ocean Rates to China'!$L$11:$P$1030,2,FALSE)</f>
        <v>37.1</v>
      </c>
      <c r="K793" s="26">
        <f>VLOOKUP($A793,'Ocean Rates to China'!$L$11:$P$1030,3,FALSE)</f>
        <v>20.87</v>
      </c>
      <c r="L793" s="26">
        <f>VLOOKUP($A793,'Ocean Rates to China'!$L$11:$P$1030,4,FALSE)</f>
        <v>38.799999999999997</v>
      </c>
      <c r="M793" s="26">
        <f>VLOOKUP($A793,'Ocean Rates to China'!$L$11:$P$1030,5,FALSE)</f>
        <v>30.38</v>
      </c>
    </row>
    <row r="794" spans="1:13" x14ac:dyDescent="0.25">
      <c r="G794" s="28"/>
      <c r="I794" s="39"/>
      <c r="J794" s="26"/>
      <c r="K794" s="26"/>
      <c r="L794" s="26"/>
      <c r="M794" s="26"/>
    </row>
    <row r="795" spans="1:13" x14ac:dyDescent="0.25">
      <c r="J795" s="21"/>
    </row>
    <row r="796" spans="1:13" x14ac:dyDescent="0.25">
      <c r="J796" s="21"/>
    </row>
    <row r="797" spans="1:13" x14ac:dyDescent="0.25">
      <c r="J797" s="21"/>
    </row>
    <row r="798" spans="1:13" x14ac:dyDescent="0.25">
      <c r="J798" s="21"/>
    </row>
    <row r="799" spans="1:13" x14ac:dyDescent="0.25">
      <c r="J799" s="21"/>
    </row>
    <row r="800" spans="1:13" x14ac:dyDescent="0.25">
      <c r="J800" s="21"/>
    </row>
    <row r="801" spans="10:10" x14ac:dyDescent="0.25">
      <c r="J801" s="21"/>
    </row>
    <row r="802" spans="10:10" x14ac:dyDescent="0.25">
      <c r="J802" s="21"/>
    </row>
    <row r="803" spans="10:10" x14ac:dyDescent="0.25">
      <c r="J803" s="21"/>
    </row>
    <row r="804" spans="10:10" x14ac:dyDescent="0.25">
      <c r="J804" s="21"/>
    </row>
    <row r="805" spans="10:10" x14ac:dyDescent="0.25">
      <c r="J805" s="21"/>
    </row>
    <row r="806" spans="10:10" x14ac:dyDescent="0.25">
      <c r="J806" s="21"/>
    </row>
    <row r="807" spans="10:10" x14ac:dyDescent="0.25">
      <c r="J807" s="21"/>
    </row>
    <row r="808" spans="10:10" x14ac:dyDescent="0.25">
      <c r="J808" s="21"/>
    </row>
    <row r="809" spans="10:10" x14ac:dyDescent="0.25">
      <c r="J809" s="21"/>
    </row>
    <row r="810" spans="10:10" x14ac:dyDescent="0.25">
      <c r="J810" s="21"/>
    </row>
    <row r="811" spans="10:10" x14ac:dyDescent="0.25">
      <c r="J811" s="21"/>
    </row>
    <row r="812" spans="10:10" x14ac:dyDescent="0.25">
      <c r="J812" s="21"/>
    </row>
    <row r="813" spans="10:10" x14ac:dyDescent="0.25">
      <c r="J813" s="21"/>
    </row>
    <row r="814" spans="10:10" x14ac:dyDescent="0.25">
      <c r="J814" s="21"/>
    </row>
    <row r="815" spans="10:10" x14ac:dyDescent="0.25">
      <c r="J815" s="21"/>
    </row>
    <row r="816" spans="10:10" x14ac:dyDescent="0.25">
      <c r="J816" s="21"/>
    </row>
    <row r="817" spans="10:10" x14ac:dyDescent="0.25">
      <c r="J817" s="21"/>
    </row>
    <row r="818" spans="10:10" x14ac:dyDescent="0.25">
      <c r="J818" s="21"/>
    </row>
    <row r="819" spans="10:10" x14ac:dyDescent="0.25">
      <c r="J819" s="21"/>
    </row>
    <row r="820" spans="10:10" x14ac:dyDescent="0.25">
      <c r="J820" s="21"/>
    </row>
    <row r="821" spans="10:10" x14ac:dyDescent="0.25">
      <c r="J821" s="21"/>
    </row>
    <row r="822" spans="10:10" x14ac:dyDescent="0.25">
      <c r="J822" s="21"/>
    </row>
    <row r="823" spans="10:10" x14ac:dyDescent="0.25">
      <c r="J823" s="21"/>
    </row>
    <row r="824" spans="10:10" x14ac:dyDescent="0.25">
      <c r="J824" s="21"/>
    </row>
    <row r="825" spans="10:10" x14ac:dyDescent="0.25">
      <c r="J825" s="21"/>
    </row>
    <row r="826" spans="10:10" x14ac:dyDescent="0.25">
      <c r="J826" s="21"/>
    </row>
    <row r="827" spans="10:10" x14ac:dyDescent="0.25">
      <c r="J827" s="21"/>
    </row>
    <row r="828" spans="10:10" x14ac:dyDescent="0.25">
      <c r="J828" s="21"/>
    </row>
    <row r="829" spans="10:10" x14ac:dyDescent="0.25">
      <c r="J829" s="21"/>
    </row>
    <row r="830" spans="10:10" x14ac:dyDescent="0.25">
      <c r="J830" s="21"/>
    </row>
    <row r="831" spans="10:10" x14ac:dyDescent="0.25">
      <c r="J831" s="21"/>
    </row>
    <row r="832" spans="10:10" x14ac:dyDescent="0.25">
      <c r="J832" s="21"/>
    </row>
    <row r="833" spans="10:10" x14ac:dyDescent="0.25">
      <c r="J833" s="21"/>
    </row>
    <row r="834" spans="10:10" x14ac:dyDescent="0.25">
      <c r="J834" s="21"/>
    </row>
    <row r="835" spans="10:10" x14ac:dyDescent="0.25">
      <c r="J835" s="21"/>
    </row>
    <row r="836" spans="10:10" x14ac:dyDescent="0.25">
      <c r="J836" s="21"/>
    </row>
    <row r="837" spans="10:10" x14ac:dyDescent="0.25">
      <c r="J837" s="21"/>
    </row>
    <row r="838" spans="10:10" x14ac:dyDescent="0.25">
      <c r="J838" s="21"/>
    </row>
    <row r="839" spans="10:10" x14ac:dyDescent="0.25">
      <c r="J839" s="21"/>
    </row>
    <row r="840" spans="10:10" x14ac:dyDescent="0.25">
      <c r="J840" s="21"/>
    </row>
    <row r="841" spans="10:10" x14ac:dyDescent="0.25">
      <c r="J841" s="21"/>
    </row>
    <row r="842" spans="10:10" x14ac:dyDescent="0.25">
      <c r="J842" s="21"/>
    </row>
    <row r="843" spans="10:10" x14ac:dyDescent="0.25">
      <c r="J843" s="21"/>
    </row>
    <row r="844" spans="10:10" x14ac:dyDescent="0.25">
      <c r="J844" s="21"/>
    </row>
    <row r="845" spans="10:10" x14ac:dyDescent="0.25">
      <c r="J845" s="21"/>
    </row>
    <row r="846" spans="10:10" x14ac:dyDescent="0.25">
      <c r="J846" s="21"/>
    </row>
    <row r="847" spans="10:10" x14ac:dyDescent="0.25">
      <c r="J847" s="21"/>
    </row>
    <row r="848" spans="10:10" x14ac:dyDescent="0.25">
      <c r="J848" s="21"/>
    </row>
    <row r="849" spans="10:10" x14ac:dyDescent="0.25">
      <c r="J849" s="21"/>
    </row>
    <row r="850" spans="10:10" x14ac:dyDescent="0.25">
      <c r="J850" s="21"/>
    </row>
    <row r="851" spans="10:10" x14ac:dyDescent="0.25">
      <c r="J851" s="21"/>
    </row>
    <row r="852" spans="10:10" x14ac:dyDescent="0.25">
      <c r="J852" s="21"/>
    </row>
    <row r="853" spans="10:10" x14ac:dyDescent="0.25">
      <c r="J853" s="21"/>
    </row>
    <row r="854" spans="10:10" x14ac:dyDescent="0.25">
      <c r="J854" s="21"/>
    </row>
    <row r="855" spans="10:10" x14ac:dyDescent="0.25">
      <c r="J855" s="21"/>
    </row>
    <row r="856" spans="10:10" x14ac:dyDescent="0.25">
      <c r="J856" s="21"/>
    </row>
    <row r="857" spans="10:10" x14ac:dyDescent="0.25">
      <c r="J857" s="21"/>
    </row>
    <row r="858" spans="10:10" x14ac:dyDescent="0.25">
      <c r="J858" s="21"/>
    </row>
    <row r="859" spans="10:10" x14ac:dyDescent="0.25">
      <c r="J859" s="21"/>
    </row>
    <row r="860" spans="10:10" x14ac:dyDescent="0.25">
      <c r="J860" s="21"/>
    </row>
    <row r="861" spans="10:10" x14ac:dyDescent="0.25">
      <c r="J861" s="21"/>
    </row>
    <row r="862" spans="10:10" x14ac:dyDescent="0.25">
      <c r="J862" s="21"/>
    </row>
    <row r="863" spans="10:10" x14ac:dyDescent="0.25">
      <c r="J863" s="21"/>
    </row>
    <row r="864" spans="10:10" x14ac:dyDescent="0.25">
      <c r="J864" s="21"/>
    </row>
    <row r="865" spans="10:10" x14ac:dyDescent="0.25">
      <c r="J865" s="21"/>
    </row>
    <row r="866" spans="10:10" x14ac:dyDescent="0.25">
      <c r="J866" s="21"/>
    </row>
    <row r="867" spans="10:10" x14ac:dyDescent="0.25">
      <c r="J867" s="21"/>
    </row>
    <row r="868" spans="10:10" x14ac:dyDescent="0.25">
      <c r="J868" s="21"/>
    </row>
    <row r="869" spans="10:10" x14ac:dyDescent="0.25">
      <c r="J869" s="21"/>
    </row>
    <row r="870" spans="10:10" x14ac:dyDescent="0.25">
      <c r="J870" s="21"/>
    </row>
    <row r="871" spans="10:10" x14ac:dyDescent="0.25">
      <c r="J871" s="21"/>
    </row>
    <row r="872" spans="10:10" x14ac:dyDescent="0.25">
      <c r="J872" s="21"/>
    </row>
    <row r="873" spans="10:10" x14ac:dyDescent="0.25">
      <c r="J873" s="21"/>
    </row>
    <row r="874" spans="10:10" x14ac:dyDescent="0.25">
      <c r="J874" s="21"/>
    </row>
    <row r="875" spans="10:10" x14ac:dyDescent="0.25">
      <c r="J875" s="21"/>
    </row>
    <row r="876" spans="10:10" x14ac:dyDescent="0.25">
      <c r="J876" s="21"/>
    </row>
    <row r="877" spans="10:10" x14ac:dyDescent="0.25">
      <c r="J877" s="21"/>
    </row>
    <row r="878" spans="10:10" x14ac:dyDescent="0.25">
      <c r="J878" s="21"/>
    </row>
    <row r="879" spans="10:10" x14ac:dyDescent="0.25">
      <c r="J879" s="21"/>
    </row>
    <row r="880" spans="10:10" x14ac:dyDescent="0.25">
      <c r="J880" s="21"/>
    </row>
    <row r="881" spans="10:10" x14ac:dyDescent="0.25">
      <c r="J881" s="21"/>
    </row>
    <row r="882" spans="10:10" x14ac:dyDescent="0.25">
      <c r="J882" s="21"/>
    </row>
    <row r="883" spans="10:10" x14ac:dyDescent="0.25">
      <c r="J883" s="21"/>
    </row>
    <row r="884" spans="10:10" x14ac:dyDescent="0.25">
      <c r="J884" s="21"/>
    </row>
    <row r="885" spans="10:10" x14ac:dyDescent="0.25">
      <c r="J885" s="21"/>
    </row>
    <row r="886" spans="10:10" x14ac:dyDescent="0.25">
      <c r="J886" s="21"/>
    </row>
    <row r="887" spans="10:10" x14ac:dyDescent="0.25">
      <c r="J887" s="21"/>
    </row>
    <row r="888" spans="10:10" x14ac:dyDescent="0.25">
      <c r="J888" s="21"/>
    </row>
    <row r="889" spans="10:10" x14ac:dyDescent="0.25">
      <c r="J889" s="21"/>
    </row>
    <row r="890" spans="10:10" x14ac:dyDescent="0.25">
      <c r="J890" s="21"/>
    </row>
    <row r="891" spans="10:10" x14ac:dyDescent="0.25">
      <c r="J891" s="21"/>
    </row>
    <row r="892" spans="10:10" x14ac:dyDescent="0.25">
      <c r="J892" s="21"/>
    </row>
    <row r="893" spans="10:10" x14ac:dyDescent="0.25">
      <c r="J893" s="21"/>
    </row>
    <row r="894" spans="10:10" x14ac:dyDescent="0.25">
      <c r="J894" s="21"/>
    </row>
    <row r="895" spans="10:10" x14ac:dyDescent="0.25">
      <c r="J895" s="21"/>
    </row>
    <row r="896" spans="10:10" x14ac:dyDescent="0.25">
      <c r="J896" s="21"/>
    </row>
    <row r="897" spans="10:10" x14ac:dyDescent="0.25">
      <c r="J897" s="21"/>
    </row>
    <row r="898" spans="10:10" x14ac:dyDescent="0.25">
      <c r="J898" s="21"/>
    </row>
    <row r="899" spans="10:10" x14ac:dyDescent="0.25">
      <c r="J899" s="21"/>
    </row>
    <row r="900" spans="10:10" x14ac:dyDescent="0.25">
      <c r="J900" s="21"/>
    </row>
    <row r="901" spans="10:10" x14ac:dyDescent="0.25">
      <c r="J901" s="21"/>
    </row>
    <row r="902" spans="10:10" x14ac:dyDescent="0.25">
      <c r="J902" s="21"/>
    </row>
    <row r="903" spans="10:10" x14ac:dyDescent="0.25">
      <c r="J903" s="21"/>
    </row>
    <row r="904" spans="10:10" x14ac:dyDescent="0.25">
      <c r="J904" s="21"/>
    </row>
    <row r="905" spans="10:10" x14ac:dyDescent="0.25">
      <c r="J905" s="21"/>
    </row>
    <row r="906" spans="10:10" x14ac:dyDescent="0.25">
      <c r="J906" s="21"/>
    </row>
    <row r="907" spans="10:10" x14ac:dyDescent="0.25">
      <c r="J907" s="21"/>
    </row>
    <row r="908" spans="10:10" x14ac:dyDescent="0.25">
      <c r="J908" s="21"/>
    </row>
    <row r="909" spans="10:10" x14ac:dyDescent="0.25">
      <c r="J909" s="21"/>
    </row>
    <row r="910" spans="10:10" x14ac:dyDescent="0.25">
      <c r="J910" s="21"/>
    </row>
    <row r="911" spans="10:10" x14ac:dyDescent="0.25">
      <c r="J911" s="21"/>
    </row>
    <row r="912" spans="10:10" x14ac:dyDescent="0.25">
      <c r="J912" s="21"/>
    </row>
    <row r="913" spans="10:10" x14ac:dyDescent="0.25">
      <c r="J913" s="21"/>
    </row>
    <row r="914" spans="10:10" x14ac:dyDescent="0.25">
      <c r="J914" s="21"/>
    </row>
    <row r="915" spans="10:10" x14ac:dyDescent="0.25">
      <c r="J915" s="21"/>
    </row>
    <row r="916" spans="10:10" x14ac:dyDescent="0.25">
      <c r="J916" s="21"/>
    </row>
    <row r="917" spans="10:10" x14ac:dyDescent="0.25">
      <c r="J917" s="21"/>
    </row>
    <row r="918" spans="10:10" x14ac:dyDescent="0.25">
      <c r="J918" s="21"/>
    </row>
    <row r="919" spans="10:10" x14ac:dyDescent="0.25">
      <c r="J919" s="21"/>
    </row>
    <row r="920" spans="10:10" x14ac:dyDescent="0.25">
      <c r="J920" s="21"/>
    </row>
    <row r="921" spans="10:10" x14ac:dyDescent="0.25">
      <c r="J921" s="21"/>
    </row>
    <row r="922" spans="10:10" x14ac:dyDescent="0.25">
      <c r="J922" s="21"/>
    </row>
    <row r="923" spans="10:10" x14ac:dyDescent="0.25">
      <c r="J923" s="21"/>
    </row>
    <row r="924" spans="10:10" x14ac:dyDescent="0.25">
      <c r="J924" s="21"/>
    </row>
    <row r="925" spans="10:10" x14ac:dyDescent="0.25">
      <c r="J925" s="21"/>
    </row>
    <row r="926" spans="10:10" x14ac:dyDescent="0.25">
      <c r="J926" s="21"/>
    </row>
    <row r="927" spans="10:10" x14ac:dyDescent="0.25">
      <c r="J927" s="21"/>
    </row>
    <row r="928" spans="10:10" x14ac:dyDescent="0.25">
      <c r="J928" s="21"/>
    </row>
    <row r="929" spans="10:10" x14ac:dyDescent="0.25">
      <c r="J929" s="21"/>
    </row>
    <row r="930" spans="10:10" x14ac:dyDescent="0.25">
      <c r="J930" s="21"/>
    </row>
    <row r="931" spans="10:10" x14ac:dyDescent="0.25">
      <c r="J931" s="21"/>
    </row>
    <row r="932" spans="10:10" x14ac:dyDescent="0.25">
      <c r="J932" s="21"/>
    </row>
    <row r="933" spans="10:10" x14ac:dyDescent="0.25">
      <c r="J933" s="21"/>
    </row>
    <row r="934" spans="10:10" x14ac:dyDescent="0.25">
      <c r="J934" s="21"/>
    </row>
    <row r="935" spans="10:10" x14ac:dyDescent="0.25">
      <c r="J935" s="21"/>
    </row>
    <row r="936" spans="10:10" x14ac:dyDescent="0.25">
      <c r="J936" s="21"/>
    </row>
    <row r="937" spans="10:10" x14ac:dyDescent="0.25">
      <c r="J937" s="21"/>
    </row>
    <row r="938" spans="10:10" x14ac:dyDescent="0.25">
      <c r="J938" s="21"/>
    </row>
    <row r="939" spans="10:10" x14ac:dyDescent="0.25">
      <c r="J939" s="21"/>
    </row>
    <row r="940" spans="10:10" x14ac:dyDescent="0.25">
      <c r="J940" s="21"/>
    </row>
    <row r="941" spans="10:10" x14ac:dyDescent="0.25">
      <c r="J941" s="21"/>
    </row>
    <row r="942" spans="10:10" x14ac:dyDescent="0.25">
      <c r="J942" s="21"/>
    </row>
    <row r="943" spans="10:10" x14ac:dyDescent="0.25">
      <c r="J943" s="21"/>
    </row>
    <row r="944" spans="10:10" x14ac:dyDescent="0.25">
      <c r="J944" s="21"/>
    </row>
    <row r="945" spans="10:10" x14ac:dyDescent="0.25">
      <c r="J945" s="21"/>
    </row>
    <row r="946" spans="10:10" x14ac:dyDescent="0.25">
      <c r="J946" s="21"/>
    </row>
    <row r="947" spans="10:10" x14ac:dyDescent="0.25">
      <c r="J947" s="21"/>
    </row>
    <row r="948" spans="10:10" x14ac:dyDescent="0.25">
      <c r="J948" s="21"/>
    </row>
    <row r="949" spans="10:10" x14ac:dyDescent="0.25">
      <c r="J949" s="21"/>
    </row>
    <row r="950" spans="10:10" x14ac:dyDescent="0.25">
      <c r="J950" s="21"/>
    </row>
    <row r="951" spans="10:10" x14ac:dyDescent="0.25">
      <c r="J951" s="21"/>
    </row>
    <row r="952" spans="10:10" x14ac:dyDescent="0.25">
      <c r="J952" s="21"/>
    </row>
    <row r="953" spans="10:10" x14ac:dyDescent="0.25">
      <c r="J953" s="21"/>
    </row>
    <row r="954" spans="10:10" x14ac:dyDescent="0.25">
      <c r="J954" s="21"/>
    </row>
    <row r="955" spans="10:10" x14ac:dyDescent="0.25">
      <c r="J955" s="21"/>
    </row>
    <row r="956" spans="10:10" x14ac:dyDescent="0.25">
      <c r="J956" s="21"/>
    </row>
    <row r="957" spans="10:10" x14ac:dyDescent="0.25">
      <c r="J957" s="21"/>
    </row>
    <row r="958" spans="10:10" x14ac:dyDescent="0.25">
      <c r="J958" s="21"/>
    </row>
    <row r="959" spans="10:10" x14ac:dyDescent="0.25">
      <c r="J959" s="21"/>
    </row>
    <row r="960" spans="10:10" x14ac:dyDescent="0.25">
      <c r="J960" s="21"/>
    </row>
    <row r="961" spans="10:10" x14ac:dyDescent="0.25">
      <c r="J961" s="21"/>
    </row>
    <row r="962" spans="10:10" x14ac:dyDescent="0.25">
      <c r="J962" s="21"/>
    </row>
    <row r="963" spans="10:10" x14ac:dyDescent="0.25">
      <c r="J963" s="21"/>
    </row>
    <row r="964" spans="10:10" x14ac:dyDescent="0.25">
      <c r="J964" s="21"/>
    </row>
    <row r="965" spans="10:10" x14ac:dyDescent="0.25">
      <c r="J965" s="21"/>
    </row>
    <row r="966" spans="10:10" x14ac:dyDescent="0.25">
      <c r="J966" s="21"/>
    </row>
    <row r="967" spans="10:10" x14ac:dyDescent="0.25">
      <c r="J967" s="21"/>
    </row>
    <row r="968" spans="10:10" x14ac:dyDescent="0.25">
      <c r="J968" s="21"/>
    </row>
    <row r="969" spans="10:10" x14ac:dyDescent="0.25">
      <c r="J969" s="21"/>
    </row>
    <row r="970" spans="10:10" x14ac:dyDescent="0.25">
      <c r="J970" s="21"/>
    </row>
    <row r="971" spans="10:10" x14ac:dyDescent="0.25">
      <c r="J971" s="21"/>
    </row>
    <row r="972" spans="10:10" x14ac:dyDescent="0.25">
      <c r="J972" s="21"/>
    </row>
    <row r="973" spans="10:10" x14ac:dyDescent="0.25">
      <c r="J973" s="21"/>
    </row>
    <row r="974" spans="10:10" x14ac:dyDescent="0.25">
      <c r="J974" s="21"/>
    </row>
    <row r="975" spans="10:10" x14ac:dyDescent="0.25">
      <c r="J975" s="21"/>
    </row>
    <row r="976" spans="10:10" x14ac:dyDescent="0.25">
      <c r="J976" s="21"/>
    </row>
    <row r="977" spans="10:10" x14ac:dyDescent="0.25">
      <c r="J977" s="21"/>
    </row>
    <row r="978" spans="10:10" x14ac:dyDescent="0.25">
      <c r="J978" s="21"/>
    </row>
    <row r="979" spans="10:10" x14ac:dyDescent="0.25">
      <c r="J979" s="21"/>
    </row>
    <row r="980" spans="10:10" x14ac:dyDescent="0.25">
      <c r="J980" s="21"/>
    </row>
  </sheetData>
  <mergeCells count="3">
    <mergeCell ref="B2:F2"/>
    <mergeCell ref="H2:I2"/>
    <mergeCell ref="J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FOB</vt:lpstr>
      <vt:lpstr>Futures</vt:lpstr>
      <vt:lpstr>Ocean Rates to China</vt:lpstr>
      <vt:lpstr>Basis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Kallman</dc:creator>
  <cp:lastModifiedBy>Dylan</cp:lastModifiedBy>
  <dcterms:created xsi:type="dcterms:W3CDTF">2020-11-30T01:31:34Z</dcterms:created>
  <dcterms:modified xsi:type="dcterms:W3CDTF">2020-12-03T03:36:32Z</dcterms:modified>
</cp:coreProperties>
</file>