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.POSTEVITA\Documents\ML\dynamic-trading\data\data_source\market_data\"/>
    </mc:Choice>
  </mc:AlternateContent>
  <xr:revisionPtr revIDLastSave="0" documentId="13_ncr:1_{601A63C9-12A6-477D-9843-71FD6CB1ACD9}" xr6:coauthVersionLast="47" xr6:coauthVersionMax="47" xr10:uidLastSave="{00000000-0000-0000-0000-000000000000}"/>
  <bookViews>
    <workbookView xWindow="-110" yWindow="-110" windowWidth="19420" windowHeight="10560" activeTab="1" xr2:uid="{49C00968-0AF7-43A3-B5D1-26B7649DFE7B}"/>
  </bookViews>
  <sheets>
    <sheet name="Correct contract multiplier" sheetId="1" r:id="rId1"/>
    <sheet name="Simplified contract multipli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I11" i="1"/>
  <c r="I12" i="1"/>
  <c r="I2" i="1"/>
  <c r="I3" i="1"/>
  <c r="I4" i="1"/>
  <c r="I5" i="1"/>
  <c r="I6" i="1"/>
  <c r="I7" i="1"/>
  <c r="I8" i="1"/>
  <c r="I9" i="1"/>
  <c r="I10" i="1"/>
  <c r="F13" i="1"/>
  <c r="I13" i="1" s="1"/>
  <c r="F14" i="1"/>
  <c r="I14" i="1" s="1"/>
  <c r="F12" i="1"/>
  <c r="F3" i="1"/>
  <c r="F4" i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<sst xmlns="http://schemas.openxmlformats.org/spreadsheetml/2006/main" count="41" uniqueCount="22">
  <si>
    <t>Commodity</t>
  </si>
  <si>
    <t>Average Price Per Contract</t>
  </si>
  <si>
    <t>Standard Deviation of Price Changes</t>
  </si>
  <si>
    <t>Contract Multiplier</t>
  </si>
  <si>
    <t>Daily Trading Volume (Contracts)</t>
  </si>
  <si>
    <t>lam</t>
  </si>
  <si>
    <t>cocoa</t>
  </si>
  <si>
    <t>coffee</t>
  </si>
  <si>
    <t>copper</t>
  </si>
  <si>
    <t>WTI</t>
  </si>
  <si>
    <t>gasoil</t>
  </si>
  <si>
    <t>gold</t>
  </si>
  <si>
    <t>lead</t>
  </si>
  <si>
    <t>nat-gas-reuter</t>
  </si>
  <si>
    <t>nickel</t>
  </si>
  <si>
    <t>silver</t>
  </si>
  <si>
    <t>sugar</t>
  </si>
  <si>
    <t>unleaded</t>
  </si>
  <si>
    <t>zinc</t>
  </si>
  <si>
    <t>kappa</t>
  </si>
  <si>
    <t>WTI-spot</t>
  </si>
  <si>
    <t>fake_asset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</si>
</sst>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79" formatCode="_-* #,##0.000000000_-;\-* #,##0.0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165" fontId="2" fillId="0" borderId="0" xfId="1" applyNumberFormat="1" applyFont="1" applyBorder="1" applyAlignment="1">
      <alignment vertical="center" wrapText="1"/>
    </xf>
    <xf numFmtId="179" fontId="2" fillId="0" borderId="0" xfId="1" applyNumberFormat="1" applyFont="1" applyAlignment="1">
      <alignment vertical="center" wrapText="1"/>
    </xf>
    <xf numFmtId="179" fontId="0" fillId="0" borderId="0" xfId="1" applyNumberFormat="1" applyFont="1" applyBorder="1"/>
    <xf numFmtId="17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1B1F-E9BD-4EC9-B347-2278894A6D13}">
  <dimension ref="A1:I14"/>
  <sheetViews>
    <sheetView zoomScale="140" zoomScaleNormal="140" workbookViewId="0">
      <selection sqref="A1:F14"/>
    </sheetView>
  </sheetViews>
  <sheetFormatPr defaultColWidth="38.453125" defaultRowHeight="14.5" x14ac:dyDescent="0.35"/>
  <cols>
    <col min="1" max="1" width="12.54296875" bestFit="1" customWidth="1"/>
    <col min="2" max="2" width="22.7265625" bestFit="1" customWidth="1"/>
    <col min="3" max="3" width="30.81640625" bestFit="1" customWidth="1"/>
    <col min="4" max="4" width="16.6328125" bestFit="1" customWidth="1"/>
    <col min="5" max="5" width="28.08984375" bestFit="1" customWidth="1"/>
    <col min="6" max="6" width="13.1796875" style="5" bestFit="1" customWidth="1"/>
    <col min="7" max="7" width="13.1796875" style="5" customWidth="1"/>
    <col min="8" max="8" width="15.54296875" style="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/>
      <c r="H1" s="3"/>
    </row>
    <row r="2" spans="1:9" x14ac:dyDescent="0.35">
      <c r="A2" s="1" t="s">
        <v>6</v>
      </c>
      <c r="B2" s="2">
        <v>24598.180719061002</v>
      </c>
      <c r="C2" s="2">
        <v>359.87356405301296</v>
      </c>
      <c r="D2" s="2">
        <v>10</v>
      </c>
      <c r="E2" s="2">
        <v>5320</v>
      </c>
      <c r="F2" s="4">
        <f>2*0.1%*B2/(1.59%*E2*C2^2)</f>
        <v>4.4908064417933838E-6</v>
      </c>
      <c r="G2" s="4"/>
      <c r="H2" s="4"/>
      <c r="I2">
        <f>H2/F2</f>
        <v>0</v>
      </c>
    </row>
    <row r="3" spans="1:9" x14ac:dyDescent="0.35">
      <c r="A3" s="1" t="s">
        <v>7</v>
      </c>
      <c r="B3" s="2">
        <v>66433376.616493501</v>
      </c>
      <c r="C3" s="2">
        <v>912017.4201621</v>
      </c>
      <c r="D3" s="2">
        <v>37500</v>
      </c>
      <c r="E3" s="2">
        <v>5640</v>
      </c>
      <c r="F3" s="4">
        <f t="shared" ref="F3:F14" si="0">2*0.1%*B3/(1.59%*E3*C3^2)</f>
        <v>1.7812867064860408E-9</v>
      </c>
      <c r="G3" s="4"/>
      <c r="H3" s="4"/>
      <c r="I3">
        <f t="shared" ref="I3:I14" si="1">H3/F3</f>
        <v>0</v>
      </c>
    </row>
    <row r="4" spans="1:9" x14ac:dyDescent="0.35">
      <c r="A4" s="1" t="s">
        <v>8</v>
      </c>
      <c r="B4" s="2">
        <v>162386.796883893</v>
      </c>
      <c r="C4" s="2">
        <v>1783.9665483007873</v>
      </c>
      <c r="D4" s="2">
        <v>25</v>
      </c>
      <c r="E4" s="2">
        <v>12300</v>
      </c>
      <c r="F4" s="4">
        <f t="shared" si="0"/>
        <v>5.2180118637748467E-7</v>
      </c>
      <c r="G4" s="4"/>
      <c r="H4" s="4"/>
      <c r="I4">
        <f t="shared" si="1"/>
        <v>0</v>
      </c>
    </row>
    <row r="5" spans="1:9" x14ac:dyDescent="0.35">
      <c r="A5" s="1" t="s">
        <v>10</v>
      </c>
      <c r="B5" s="2">
        <v>1914155.7036423802</v>
      </c>
      <c r="C5" s="2">
        <v>85775.159538895605</v>
      </c>
      <c r="D5" s="2">
        <v>100</v>
      </c>
      <c r="E5" s="2">
        <v>37260</v>
      </c>
      <c r="F5" s="4">
        <f t="shared" si="0"/>
        <v>8.7830269141944332E-10</v>
      </c>
      <c r="G5" s="4"/>
      <c r="H5" s="4"/>
      <c r="I5">
        <f t="shared" si="1"/>
        <v>0</v>
      </c>
    </row>
    <row r="6" spans="1:9" x14ac:dyDescent="0.35">
      <c r="A6" s="1" t="s">
        <v>11</v>
      </c>
      <c r="B6" s="2">
        <v>4236.0101694915202</v>
      </c>
      <c r="C6" s="2">
        <v>41.451292623219096</v>
      </c>
      <c r="D6" s="2">
        <v>100</v>
      </c>
      <c r="E6" s="2">
        <v>98700</v>
      </c>
      <c r="F6" s="4">
        <f t="shared" si="0"/>
        <v>3.1419303711024026E-6</v>
      </c>
      <c r="G6" s="4"/>
      <c r="H6" s="4"/>
      <c r="I6">
        <f t="shared" si="1"/>
        <v>0</v>
      </c>
    </row>
    <row r="7" spans="1:9" x14ac:dyDescent="0.35">
      <c r="A7" s="1" t="s">
        <v>12</v>
      </c>
      <c r="B7" s="2">
        <v>59758.823196297999</v>
      </c>
      <c r="C7" s="2">
        <v>521.84268030354497</v>
      </c>
      <c r="D7" s="2">
        <v>25</v>
      </c>
      <c r="E7" s="2">
        <v>2520</v>
      </c>
      <c r="F7" s="4">
        <f t="shared" si="0"/>
        <v>1.0953557055703977E-5</v>
      </c>
      <c r="G7" s="4"/>
      <c r="H7" s="4"/>
      <c r="I7">
        <f t="shared" si="1"/>
        <v>0</v>
      </c>
    </row>
    <row r="8" spans="1:9" x14ac:dyDescent="0.35">
      <c r="A8" s="1" t="s">
        <v>13</v>
      </c>
      <c r="B8" s="2">
        <v>46139.496021220097</v>
      </c>
      <c r="C8" s="2">
        <v>1441.9304755002299</v>
      </c>
      <c r="D8" s="2">
        <v>10000</v>
      </c>
      <c r="E8" s="2">
        <v>46120</v>
      </c>
      <c r="F8" s="4">
        <f t="shared" si="0"/>
        <v>6.0524021587181427E-8</v>
      </c>
      <c r="G8" s="4"/>
      <c r="H8" s="4"/>
      <c r="I8">
        <f t="shared" si="1"/>
        <v>0</v>
      </c>
    </row>
    <row r="9" spans="1:9" x14ac:dyDescent="0.35">
      <c r="A9" s="1" t="s">
        <v>14</v>
      </c>
      <c r="B9" s="2">
        <v>88971.162653545194</v>
      </c>
      <c r="C9" s="2">
        <v>1139.5786127446081</v>
      </c>
      <c r="D9" s="2">
        <v>6</v>
      </c>
      <c r="E9" s="2">
        <v>1940</v>
      </c>
      <c r="F9" s="4">
        <f t="shared" si="0"/>
        <v>4.4421357612557817E-6</v>
      </c>
      <c r="G9" s="4"/>
      <c r="H9" s="4"/>
      <c r="I9">
        <f t="shared" si="1"/>
        <v>0</v>
      </c>
    </row>
    <row r="10" spans="1:9" x14ac:dyDescent="0.35">
      <c r="A10" s="1" t="s">
        <v>15</v>
      </c>
      <c r="B10" s="2">
        <v>3263663.1259484049</v>
      </c>
      <c r="C10" s="2">
        <v>42124.41846951365</v>
      </c>
      <c r="D10" s="2">
        <v>5000</v>
      </c>
      <c r="E10" s="2">
        <v>43780</v>
      </c>
      <c r="F10" s="4">
        <f t="shared" si="0"/>
        <v>5.2843868344430649E-9</v>
      </c>
      <c r="G10" s="4"/>
      <c r="H10" s="4"/>
      <c r="I10">
        <f t="shared" si="1"/>
        <v>0</v>
      </c>
    </row>
    <row r="11" spans="1:9" x14ac:dyDescent="0.35">
      <c r="A11" s="1" t="s">
        <v>16</v>
      </c>
      <c r="B11" s="2">
        <v>48062292.468134336</v>
      </c>
      <c r="C11" s="2">
        <v>773101.0983923662</v>
      </c>
      <c r="D11" s="2">
        <v>112000</v>
      </c>
      <c r="E11" s="2">
        <v>25700</v>
      </c>
      <c r="F11" s="4">
        <f t="shared" si="0"/>
        <v>3.9357875653329816E-10</v>
      </c>
      <c r="G11" s="4"/>
      <c r="H11" s="4"/>
      <c r="I11">
        <f t="shared" si="1"/>
        <v>0</v>
      </c>
    </row>
    <row r="12" spans="1:9" x14ac:dyDescent="0.35">
      <c r="A12" s="1" t="s">
        <v>17</v>
      </c>
      <c r="B12" s="2">
        <v>87170.576541628441</v>
      </c>
      <c r="C12" s="2">
        <v>1688.1181395865249</v>
      </c>
      <c r="D12" s="2">
        <v>42000</v>
      </c>
      <c r="E12" s="2">
        <v>11320</v>
      </c>
      <c r="F12" s="4">
        <f t="shared" si="0"/>
        <v>3.398996283429756E-7</v>
      </c>
      <c r="G12" s="4"/>
      <c r="H12" s="4"/>
      <c r="I12">
        <f t="shared" si="1"/>
        <v>0</v>
      </c>
    </row>
    <row r="13" spans="1:9" x14ac:dyDescent="0.35">
      <c r="A13" s="1" t="s">
        <v>9</v>
      </c>
      <c r="B13" s="2">
        <v>69178.313731985996</v>
      </c>
      <c r="C13" s="2">
        <v>1286.09181082494</v>
      </c>
      <c r="D13" s="2">
        <v>1000</v>
      </c>
      <c r="E13" s="2">
        <v>151160</v>
      </c>
      <c r="F13" s="4">
        <f>2*0.1%*B13/(1.59%*E13*C13^2)</f>
        <v>3.4803427326473409E-8</v>
      </c>
      <c r="G13" s="4"/>
      <c r="H13" s="4"/>
      <c r="I13">
        <f t="shared" si="1"/>
        <v>0</v>
      </c>
    </row>
    <row r="14" spans="1:9" x14ac:dyDescent="0.35">
      <c r="A14" s="1" t="s">
        <v>18</v>
      </c>
      <c r="B14" s="2">
        <v>67283.622284546509</v>
      </c>
      <c r="C14" s="2">
        <v>742.88298745428006</v>
      </c>
      <c r="D14" s="2">
        <v>25</v>
      </c>
      <c r="E14" s="2">
        <v>6200</v>
      </c>
      <c r="F14" s="4">
        <f t="shared" si="0"/>
        <v>2.473487502180431E-6</v>
      </c>
      <c r="G14" s="4"/>
      <c r="H14" s="4"/>
      <c r="I14">
        <f t="shared" si="1"/>
        <v>0</v>
      </c>
    </row>
  </sheetData>
  <sortState xmlns:xlrd2="http://schemas.microsoft.com/office/spreadsheetml/2017/richdata2" ref="A2:F14">
    <sortCondition ref="A2:A1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349E-D6B9-4072-A7F4-617C6EEB8C37}">
  <dimension ref="A1:G16"/>
  <sheetViews>
    <sheetView tabSelected="1" zoomScale="110" zoomScaleNormal="110" workbookViewId="0">
      <selection activeCell="G20" sqref="G20"/>
    </sheetView>
  </sheetViews>
  <sheetFormatPr defaultColWidth="24.08984375" defaultRowHeight="14.5" x14ac:dyDescent="0.35"/>
  <cols>
    <col min="1" max="1" width="11.81640625" customWidth="1"/>
    <col min="2" max="2" width="21.6328125" bestFit="1" customWidth="1"/>
    <col min="3" max="3" width="29.26953125" bestFit="1" customWidth="1"/>
    <col min="4" max="4" width="15.6328125" bestFit="1" customWidth="1"/>
    <col min="5" max="5" width="26.7265625" bestFit="1" customWidth="1"/>
    <col min="6" max="6" width="14.7265625" style="5" bestFit="1" customWidth="1"/>
    <col min="7" max="7" width="13.7265625" style="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19</v>
      </c>
    </row>
    <row r="2" spans="1:7" x14ac:dyDescent="0.35">
      <c r="A2" s="1" t="s">
        <v>6</v>
      </c>
      <c r="B2" s="2">
        <v>2459.8180719061002</v>
      </c>
      <c r="C2" s="2">
        <v>35.987356405301298</v>
      </c>
      <c r="D2" s="2">
        <v>1</v>
      </c>
      <c r="E2" s="2">
        <v>5320</v>
      </c>
      <c r="F2" s="4">
        <v>4.4908064417933801E-5</v>
      </c>
      <c r="G2" s="4">
        <v>2.9938709611955865E-6</v>
      </c>
    </row>
    <row r="3" spans="1:7" x14ac:dyDescent="0.35">
      <c r="A3" s="1" t="s">
        <v>7</v>
      </c>
      <c r="B3" s="2">
        <v>1771.55670977316</v>
      </c>
      <c r="C3" s="2">
        <v>24.320464537656001</v>
      </c>
      <c r="D3" s="2">
        <v>1</v>
      </c>
      <c r="E3" s="2">
        <v>0.15040000000000001</v>
      </c>
      <c r="F3" s="4">
        <v>2.50493443099599</v>
      </c>
      <c r="G3" s="4">
        <v>0.166995628733066</v>
      </c>
    </row>
    <row r="4" spans="1:7" x14ac:dyDescent="0.35">
      <c r="A4" s="1" t="s">
        <v>8</v>
      </c>
      <c r="B4" s="2">
        <v>6495.4718753557199</v>
      </c>
      <c r="C4" s="2">
        <v>71.358661932031495</v>
      </c>
      <c r="D4" s="2">
        <v>1</v>
      </c>
      <c r="E4" s="2">
        <v>492</v>
      </c>
      <c r="F4" s="4">
        <v>3.2612574148592786E-4</v>
      </c>
      <c r="G4" s="4">
        <v>2.1741716099061858E-5</v>
      </c>
    </row>
    <row r="5" spans="1:7" x14ac:dyDescent="0.35">
      <c r="A5" s="1" t="s">
        <v>10</v>
      </c>
      <c r="B5" s="2">
        <v>19141.557036423801</v>
      </c>
      <c r="C5" s="2">
        <v>857.75159538895605</v>
      </c>
      <c r="D5" s="2">
        <v>1</v>
      </c>
      <c r="E5" s="2">
        <v>372.6</v>
      </c>
      <c r="F5" s="4">
        <v>8.7830269141944301E-6</v>
      </c>
      <c r="G5" s="4">
        <v>5.8553512761296195E-7</v>
      </c>
    </row>
    <row r="6" spans="1:7" x14ac:dyDescent="0.35">
      <c r="A6" s="1" t="s">
        <v>11</v>
      </c>
      <c r="B6" s="2">
        <v>42.360101694915201</v>
      </c>
      <c r="C6" s="2">
        <v>0.41451292623219094</v>
      </c>
      <c r="D6" s="2">
        <v>1</v>
      </c>
      <c r="E6" s="2">
        <v>987</v>
      </c>
      <c r="F6" s="4">
        <v>3.1419303711024027E-2</v>
      </c>
      <c r="G6" s="4">
        <v>2.094620247401602E-3</v>
      </c>
    </row>
    <row r="7" spans="1:7" x14ac:dyDescent="0.35">
      <c r="A7" s="1" t="s">
        <v>12</v>
      </c>
      <c r="B7" s="2">
        <v>2390.35292785192</v>
      </c>
      <c r="C7" s="2">
        <v>20.873707212141799</v>
      </c>
      <c r="D7" s="2">
        <v>1</v>
      </c>
      <c r="E7" s="2">
        <v>100.8</v>
      </c>
      <c r="F7" s="4">
        <v>6.8459731598149868E-3</v>
      </c>
      <c r="G7" s="4">
        <v>4.5639821065433247E-4</v>
      </c>
    </row>
    <row r="8" spans="1:7" x14ac:dyDescent="0.35">
      <c r="A8" s="1" t="s">
        <v>13</v>
      </c>
      <c r="B8" s="2">
        <v>4.6139496021220099</v>
      </c>
      <c r="C8" s="2">
        <v>0.14419304755002299</v>
      </c>
      <c r="D8" s="2">
        <v>1</v>
      </c>
      <c r="E8" s="2">
        <v>4.6120000000000001</v>
      </c>
      <c r="F8" s="4">
        <v>6.0524021587181442</v>
      </c>
      <c r="G8" s="4">
        <v>0.40349347724787626</v>
      </c>
    </row>
    <row r="9" spans="1:7" x14ac:dyDescent="0.35">
      <c r="A9" s="1" t="s">
        <v>14</v>
      </c>
      <c r="B9" s="2">
        <v>14828.5271089242</v>
      </c>
      <c r="C9" s="2">
        <v>189.92976879076801</v>
      </c>
      <c r="D9" s="2">
        <v>1</v>
      </c>
      <c r="E9" s="2">
        <v>323.33333333333331</v>
      </c>
      <c r="F9" s="4">
        <v>1.599168874052082E-4</v>
      </c>
      <c r="G9" s="4">
        <v>1.066112582701388E-5</v>
      </c>
    </row>
    <row r="10" spans="1:7" x14ac:dyDescent="0.35">
      <c r="A10" s="1" t="s">
        <v>15</v>
      </c>
      <c r="B10" s="2">
        <v>652.73262518968102</v>
      </c>
      <c r="C10" s="2">
        <v>8.4248836939027303</v>
      </c>
      <c r="D10" s="2">
        <v>1</v>
      </c>
      <c r="E10" s="2">
        <v>8.7560000000000002</v>
      </c>
      <c r="F10" s="4">
        <v>0.13210967086107661</v>
      </c>
      <c r="G10" s="4">
        <v>8.8073113907384398E-3</v>
      </c>
    </row>
    <row r="11" spans="1:7" x14ac:dyDescent="0.35">
      <c r="A11" s="1" t="s">
        <v>16</v>
      </c>
      <c r="B11" s="2">
        <v>429.12761132262801</v>
      </c>
      <c r="C11" s="2">
        <v>6.90268837850327</v>
      </c>
      <c r="D11" s="2">
        <v>1</v>
      </c>
      <c r="E11" s="2">
        <v>0.2294642857142857</v>
      </c>
      <c r="F11" s="4">
        <v>4.9370519219536915</v>
      </c>
      <c r="G11" s="4">
        <v>0.32913679479691277</v>
      </c>
    </row>
    <row r="12" spans="1:7" x14ac:dyDescent="0.35">
      <c r="A12" s="1" t="s">
        <v>17</v>
      </c>
      <c r="B12" s="2">
        <v>2.0754899176578201</v>
      </c>
      <c r="C12" s="2">
        <v>4.0193289037774402E-2</v>
      </c>
      <c r="D12" s="2">
        <v>1</v>
      </c>
      <c r="E12" s="2">
        <v>0.2695238095238095</v>
      </c>
      <c r="F12" s="4">
        <v>599.58294439700899</v>
      </c>
      <c r="G12" s="4">
        <v>39.972196293133933</v>
      </c>
    </row>
    <row r="13" spans="1:7" x14ac:dyDescent="0.35">
      <c r="A13" s="1" t="s">
        <v>9</v>
      </c>
      <c r="B13" s="2">
        <v>69.178313731985995</v>
      </c>
      <c r="C13" s="2">
        <v>1.28609181082494</v>
      </c>
      <c r="D13" s="2">
        <v>1</v>
      </c>
      <c r="E13" s="2">
        <v>151.16</v>
      </c>
      <c r="F13" s="4">
        <v>3.4803427326473416E-2</v>
      </c>
      <c r="G13" s="4">
        <v>2.320228488431561E-3</v>
      </c>
    </row>
    <row r="14" spans="1:7" x14ac:dyDescent="0.35">
      <c r="A14" s="1" t="s">
        <v>18</v>
      </c>
      <c r="B14" s="2">
        <v>2691.3448913818602</v>
      </c>
      <c r="C14" s="2">
        <v>29.715319498171201</v>
      </c>
      <c r="D14" s="2">
        <v>1</v>
      </c>
      <c r="E14" s="2">
        <v>248</v>
      </c>
      <c r="F14" s="4">
        <v>1.5459296888627699E-3</v>
      </c>
      <c r="G14" s="4">
        <v>1.0306197925751799E-4</v>
      </c>
    </row>
    <row r="15" spans="1:7" x14ac:dyDescent="0.35">
      <c r="A15" s="1" t="s">
        <v>20</v>
      </c>
      <c r="F15" s="5">
        <v>1.4999999999999999E-2</v>
      </c>
      <c r="G15" s="4">
        <v>1E-3</v>
      </c>
    </row>
    <row r="16" spans="1:7" x14ac:dyDescent="0.35">
      <c r="A16" s="1" t="s">
        <v>21</v>
      </c>
      <c r="F16" s="5">
        <v>1</v>
      </c>
      <c r="G16" s="5">
        <v>0.1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 contract multiplier</vt:lpstr>
      <vt:lpstr>Simplified contract multiplier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Giorgi</dc:creator>
  <cp:lastModifiedBy>Giorgi Federico</cp:lastModifiedBy>
  <dcterms:created xsi:type="dcterms:W3CDTF">2022-08-27T13:34:03Z</dcterms:created>
  <dcterms:modified xsi:type="dcterms:W3CDTF">2023-01-30T13:50:26Z</dcterms:modified>
</cp:coreProperties>
</file>